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silla\dokumentumok\Költségvetés_2020\Módosítás_2020_05\"/>
    </mc:Choice>
  </mc:AlternateContent>
  <xr:revisionPtr revIDLastSave="0" documentId="13_ncr:1_{170FC518-F47C-4520-884D-5E9CE1772F6D}" xr6:coauthVersionLast="45" xr6:coauthVersionMax="45" xr10:uidLastSave="{00000000-0000-0000-0000-000000000000}"/>
  <bookViews>
    <workbookView xWindow="0" yWindow="1950" windowWidth="20490" windowHeight="7455" xr2:uid="{00000000-000D-0000-FFFF-FFFF00000000}"/>
  </bookViews>
  <sheets>
    <sheet name="3.4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7" i="1" l="1"/>
  <c r="E33" i="1" s="1"/>
  <c r="M30" i="1"/>
  <c r="M27" i="1"/>
  <c r="M22" i="1"/>
  <c r="E25" i="1"/>
  <c r="F33" i="1"/>
  <c r="G33" i="1"/>
  <c r="H33" i="1"/>
  <c r="I33" i="1"/>
  <c r="J33" i="1"/>
  <c r="K33" i="1"/>
  <c r="L33" i="1"/>
  <c r="D24" i="1"/>
  <c r="C24" i="1"/>
  <c r="M24" i="1" s="1"/>
  <c r="M15" i="1"/>
  <c r="M13" i="1"/>
  <c r="D21" i="1"/>
  <c r="C21" i="1"/>
  <c r="C33" i="1" s="1"/>
  <c r="D18" i="1"/>
  <c r="D33" i="1" s="1"/>
  <c r="D31" i="1"/>
  <c r="F31" i="1"/>
  <c r="G31" i="1"/>
  <c r="H31" i="1"/>
  <c r="I31" i="1"/>
  <c r="J31" i="1"/>
  <c r="K31" i="1"/>
  <c r="L31" i="1"/>
  <c r="C31" i="1"/>
  <c r="M18" i="1" l="1"/>
  <c r="M21" i="1"/>
  <c r="M33" i="1"/>
  <c r="E16" i="1" l="1"/>
  <c r="E31" i="1" s="1"/>
  <c r="M16" i="1"/>
  <c r="M19" i="1"/>
  <c r="M25" i="1"/>
  <c r="M28" i="1"/>
  <c r="M31" i="1" l="1"/>
</calcChain>
</file>

<file path=xl/sharedStrings.xml><?xml version="1.0" encoding="utf-8"?>
<sst xmlns="http://schemas.openxmlformats.org/spreadsheetml/2006/main" count="56" uniqueCount="43">
  <si>
    <t>jegyző</t>
  </si>
  <si>
    <t xml:space="preserve">        polgármester</t>
  </si>
  <si>
    <t>dr. Horváth Zsolt</t>
  </si>
  <si>
    <t xml:space="preserve">        Várai Róbert</t>
  </si>
  <si>
    <t>Összesen</t>
  </si>
  <si>
    <t>I/6) Hosszabb időtartamú közfoglalkoztatás</t>
  </si>
  <si>
    <t>I./5) Szociális étkezés</t>
  </si>
  <si>
    <t>I./4) Házi segítségnyújtás</t>
  </si>
  <si>
    <t>I./3) Közművelődési intézmények és közösségi színterek működtetése</t>
  </si>
  <si>
    <t>I./2) Család- és gyermekjóléti szolgáltatás</t>
  </si>
  <si>
    <t>I./1) Üzemeltetési és egyéb szolgáltatás</t>
  </si>
  <si>
    <t>I. Kötelező feladatok</t>
  </si>
  <si>
    <t>Költségvetési</t>
  </si>
  <si>
    <t>Finanszírozási kiadások</t>
  </si>
  <si>
    <t>Egyéb felhalmozási célú kiadások</t>
  </si>
  <si>
    <t>Felújitások</t>
  </si>
  <si>
    <t>Beruházások</t>
  </si>
  <si>
    <t>Egyéb működési célú kiadások</t>
  </si>
  <si>
    <t>Ellátottak pénzbeli juttatásai</t>
  </si>
  <si>
    <t>Dologi kiadások</t>
  </si>
  <si>
    <t>Munkaadót terhelő járulékok és szociális  adó</t>
  </si>
  <si>
    <t>Személyi juttatások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</si>
  <si>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</si>
  <si>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</si>
  <si>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</si>
  <si>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</si>
  <si>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</si>
  <si>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</si>
  <si>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</si>
  <si>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</si>
  <si>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</si>
  <si>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</si>
  <si>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 xml:space="preserve">Tartalék </t>
  </si>
  <si>
    <t xml:space="preserve"> Felhalmozási kiadások</t>
  </si>
  <si>
    <t>Működési kiadások</t>
  </si>
  <si>
    <t>Előirányzat</t>
  </si>
  <si>
    <t>Szakfeladat</t>
  </si>
  <si>
    <t>2020. évi eredeti</t>
  </si>
  <si>
    <t>adatok Ft-ban</t>
  </si>
  <si>
    <t>Baracsi Népjóléti Intézmény 2020. évi tervezett működési, fenntartási, felhalmozási kiadásai kormányzati funkciónként</t>
  </si>
  <si>
    <t>2020. évi módosított</t>
  </si>
  <si>
    <t>Baracs, 2020. május 21.</t>
  </si>
  <si>
    <t>Baracs Község Önkormányzata Polgármestere 5 / 2020. (V. 27.) önkormányzati rendelete a 2020. évi költségvetésről szóló 2 / 2020. (II. 26.) önkormányzati rendelete módosításáról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</si>
</sst>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2" fillId="0" borderId="2" xfId="0" applyFont="1" applyBorder="1"/>
    <xf numFmtId="3" fontId="1" fillId="0" borderId="3" xfId="0" applyNumberFormat="1" applyFont="1" applyBorder="1" applyAlignment="1">
      <alignment vertical="center"/>
    </xf>
    <xf numFmtId="0" fontId="2" fillId="0" borderId="4" xfId="0" applyFont="1" applyBorder="1"/>
    <xf numFmtId="0" fontId="2" fillId="0" borderId="5" xfId="0" applyFont="1" applyBorder="1"/>
    <xf numFmtId="3" fontId="2" fillId="0" borderId="2" xfId="0" applyNumberFormat="1" applyFont="1" applyBorder="1"/>
    <xf numFmtId="3" fontId="3" fillId="0" borderId="4" xfId="0" applyNumberFormat="1" applyFont="1" applyBorder="1"/>
    <xf numFmtId="3" fontId="3" fillId="0" borderId="6" xfId="0" applyNumberFormat="1" applyFont="1" applyBorder="1"/>
    <xf numFmtId="3" fontId="3" fillId="0" borderId="5" xfId="0" applyNumberFormat="1" applyFont="1" applyBorder="1"/>
    <xf numFmtId="0" fontId="4" fillId="0" borderId="2" xfId="0" applyFont="1" applyBorder="1"/>
    <xf numFmtId="3" fontId="2" fillId="0" borderId="6" xfId="0" applyNumberFormat="1" applyFont="1" applyBorder="1"/>
    <xf numFmtId="0" fontId="4" fillId="0" borderId="4" xfId="0" applyFont="1" applyBorder="1"/>
    <xf numFmtId="3" fontId="2" fillId="0" borderId="4" xfId="0" applyNumberFormat="1" applyFont="1" applyBorder="1"/>
    <xf numFmtId="3" fontId="3" fillId="0" borderId="3" xfId="0" applyNumberFormat="1" applyFont="1" applyBorder="1"/>
    <xf numFmtId="3" fontId="3" fillId="0" borderId="7" xfId="0" applyNumberFormat="1" applyFont="1" applyBorder="1"/>
    <xf numFmtId="3" fontId="3" fillId="0" borderId="8" xfId="0" applyNumberFormat="1" applyFont="1" applyBorder="1"/>
    <xf numFmtId="0" fontId="4" fillId="0" borderId="5" xfId="0" applyFont="1" applyBorder="1"/>
    <xf numFmtId="3" fontId="3" fillId="0" borderId="2" xfId="0" applyNumberFormat="1" applyFont="1" applyBorder="1"/>
    <xf numFmtId="3" fontId="3" fillId="0" borderId="9" xfId="0" applyNumberFormat="1" applyFont="1" applyBorder="1"/>
    <xf numFmtId="3" fontId="3" fillId="0" borderId="10" xfId="0" applyNumberFormat="1" applyFont="1" applyBorder="1"/>
    <xf numFmtId="0" fontId="2" fillId="0" borderId="13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3" fontId="2" fillId="0" borderId="3" xfId="0" applyNumberFormat="1" applyFont="1" applyBorder="1"/>
    <xf numFmtId="3" fontId="5" fillId="0" borderId="16" xfId="0" applyNumberFormat="1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"/>
  <sheetViews>
    <sheetView tabSelected="1" view="pageBreakPreview" topLeftCell="A25" zoomScale="60" zoomScaleNormal="100" workbookViewId="0">
      <selection activeCell="A2" sqref="A2"/>
    </sheetView>
  </sheetViews>
  <sheetFormatPr defaultRowHeight="15" x14ac:dyDescent="0.25"/>
  <cols>
    <col min="1" max="1" width="12.7109375" customWidth="1"/>
    <col min="2" max="2" width="17.7109375" bestFit="1" customWidth="1"/>
    <col min="3" max="13" width="11.7109375" customWidth="1"/>
  </cols>
  <sheetData>
    <row r="1" spans="1:13" ht="33.75" customHeight="1" x14ac:dyDescent="0.25">
      <c r="A1" s="42" t="s">
        <v>42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15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15.75" x14ac:dyDescent="0.25">
      <c r="A4" s="43" t="s">
        <v>39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</row>
    <row r="5" spans="1:13" x14ac:dyDescent="0.25">
      <c r="A5" s="24"/>
      <c r="B5" s="24"/>
      <c r="C5" s="24"/>
      <c r="D5" s="24"/>
      <c r="E5" s="24"/>
      <c r="F5" s="25"/>
      <c r="G5" s="24"/>
      <c r="H5" s="24"/>
      <c r="I5" s="24"/>
      <c r="J5" s="24"/>
      <c r="K5" s="24"/>
      <c r="L5" s="24"/>
      <c r="M5" s="24"/>
    </row>
    <row r="6" spans="1:13" ht="15.75" thickBot="1" x14ac:dyDescent="0.3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45" t="s">
        <v>38</v>
      </c>
      <c r="M6" s="46"/>
    </row>
    <row r="7" spans="1:13" ht="15.75" thickBot="1" x14ac:dyDescent="0.3">
      <c r="A7" s="47" t="s">
        <v>36</v>
      </c>
      <c r="B7" s="48" t="s">
        <v>35</v>
      </c>
      <c r="C7" s="48" t="s">
        <v>34</v>
      </c>
      <c r="D7" s="48"/>
      <c r="E7" s="48"/>
      <c r="F7" s="48"/>
      <c r="G7" s="48"/>
      <c r="H7" s="48" t="s">
        <v>33</v>
      </c>
      <c r="I7" s="48"/>
      <c r="J7" s="48"/>
      <c r="K7" s="23"/>
      <c r="L7" s="23" t="s">
        <v>32</v>
      </c>
      <c r="M7" s="49" t="s">
        <v>4</v>
      </c>
    </row>
    <row r="8" spans="1:13" ht="15.75" thickBot="1" x14ac:dyDescent="0.3">
      <c r="A8" s="47"/>
      <c r="B8" s="48"/>
      <c r="C8" s="23" t="s">
        <v>31</v>
      </c>
      <c r="D8" s="23" t="s">
        <v>30</v>
      </c>
      <c r="E8" s="23" t="s">
        <v>29</v>
      </c>
      <c r="F8" s="23" t="s">
        <v>28</v>
      </c>
      <c r="G8" s="23" t="s">
        <v>27</v>
      </c>
      <c r="H8" s="23" t="s">
        <v>26</v>
      </c>
      <c r="I8" s="23" t="s">
        <v>25</v>
      </c>
      <c r="J8" s="23" t="s">
        <v>24</v>
      </c>
      <c r="K8" s="23" t="s">
        <v>23</v>
      </c>
      <c r="L8" s="23" t="s">
        <v>22</v>
      </c>
      <c r="M8" s="49"/>
    </row>
    <row r="9" spans="1:13" ht="15.75" thickBot="1" x14ac:dyDescent="0.3">
      <c r="A9" s="47"/>
      <c r="B9" s="48"/>
      <c r="C9" s="28" t="s">
        <v>21</v>
      </c>
      <c r="D9" s="28" t="s">
        <v>20</v>
      </c>
      <c r="E9" s="28" t="s">
        <v>19</v>
      </c>
      <c r="F9" s="28" t="s">
        <v>18</v>
      </c>
      <c r="G9" s="28" t="s">
        <v>17</v>
      </c>
      <c r="H9" s="28" t="s">
        <v>16</v>
      </c>
      <c r="I9" s="28" t="s">
        <v>15</v>
      </c>
      <c r="J9" s="28" t="s">
        <v>14</v>
      </c>
      <c r="K9" s="28" t="s">
        <v>13</v>
      </c>
      <c r="L9" s="28" t="s">
        <v>12</v>
      </c>
      <c r="M9" s="49"/>
    </row>
    <row r="10" spans="1:13" ht="15.75" thickBot="1" x14ac:dyDescent="0.3">
      <c r="A10" s="47"/>
      <c r="B10" s="48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49"/>
    </row>
    <row r="11" spans="1:13" ht="15.75" thickBot="1" x14ac:dyDescent="0.3">
      <c r="A11" s="47"/>
      <c r="B11" s="48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49"/>
    </row>
    <row r="12" spans="1:13" ht="15.75" thickBot="1" x14ac:dyDescent="0.3">
      <c r="A12" s="33" t="s">
        <v>11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/>
    </row>
    <row r="13" spans="1:13" x14ac:dyDescent="0.25">
      <c r="A13" s="36" t="s">
        <v>10</v>
      </c>
      <c r="B13" s="19" t="s">
        <v>37</v>
      </c>
      <c r="C13" s="11">
        <v>8990066</v>
      </c>
      <c r="D13" s="11">
        <v>1489262</v>
      </c>
      <c r="E13" s="9">
        <v>717550</v>
      </c>
      <c r="F13" s="9"/>
      <c r="G13" s="11"/>
      <c r="H13" s="11"/>
      <c r="I13" s="11"/>
      <c r="J13" s="9"/>
      <c r="K13" s="9"/>
      <c r="L13" s="9"/>
      <c r="M13" s="27">
        <f>SUM(C13:L13)</f>
        <v>11196878</v>
      </c>
    </row>
    <row r="14" spans="1:13" x14ac:dyDescent="0.25">
      <c r="A14" s="36"/>
      <c r="B14" s="14"/>
      <c r="C14" s="11"/>
      <c r="D14" s="9"/>
      <c r="E14" s="10"/>
      <c r="F14" s="9"/>
      <c r="G14" s="11"/>
      <c r="H14" s="9"/>
      <c r="I14" s="10"/>
      <c r="J14" s="9"/>
      <c r="K14" s="9"/>
      <c r="L14" s="9"/>
      <c r="M14" s="15"/>
    </row>
    <row r="15" spans="1:13" x14ac:dyDescent="0.25">
      <c r="A15" s="37"/>
      <c r="B15" s="12" t="s">
        <v>40</v>
      </c>
      <c r="C15" s="20">
        <v>8990066</v>
      </c>
      <c r="D15" s="20">
        <v>1489262</v>
      </c>
      <c r="E15" s="21">
        <v>717550</v>
      </c>
      <c r="F15" s="20"/>
      <c r="G15" s="22"/>
      <c r="H15" s="20"/>
      <c r="I15" s="21"/>
      <c r="J15" s="20"/>
      <c r="K15" s="20"/>
      <c r="L15" s="20"/>
      <c r="M15" s="8">
        <f>SUM(C15:L15)</f>
        <v>11196878</v>
      </c>
    </row>
    <row r="16" spans="1:13" x14ac:dyDescent="0.25">
      <c r="A16" s="38" t="s">
        <v>9</v>
      </c>
      <c r="B16" s="19" t="s">
        <v>37</v>
      </c>
      <c r="C16" s="11">
        <v>12353048</v>
      </c>
      <c r="D16" s="11">
        <v>2015382</v>
      </c>
      <c r="E16" s="9">
        <f>2072608-1</f>
        <v>2072607</v>
      </c>
      <c r="F16" s="9"/>
      <c r="G16" s="11"/>
      <c r="H16" s="11">
        <v>170000</v>
      </c>
      <c r="I16" s="11"/>
      <c r="J16" s="9"/>
      <c r="K16" s="9"/>
      <c r="L16" s="9"/>
      <c r="M16" s="15">
        <f t="shared" ref="M16:M28" si="0">SUM(C16:L16)</f>
        <v>16611037</v>
      </c>
    </row>
    <row r="17" spans="1:13" x14ac:dyDescent="0.25">
      <c r="A17" s="36"/>
      <c r="B17" s="14"/>
      <c r="C17" s="11"/>
      <c r="D17" s="9"/>
      <c r="E17" s="10"/>
      <c r="F17" s="9"/>
      <c r="G17" s="11"/>
      <c r="H17" s="9"/>
      <c r="I17" s="10"/>
      <c r="J17" s="9"/>
      <c r="K17" s="9"/>
      <c r="L17" s="9"/>
      <c r="M17" s="15"/>
    </row>
    <row r="18" spans="1:13" x14ac:dyDescent="0.25">
      <c r="A18" s="37"/>
      <c r="B18" s="12" t="s">
        <v>40</v>
      </c>
      <c r="C18" s="20">
        <v>13869792</v>
      </c>
      <c r="D18" s="20">
        <f>2015382+265430</f>
        <v>2280812</v>
      </c>
      <c r="E18" s="21">
        <v>2072607</v>
      </c>
      <c r="F18" s="20"/>
      <c r="G18" s="22"/>
      <c r="H18" s="20">
        <v>170000</v>
      </c>
      <c r="I18" s="21"/>
      <c r="J18" s="20"/>
      <c r="K18" s="20"/>
      <c r="L18" s="20"/>
      <c r="M18" s="15">
        <f>SUM(C18:L18)</f>
        <v>18393211</v>
      </c>
    </row>
    <row r="19" spans="1:13" x14ac:dyDescent="0.25">
      <c r="A19" s="38" t="s">
        <v>8</v>
      </c>
      <c r="B19" s="19" t="s">
        <v>37</v>
      </c>
      <c r="C19" s="16">
        <v>6488294</v>
      </c>
      <c r="D19" s="16">
        <v>1073112</v>
      </c>
      <c r="E19" s="17">
        <v>8872793</v>
      </c>
      <c r="F19" s="16"/>
      <c r="G19" s="18"/>
      <c r="H19" s="16">
        <v>30000</v>
      </c>
      <c r="I19" s="17"/>
      <c r="J19" s="16"/>
      <c r="K19" s="16"/>
      <c r="L19" s="16"/>
      <c r="M19" s="27">
        <f t="shared" si="0"/>
        <v>16464199</v>
      </c>
    </row>
    <row r="20" spans="1:13" x14ac:dyDescent="0.25">
      <c r="A20" s="36"/>
      <c r="B20" s="14"/>
      <c r="C20" s="9"/>
      <c r="D20" s="9"/>
      <c r="E20" s="10"/>
      <c r="F20" s="9"/>
      <c r="G20" s="11"/>
      <c r="H20" s="9"/>
      <c r="I20" s="10"/>
      <c r="J20" s="9"/>
      <c r="K20" s="9"/>
      <c r="L20" s="9"/>
      <c r="M20" s="15"/>
    </row>
    <row r="21" spans="1:13" ht="44.25" customHeight="1" x14ac:dyDescent="0.25">
      <c r="A21" s="37"/>
      <c r="B21" s="12" t="s">
        <v>40</v>
      </c>
      <c r="C21" s="20">
        <f>C19+96800</f>
        <v>6585094</v>
      </c>
      <c r="D21" s="20">
        <f>D19+16940</f>
        <v>1090052</v>
      </c>
      <c r="E21" s="21">
        <v>8872793</v>
      </c>
      <c r="F21" s="20"/>
      <c r="G21" s="22"/>
      <c r="H21" s="20">
        <v>30000</v>
      </c>
      <c r="I21" s="21"/>
      <c r="J21" s="20"/>
      <c r="K21" s="20"/>
      <c r="L21" s="20"/>
      <c r="M21" s="8">
        <f>SUM(C21:L21)</f>
        <v>16577939</v>
      </c>
    </row>
    <row r="22" spans="1:13" x14ac:dyDescent="0.25">
      <c r="A22" s="38" t="s">
        <v>7</v>
      </c>
      <c r="B22" s="19" t="s">
        <v>37</v>
      </c>
      <c r="C22" s="16">
        <v>6197613</v>
      </c>
      <c r="D22" s="16">
        <v>1002135</v>
      </c>
      <c r="E22" s="17">
        <v>439100</v>
      </c>
      <c r="F22" s="16"/>
      <c r="G22" s="18"/>
      <c r="H22" s="16"/>
      <c r="I22" s="17"/>
      <c r="J22" s="16"/>
      <c r="K22" s="16"/>
      <c r="L22" s="16"/>
      <c r="M22" s="15">
        <f>SUM(C22:L22)</f>
        <v>7638848</v>
      </c>
    </row>
    <row r="23" spans="1:13" x14ac:dyDescent="0.25">
      <c r="A23" s="36"/>
      <c r="B23" s="14"/>
      <c r="C23" s="9"/>
      <c r="D23" s="9"/>
      <c r="E23" s="10"/>
      <c r="F23" s="9"/>
      <c r="G23" s="11"/>
      <c r="H23" s="9"/>
      <c r="I23" s="10"/>
      <c r="J23" s="9"/>
      <c r="K23" s="9"/>
      <c r="L23" s="9"/>
      <c r="M23" s="15"/>
    </row>
    <row r="24" spans="1:13" x14ac:dyDescent="0.25">
      <c r="A24" s="37"/>
      <c r="B24" s="12" t="s">
        <v>40</v>
      </c>
      <c r="C24" s="20">
        <f>C22+124003</f>
        <v>6321616</v>
      </c>
      <c r="D24" s="20">
        <f>D22+21700</f>
        <v>1023835</v>
      </c>
      <c r="E24" s="21">
        <v>439100</v>
      </c>
      <c r="F24" s="20"/>
      <c r="G24" s="22"/>
      <c r="H24" s="20"/>
      <c r="I24" s="21"/>
      <c r="J24" s="20"/>
      <c r="K24" s="20"/>
      <c r="L24" s="20"/>
      <c r="M24" s="15">
        <f>SUM(C24:L24)</f>
        <v>7784551</v>
      </c>
    </row>
    <row r="25" spans="1:13" x14ac:dyDescent="0.25">
      <c r="A25" s="38" t="s">
        <v>6</v>
      </c>
      <c r="B25" s="19" t="s">
        <v>37</v>
      </c>
      <c r="C25" s="9">
        <v>2787444</v>
      </c>
      <c r="D25" s="9">
        <v>466803</v>
      </c>
      <c r="E25" s="10">
        <f>15623977-1076960-290779</f>
        <v>14256238</v>
      </c>
      <c r="F25" s="9"/>
      <c r="G25" s="11"/>
      <c r="H25" s="9"/>
      <c r="I25" s="10"/>
      <c r="J25" s="9"/>
      <c r="K25" s="9"/>
      <c r="L25" s="9"/>
      <c r="M25" s="27">
        <f t="shared" si="0"/>
        <v>17510485</v>
      </c>
    </row>
    <row r="26" spans="1:13" x14ac:dyDescent="0.25">
      <c r="A26" s="36"/>
      <c r="B26" s="14"/>
      <c r="C26" s="9"/>
      <c r="D26" s="9"/>
      <c r="E26" s="10"/>
      <c r="F26" s="9"/>
      <c r="G26" s="11"/>
      <c r="H26" s="9"/>
      <c r="I26" s="10"/>
      <c r="J26" s="9"/>
      <c r="K26" s="9"/>
      <c r="L26" s="9"/>
      <c r="M26" s="15"/>
    </row>
    <row r="27" spans="1:13" x14ac:dyDescent="0.25">
      <c r="A27" s="37"/>
      <c r="B27" s="12" t="s">
        <v>40</v>
      </c>
      <c r="C27" s="9">
        <v>2787444</v>
      </c>
      <c r="D27" s="9">
        <v>466803</v>
      </c>
      <c r="E27" s="10">
        <f>14256238-1</f>
        <v>14256237</v>
      </c>
      <c r="F27" s="9"/>
      <c r="G27" s="11"/>
      <c r="H27" s="9"/>
      <c r="I27" s="10"/>
      <c r="J27" s="9"/>
      <c r="K27" s="9"/>
      <c r="L27" s="9"/>
      <c r="M27" s="8">
        <f>SUM(C27:L27)</f>
        <v>17510484</v>
      </c>
    </row>
    <row r="28" spans="1:13" x14ac:dyDescent="0.25">
      <c r="A28" s="36" t="s">
        <v>5</v>
      </c>
      <c r="B28" s="19" t="s">
        <v>37</v>
      </c>
      <c r="C28" s="16">
        <v>4941831</v>
      </c>
      <c r="D28" s="16">
        <v>432410</v>
      </c>
      <c r="E28" s="17"/>
      <c r="F28" s="16"/>
      <c r="G28" s="18"/>
      <c r="H28" s="16"/>
      <c r="I28" s="17"/>
      <c r="J28" s="16"/>
      <c r="K28" s="16"/>
      <c r="L28" s="16"/>
      <c r="M28" s="15">
        <f t="shared" si="0"/>
        <v>5374241</v>
      </c>
    </row>
    <row r="29" spans="1:13" x14ac:dyDescent="0.25">
      <c r="A29" s="36"/>
      <c r="B29" s="14"/>
      <c r="C29" s="9"/>
      <c r="D29" s="9"/>
      <c r="E29" s="10"/>
      <c r="F29" s="9"/>
      <c r="G29" s="11"/>
      <c r="H29" s="9"/>
      <c r="I29" s="10"/>
      <c r="J29" s="9"/>
      <c r="K29" s="9"/>
      <c r="L29" s="9"/>
      <c r="M29" s="13"/>
    </row>
    <row r="30" spans="1:13" x14ac:dyDescent="0.25">
      <c r="A30" s="36"/>
      <c r="B30" s="12" t="s">
        <v>40</v>
      </c>
      <c r="C30" s="9">
        <v>3459280</v>
      </c>
      <c r="D30" s="9">
        <v>302687</v>
      </c>
      <c r="E30" s="10"/>
      <c r="F30" s="9"/>
      <c r="G30" s="11"/>
      <c r="H30" s="9"/>
      <c r="I30" s="10"/>
      <c r="J30" s="9"/>
      <c r="K30" s="9"/>
      <c r="L30" s="9"/>
      <c r="M30" s="8">
        <f>SUM(C30:L30)</f>
        <v>3761967</v>
      </c>
    </row>
    <row r="31" spans="1:13" ht="15.75" x14ac:dyDescent="0.25">
      <c r="A31" s="39" t="s">
        <v>4</v>
      </c>
      <c r="B31" s="7" t="s">
        <v>37</v>
      </c>
      <c r="C31" s="5">
        <f>C13+C16+C19+C22+C25+C28</f>
        <v>41758296</v>
      </c>
      <c r="D31" s="5">
        <f t="shared" ref="D31:L31" si="1">D13+D16+D19+D22+D25+D28</f>
        <v>6479104</v>
      </c>
      <c r="E31" s="5">
        <f t="shared" si="1"/>
        <v>26358288</v>
      </c>
      <c r="F31" s="5">
        <f t="shared" si="1"/>
        <v>0</v>
      </c>
      <c r="G31" s="5">
        <f t="shared" si="1"/>
        <v>0</v>
      </c>
      <c r="H31" s="5">
        <f t="shared" si="1"/>
        <v>200000</v>
      </c>
      <c r="I31" s="5">
        <f t="shared" si="1"/>
        <v>0</v>
      </c>
      <c r="J31" s="5">
        <f t="shared" si="1"/>
        <v>0</v>
      </c>
      <c r="K31" s="5">
        <f t="shared" si="1"/>
        <v>0</v>
      </c>
      <c r="L31" s="5">
        <f t="shared" si="1"/>
        <v>0</v>
      </c>
      <c r="M31" s="5">
        <f>SUM(C31:L31)</f>
        <v>74795688</v>
      </c>
    </row>
    <row r="32" spans="1:13" ht="15.75" x14ac:dyDescent="0.25">
      <c r="A32" s="40"/>
      <c r="B32" s="6"/>
      <c r="C32" s="5"/>
      <c r="D32" s="5"/>
      <c r="E32" s="5"/>
      <c r="F32" s="5"/>
      <c r="G32" s="5"/>
      <c r="H32" s="5"/>
      <c r="I32" s="5"/>
      <c r="J32" s="5"/>
      <c r="K32" s="5"/>
      <c r="L32" s="5"/>
      <c r="M32" s="3"/>
    </row>
    <row r="33" spans="1:13" ht="15.75" x14ac:dyDescent="0.25">
      <c r="A33" s="41"/>
      <c r="B33" s="4" t="s">
        <v>40</v>
      </c>
      <c r="C33" s="3">
        <f>C15+C18+C21+C24+C27+C30</f>
        <v>42013292</v>
      </c>
      <c r="D33" s="3">
        <f t="shared" ref="D33:L33" si="2">D15+D18+D21+D24+D27+D30</f>
        <v>6653451</v>
      </c>
      <c r="E33" s="3">
        <f t="shared" si="2"/>
        <v>26358287</v>
      </c>
      <c r="F33" s="3">
        <f t="shared" si="2"/>
        <v>0</v>
      </c>
      <c r="G33" s="3">
        <f t="shared" si="2"/>
        <v>0</v>
      </c>
      <c r="H33" s="3">
        <f t="shared" si="2"/>
        <v>200000</v>
      </c>
      <c r="I33" s="3">
        <f t="shared" si="2"/>
        <v>0</v>
      </c>
      <c r="J33" s="3">
        <f t="shared" si="2"/>
        <v>0</v>
      </c>
      <c r="K33" s="3">
        <f t="shared" si="2"/>
        <v>0</v>
      </c>
      <c r="L33" s="3">
        <f t="shared" si="2"/>
        <v>0</v>
      </c>
      <c r="M33" s="3">
        <f>SUM(C33:L33)</f>
        <v>75225030</v>
      </c>
    </row>
    <row r="35" spans="1:13" x14ac:dyDescent="0.25">
      <c r="A35" s="1" t="s">
        <v>41</v>
      </c>
      <c r="B35" s="1"/>
      <c r="C35" s="2"/>
      <c r="D35" s="2"/>
    </row>
    <row r="36" spans="1:13" x14ac:dyDescent="0.25">
      <c r="A36" s="1"/>
      <c r="B36" s="1"/>
      <c r="C36" s="2"/>
      <c r="D36" s="2"/>
    </row>
    <row r="37" spans="1:13" x14ac:dyDescent="0.25">
      <c r="A37" s="1"/>
      <c r="B37" s="1"/>
      <c r="C37" s="2"/>
      <c r="D37" s="2"/>
    </row>
    <row r="38" spans="1:13" x14ac:dyDescent="0.25">
      <c r="A38" s="1"/>
      <c r="B38" s="1"/>
      <c r="C38" s="1"/>
      <c r="D38" s="2"/>
      <c r="E38" s="31" t="s">
        <v>3</v>
      </c>
      <c r="F38" s="31"/>
      <c r="I38" s="32" t="s">
        <v>2</v>
      </c>
      <c r="J38" s="32"/>
    </row>
    <row r="39" spans="1:13" x14ac:dyDescent="0.25">
      <c r="A39" s="1"/>
      <c r="B39" s="1"/>
      <c r="C39" s="1"/>
      <c r="D39" s="2"/>
      <c r="E39" s="31" t="s">
        <v>1</v>
      </c>
      <c r="F39" s="31"/>
      <c r="I39" s="32" t="s">
        <v>0</v>
      </c>
      <c r="J39" s="32"/>
    </row>
    <row r="40" spans="1:13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mergeCells count="30">
    <mergeCell ref="A28:A30"/>
    <mergeCell ref="A1:M1"/>
    <mergeCell ref="A4:M4"/>
    <mergeCell ref="L6:M6"/>
    <mergeCell ref="A7:A11"/>
    <mergeCell ref="B7:B11"/>
    <mergeCell ref="C7:G7"/>
    <mergeCell ref="I9:I11"/>
    <mergeCell ref="H7:J7"/>
    <mergeCell ref="M7:M11"/>
    <mergeCell ref="C9:C11"/>
    <mergeCell ref="D9:D11"/>
    <mergeCell ref="K9:K11"/>
    <mergeCell ref="L9:L11"/>
    <mergeCell ref="E9:E11"/>
    <mergeCell ref="F9:F11"/>
    <mergeCell ref="G9:G11"/>
    <mergeCell ref="E39:F39"/>
    <mergeCell ref="I39:J39"/>
    <mergeCell ref="A12:M12"/>
    <mergeCell ref="A13:A15"/>
    <mergeCell ref="A16:A18"/>
    <mergeCell ref="A19:A21"/>
    <mergeCell ref="A22:A24"/>
    <mergeCell ref="A25:A27"/>
    <mergeCell ref="A31:A33"/>
    <mergeCell ref="E38:F38"/>
    <mergeCell ref="I38:J38"/>
    <mergeCell ref="H9:H11"/>
    <mergeCell ref="J9:J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landscape" r:id="rId1"/>
  <headerFooter>
    <oddHeader>&amp;L3. melléklet - 4. cím
&amp;R&amp;A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3.4.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Gazdasági Iroda</cp:lastModifiedBy>
  <dcterms:created xsi:type="dcterms:W3CDTF">2019-08-29T09:36:40Z</dcterms:created>
  <dcterms:modified xsi:type="dcterms:W3CDTF">2020-06-10T17:06:19Z</dcterms:modified>
</cp:coreProperties>
</file>