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27C5399D-74BA-416F-BEF1-45BE22879EDE}" xr6:coauthVersionLast="40" xr6:coauthVersionMax="40" xr10:uidLastSave="{00000000-0000-0000-0000-000000000000}"/>
  <bookViews>
    <workbookView xWindow="0" yWindow="390" windowWidth="28800" windowHeight="15600" xr2:uid="{41C0BDE2-9132-4E78-8BC7-637E69EA5BA6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0" i="1" l="1"/>
  <c r="O39" i="1"/>
  <c r="O38" i="1"/>
  <c r="O37" i="1"/>
  <c r="Q32" i="1"/>
  <c r="M32" i="1"/>
  <c r="L32" i="1"/>
  <c r="K32" i="1"/>
  <c r="J32" i="1"/>
  <c r="I32" i="1"/>
  <c r="H32" i="1"/>
  <c r="G32" i="1"/>
  <c r="E32" i="1"/>
  <c r="P31" i="1"/>
  <c r="N31" i="1"/>
  <c r="F31" i="1"/>
  <c r="F32" i="1" s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P32" i="1" s="1"/>
  <c r="O26" i="1"/>
  <c r="N26" i="1"/>
  <c r="N32" i="1" s="1"/>
  <c r="Q24" i="1"/>
  <c r="Q33" i="1" s="1"/>
  <c r="M24" i="1"/>
  <c r="M33" i="1" s="1"/>
  <c r="E24" i="1"/>
  <c r="E33" i="1" s="1"/>
  <c r="Q23" i="1"/>
  <c r="M23" i="1"/>
  <c r="L23" i="1"/>
  <c r="K23" i="1"/>
  <c r="K24" i="1" s="1"/>
  <c r="K33" i="1" s="1"/>
  <c r="J23" i="1"/>
  <c r="J24" i="1" s="1"/>
  <c r="J33" i="1" s="1"/>
  <c r="I23" i="1"/>
  <c r="H23" i="1"/>
  <c r="G23" i="1"/>
  <c r="G24" i="1" s="1"/>
  <c r="G33" i="1" s="1"/>
  <c r="F23" i="1"/>
  <c r="F24" i="1" s="1"/>
  <c r="F33" i="1" s="1"/>
  <c r="E23" i="1"/>
  <c r="P22" i="1"/>
  <c r="N22" i="1"/>
  <c r="F22" i="1"/>
  <c r="O22" i="1" s="1"/>
  <c r="P21" i="1"/>
  <c r="N21" i="1"/>
  <c r="F21" i="1"/>
  <c r="O21" i="1" s="1"/>
  <c r="P20" i="1"/>
  <c r="P23" i="1" s="1"/>
  <c r="P24" i="1" s="1"/>
  <c r="P33" i="1" s="1"/>
  <c r="N20" i="1"/>
  <c r="N23" i="1" s="1"/>
  <c r="F20" i="1"/>
  <c r="O20" i="1" s="1"/>
  <c r="Q18" i="1"/>
  <c r="M18" i="1"/>
  <c r="L18" i="1"/>
  <c r="L24" i="1" s="1"/>
  <c r="L33" i="1" s="1"/>
  <c r="K18" i="1"/>
  <c r="J18" i="1"/>
  <c r="H18" i="1"/>
  <c r="H24" i="1" s="1"/>
  <c r="H33" i="1" s="1"/>
  <c r="G18" i="1"/>
  <c r="E18" i="1"/>
  <c r="P17" i="1"/>
  <c r="O17" i="1"/>
  <c r="N17" i="1"/>
  <c r="F17" i="1"/>
  <c r="P15" i="1"/>
  <c r="P18" i="1" s="1"/>
  <c r="O15" i="1"/>
  <c r="N15" i="1"/>
  <c r="N18" i="1" s="1"/>
  <c r="F15" i="1"/>
  <c r="P14" i="1"/>
  <c r="O14" i="1"/>
  <c r="N14" i="1"/>
  <c r="F14" i="1"/>
  <c r="P13" i="1"/>
  <c r="O13" i="1"/>
  <c r="N13" i="1"/>
  <c r="I13" i="1"/>
  <c r="I18" i="1" s="1"/>
  <c r="I24" i="1" s="1"/>
  <c r="I33" i="1" s="1"/>
  <c r="F13" i="1"/>
  <c r="P12" i="1"/>
  <c r="N12" i="1"/>
  <c r="I12" i="1"/>
  <c r="F12" i="1"/>
  <c r="F18" i="1" s="1"/>
  <c r="P11" i="1"/>
  <c r="N11" i="1"/>
  <c r="I11" i="1"/>
  <c r="O11" i="1" s="1"/>
  <c r="F11" i="1"/>
  <c r="O32" i="1" l="1"/>
  <c r="O23" i="1"/>
  <c r="N24" i="1"/>
  <c r="N33" i="1" s="1"/>
  <c r="O31" i="1"/>
  <c r="O12" i="1"/>
  <c r="O18" i="1" s="1"/>
  <c r="O24" i="1" l="1"/>
  <c r="O33" i="1" s="1"/>
</calcChain>
</file>

<file path=xl/sharedStrings.xml><?xml version="1.0" encoding="utf-8"?>
<sst xmlns="http://schemas.openxmlformats.org/spreadsheetml/2006/main" count="101" uniqueCount="90">
  <si>
    <t>A</t>
  </si>
  <si>
    <t>B</t>
  </si>
  <si>
    <t>C</t>
  </si>
  <si>
    <t>D</t>
  </si>
  <si>
    <t>E</t>
  </si>
  <si>
    <t>F</t>
  </si>
  <si>
    <t>G</t>
  </si>
  <si>
    <t>H</t>
  </si>
  <si>
    <t>O</t>
  </si>
  <si>
    <t>P</t>
  </si>
  <si>
    <t>Q</t>
  </si>
  <si>
    <t>I</t>
  </si>
  <si>
    <t>J</t>
  </si>
  <si>
    <t>K</t>
  </si>
  <si>
    <t>L</t>
  </si>
  <si>
    <t>Megnevezés</t>
  </si>
  <si>
    <t>Tiszagyulaháza Község Önkormányzata</t>
  </si>
  <si>
    <t>Tiszagyulaházi Aprajafalva Óvoda</t>
  </si>
  <si>
    <t>Családsegítő és Gyermekjóléti Szolgálat, Bölcsőde</t>
  </si>
  <si>
    <t>Önkormányzat összesen</t>
  </si>
  <si>
    <t>KIADÁSOK</t>
  </si>
  <si>
    <t>2019. évi előirányzat</t>
  </si>
  <si>
    <t xml:space="preserve"> - ebből kötelező feladat</t>
  </si>
  <si>
    <t xml:space="preserve"> - ebből önként vállalt feladat</t>
  </si>
  <si>
    <t>2016. eredeti előirányzat</t>
  </si>
  <si>
    <t xml:space="preserve"> - ebből államigazgatási feladat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</si>
  <si>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</si>
  <si>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</si>
  <si>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</si>
  <si>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</si>
  <si>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</si>
  <si>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</si>
  <si>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</si>
  <si>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</si>
  <si>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</si>
  <si>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</si>
  <si>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</si>
  <si>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</si>
  <si>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>K5 Egyéb működési célú kiadások</t>
  </si>
  <si>
    <t>7</t>
  </si>
  <si>
    <t xml:space="preserve">   ebből:</t>
  </si>
  <si>
    <t>Tartalékok</t>
  </si>
  <si>
    <t>8</t>
  </si>
  <si>
    <t xml:space="preserve"> - általános tartalék</t>
  </si>
  <si>
    <t>9</t>
  </si>
  <si>
    <t>Működési kiadások összesen</t>
  </si>
  <si>
    <t>10</t>
  </si>
  <si>
    <t>2.</t>
  </si>
  <si>
    <t>Felhalmozási kiadások</t>
  </si>
  <si>
    <t>11</t>
  </si>
  <si>
    <t>K6 Beruházások</t>
  </si>
  <si>
    <t>12</t>
  </si>
  <si>
    <t>K7 Felújítások</t>
  </si>
  <si>
    <t>13</t>
  </si>
  <si>
    <t>K8 Egyéb felhalmozási célú kiadások</t>
  </si>
  <si>
    <t>14</t>
  </si>
  <si>
    <t>Felhalmozási kiadások összesen</t>
  </si>
  <si>
    <t>15</t>
  </si>
  <si>
    <t>Költségvetési kiadások összesen</t>
  </si>
  <si>
    <t>16</t>
  </si>
  <si>
    <t>3.</t>
  </si>
  <si>
    <t>K9 Finanszírozási kiadások</t>
  </si>
  <si>
    <t>17</t>
  </si>
  <si>
    <t xml:space="preserve"> - Felhalmozási célú hitelek törlesztése</t>
  </si>
  <si>
    <t>18</t>
  </si>
  <si>
    <t xml:space="preserve"> - Működési célú hitelek törlesztése</t>
  </si>
  <si>
    <t>19</t>
  </si>
  <si>
    <t xml:space="preserve"> - Forgatási célú értékpapírok kiadásai</t>
  </si>
  <si>
    <t>20</t>
  </si>
  <si>
    <t xml:space="preserve"> - Befektetési célú értékpapírok kiadásai</t>
  </si>
  <si>
    <t>21</t>
  </si>
  <si>
    <t xml:space="preserve"> - Államháztartáson belüli megelőlegezések visszafizetése</t>
  </si>
  <si>
    <t>22</t>
  </si>
  <si>
    <t>Központi, irányító szervi támogatás folyósítása</t>
  </si>
  <si>
    <t>23</t>
  </si>
  <si>
    <t>Finanszírozási kiadások összesen</t>
  </si>
  <si>
    <t>24</t>
  </si>
  <si>
    <t>KIADÁSOK ÖSSZESEN</t>
  </si>
  <si>
    <t>Hajdúnánás Városi Önkormányzat</t>
  </si>
  <si>
    <t>Hajdúnánási Közös Önkormányzati Hivatal</t>
  </si>
  <si>
    <t>37</t>
  </si>
  <si>
    <t>Engedélyezett létszám:</t>
  </si>
  <si>
    <t>38</t>
  </si>
  <si>
    <t>2014. január 1-től</t>
  </si>
  <si>
    <t>39</t>
  </si>
  <si>
    <t>2014. december 1-től</t>
  </si>
  <si>
    <t>40</t>
  </si>
  <si>
    <t>2014. december 31-én</t>
  </si>
  <si>
    <t>41</t>
  </si>
  <si>
    <t>Közfoglalkoztatottak éves átlaglétszáma: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</si>
</sst>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0" fontId="6" fillId="0" borderId="0" xfId="0" applyFont="1"/>
    <xf numFmtId="3" fontId="5" fillId="0" borderId="1" xfId="0" applyNumberFormat="1" applyFont="1" applyBorder="1"/>
    <xf numFmtId="0" fontId="1" fillId="0" borderId="2" xfId="0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1" fillId="0" borderId="2" xfId="0" applyNumberFormat="1" applyFont="1" applyBorder="1"/>
    <xf numFmtId="3" fontId="1" fillId="0" borderId="5" xfId="0" applyNumberFormat="1" applyFont="1" applyBorder="1"/>
    <xf numFmtId="3" fontId="1" fillId="0" borderId="3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1" fillId="0" borderId="5" xfId="0" applyFont="1" applyBorder="1"/>
    <xf numFmtId="49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E510-8043-4D20-8DAF-50855231880D}">
  <dimension ref="A1:Q43"/>
  <sheetViews>
    <sheetView showGridLines="0" showRowColHeaders="0" tabSelected="1" view="pageLayout" topLeftCell="A4" zoomScaleNormal="100" workbookViewId="0">
      <selection activeCell="N2" sqref="N2:O2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10" width="14.7109375" style="2" customWidth="1"/>
    <col min="11" max="13" width="14.85546875" style="2" hidden="1" customWidth="1"/>
    <col min="14" max="17" width="14.7109375" style="2" customWidth="1"/>
    <col min="18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6" width="14.7109375" style="1" customWidth="1"/>
    <col min="267" max="269" width="0" style="1" hidden="1" customWidth="1"/>
    <col min="270" max="273" width="14.7109375" style="1" customWidth="1"/>
    <col min="274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22" width="14.7109375" style="1" customWidth="1"/>
    <col min="523" max="525" width="0" style="1" hidden="1" customWidth="1"/>
    <col min="526" max="529" width="14.7109375" style="1" customWidth="1"/>
    <col min="530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8" width="14.7109375" style="1" customWidth="1"/>
    <col min="779" max="781" width="0" style="1" hidden="1" customWidth="1"/>
    <col min="782" max="785" width="14.7109375" style="1" customWidth="1"/>
    <col min="786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34" width="14.7109375" style="1" customWidth="1"/>
    <col min="1035" max="1037" width="0" style="1" hidden="1" customWidth="1"/>
    <col min="1038" max="1041" width="14.7109375" style="1" customWidth="1"/>
    <col min="1042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90" width="14.7109375" style="1" customWidth="1"/>
    <col min="1291" max="1293" width="0" style="1" hidden="1" customWidth="1"/>
    <col min="1294" max="1297" width="14.7109375" style="1" customWidth="1"/>
    <col min="1298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6" width="14.7109375" style="1" customWidth="1"/>
    <col min="1547" max="1549" width="0" style="1" hidden="1" customWidth="1"/>
    <col min="1550" max="1553" width="14.7109375" style="1" customWidth="1"/>
    <col min="1554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802" width="14.7109375" style="1" customWidth="1"/>
    <col min="1803" max="1805" width="0" style="1" hidden="1" customWidth="1"/>
    <col min="1806" max="1809" width="14.7109375" style="1" customWidth="1"/>
    <col min="1810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8" width="14.7109375" style="1" customWidth="1"/>
    <col min="2059" max="2061" width="0" style="1" hidden="1" customWidth="1"/>
    <col min="2062" max="2065" width="14.7109375" style="1" customWidth="1"/>
    <col min="2066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14" width="14.7109375" style="1" customWidth="1"/>
    <col min="2315" max="2317" width="0" style="1" hidden="1" customWidth="1"/>
    <col min="2318" max="2321" width="14.7109375" style="1" customWidth="1"/>
    <col min="2322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70" width="14.7109375" style="1" customWidth="1"/>
    <col min="2571" max="2573" width="0" style="1" hidden="1" customWidth="1"/>
    <col min="2574" max="2577" width="14.7109375" style="1" customWidth="1"/>
    <col min="2578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6" width="14.7109375" style="1" customWidth="1"/>
    <col min="2827" max="2829" width="0" style="1" hidden="1" customWidth="1"/>
    <col min="2830" max="2833" width="14.7109375" style="1" customWidth="1"/>
    <col min="2834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82" width="14.7109375" style="1" customWidth="1"/>
    <col min="3083" max="3085" width="0" style="1" hidden="1" customWidth="1"/>
    <col min="3086" max="3089" width="14.7109375" style="1" customWidth="1"/>
    <col min="3090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8" width="14.7109375" style="1" customWidth="1"/>
    <col min="3339" max="3341" width="0" style="1" hidden="1" customWidth="1"/>
    <col min="3342" max="3345" width="14.7109375" style="1" customWidth="1"/>
    <col min="3346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94" width="14.7109375" style="1" customWidth="1"/>
    <col min="3595" max="3597" width="0" style="1" hidden="1" customWidth="1"/>
    <col min="3598" max="3601" width="14.7109375" style="1" customWidth="1"/>
    <col min="3602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50" width="14.7109375" style="1" customWidth="1"/>
    <col min="3851" max="3853" width="0" style="1" hidden="1" customWidth="1"/>
    <col min="3854" max="3857" width="14.7109375" style="1" customWidth="1"/>
    <col min="3858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6" width="14.7109375" style="1" customWidth="1"/>
    <col min="4107" max="4109" width="0" style="1" hidden="1" customWidth="1"/>
    <col min="4110" max="4113" width="14.7109375" style="1" customWidth="1"/>
    <col min="4114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62" width="14.7109375" style="1" customWidth="1"/>
    <col min="4363" max="4365" width="0" style="1" hidden="1" customWidth="1"/>
    <col min="4366" max="4369" width="14.7109375" style="1" customWidth="1"/>
    <col min="4370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8" width="14.7109375" style="1" customWidth="1"/>
    <col min="4619" max="4621" width="0" style="1" hidden="1" customWidth="1"/>
    <col min="4622" max="4625" width="14.7109375" style="1" customWidth="1"/>
    <col min="4626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74" width="14.7109375" style="1" customWidth="1"/>
    <col min="4875" max="4877" width="0" style="1" hidden="1" customWidth="1"/>
    <col min="4878" max="4881" width="14.7109375" style="1" customWidth="1"/>
    <col min="4882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30" width="14.7109375" style="1" customWidth="1"/>
    <col min="5131" max="5133" width="0" style="1" hidden="1" customWidth="1"/>
    <col min="5134" max="5137" width="14.7109375" style="1" customWidth="1"/>
    <col min="5138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6" width="14.7109375" style="1" customWidth="1"/>
    <col min="5387" max="5389" width="0" style="1" hidden="1" customWidth="1"/>
    <col min="5390" max="5393" width="14.7109375" style="1" customWidth="1"/>
    <col min="5394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42" width="14.7109375" style="1" customWidth="1"/>
    <col min="5643" max="5645" width="0" style="1" hidden="1" customWidth="1"/>
    <col min="5646" max="5649" width="14.7109375" style="1" customWidth="1"/>
    <col min="5650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8" width="14.7109375" style="1" customWidth="1"/>
    <col min="5899" max="5901" width="0" style="1" hidden="1" customWidth="1"/>
    <col min="5902" max="5905" width="14.7109375" style="1" customWidth="1"/>
    <col min="5906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54" width="14.7109375" style="1" customWidth="1"/>
    <col min="6155" max="6157" width="0" style="1" hidden="1" customWidth="1"/>
    <col min="6158" max="6161" width="14.7109375" style="1" customWidth="1"/>
    <col min="6162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10" width="14.7109375" style="1" customWidth="1"/>
    <col min="6411" max="6413" width="0" style="1" hidden="1" customWidth="1"/>
    <col min="6414" max="6417" width="14.7109375" style="1" customWidth="1"/>
    <col min="6418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6" width="14.7109375" style="1" customWidth="1"/>
    <col min="6667" max="6669" width="0" style="1" hidden="1" customWidth="1"/>
    <col min="6670" max="6673" width="14.7109375" style="1" customWidth="1"/>
    <col min="6674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22" width="14.7109375" style="1" customWidth="1"/>
    <col min="6923" max="6925" width="0" style="1" hidden="1" customWidth="1"/>
    <col min="6926" max="6929" width="14.7109375" style="1" customWidth="1"/>
    <col min="6930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8" width="14.7109375" style="1" customWidth="1"/>
    <col min="7179" max="7181" width="0" style="1" hidden="1" customWidth="1"/>
    <col min="7182" max="7185" width="14.7109375" style="1" customWidth="1"/>
    <col min="7186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34" width="14.7109375" style="1" customWidth="1"/>
    <col min="7435" max="7437" width="0" style="1" hidden="1" customWidth="1"/>
    <col min="7438" max="7441" width="14.7109375" style="1" customWidth="1"/>
    <col min="7442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90" width="14.7109375" style="1" customWidth="1"/>
    <col min="7691" max="7693" width="0" style="1" hidden="1" customWidth="1"/>
    <col min="7694" max="7697" width="14.7109375" style="1" customWidth="1"/>
    <col min="7698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6" width="14.7109375" style="1" customWidth="1"/>
    <col min="7947" max="7949" width="0" style="1" hidden="1" customWidth="1"/>
    <col min="7950" max="7953" width="14.7109375" style="1" customWidth="1"/>
    <col min="7954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202" width="14.7109375" style="1" customWidth="1"/>
    <col min="8203" max="8205" width="0" style="1" hidden="1" customWidth="1"/>
    <col min="8206" max="8209" width="14.7109375" style="1" customWidth="1"/>
    <col min="8210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8" width="14.7109375" style="1" customWidth="1"/>
    <col min="8459" max="8461" width="0" style="1" hidden="1" customWidth="1"/>
    <col min="8462" max="8465" width="14.7109375" style="1" customWidth="1"/>
    <col min="8466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14" width="14.7109375" style="1" customWidth="1"/>
    <col min="8715" max="8717" width="0" style="1" hidden="1" customWidth="1"/>
    <col min="8718" max="8721" width="14.7109375" style="1" customWidth="1"/>
    <col min="8722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70" width="14.7109375" style="1" customWidth="1"/>
    <col min="8971" max="8973" width="0" style="1" hidden="1" customWidth="1"/>
    <col min="8974" max="8977" width="14.7109375" style="1" customWidth="1"/>
    <col min="8978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6" width="14.7109375" style="1" customWidth="1"/>
    <col min="9227" max="9229" width="0" style="1" hidden="1" customWidth="1"/>
    <col min="9230" max="9233" width="14.7109375" style="1" customWidth="1"/>
    <col min="9234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82" width="14.7109375" style="1" customWidth="1"/>
    <col min="9483" max="9485" width="0" style="1" hidden="1" customWidth="1"/>
    <col min="9486" max="9489" width="14.7109375" style="1" customWidth="1"/>
    <col min="9490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8" width="14.7109375" style="1" customWidth="1"/>
    <col min="9739" max="9741" width="0" style="1" hidden="1" customWidth="1"/>
    <col min="9742" max="9745" width="14.7109375" style="1" customWidth="1"/>
    <col min="9746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94" width="14.7109375" style="1" customWidth="1"/>
    <col min="9995" max="9997" width="0" style="1" hidden="1" customWidth="1"/>
    <col min="9998" max="10001" width="14.7109375" style="1" customWidth="1"/>
    <col min="10002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50" width="14.7109375" style="1" customWidth="1"/>
    <col min="10251" max="10253" width="0" style="1" hidden="1" customWidth="1"/>
    <col min="10254" max="10257" width="14.7109375" style="1" customWidth="1"/>
    <col min="10258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6" width="14.7109375" style="1" customWidth="1"/>
    <col min="10507" max="10509" width="0" style="1" hidden="1" customWidth="1"/>
    <col min="10510" max="10513" width="14.7109375" style="1" customWidth="1"/>
    <col min="10514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62" width="14.7109375" style="1" customWidth="1"/>
    <col min="10763" max="10765" width="0" style="1" hidden="1" customWidth="1"/>
    <col min="10766" max="10769" width="14.7109375" style="1" customWidth="1"/>
    <col min="10770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8" width="14.7109375" style="1" customWidth="1"/>
    <col min="11019" max="11021" width="0" style="1" hidden="1" customWidth="1"/>
    <col min="11022" max="11025" width="14.7109375" style="1" customWidth="1"/>
    <col min="11026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74" width="14.7109375" style="1" customWidth="1"/>
    <col min="11275" max="11277" width="0" style="1" hidden="1" customWidth="1"/>
    <col min="11278" max="11281" width="14.7109375" style="1" customWidth="1"/>
    <col min="11282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30" width="14.7109375" style="1" customWidth="1"/>
    <col min="11531" max="11533" width="0" style="1" hidden="1" customWidth="1"/>
    <col min="11534" max="11537" width="14.7109375" style="1" customWidth="1"/>
    <col min="11538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6" width="14.7109375" style="1" customWidth="1"/>
    <col min="11787" max="11789" width="0" style="1" hidden="1" customWidth="1"/>
    <col min="11790" max="11793" width="14.7109375" style="1" customWidth="1"/>
    <col min="11794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42" width="14.7109375" style="1" customWidth="1"/>
    <col min="12043" max="12045" width="0" style="1" hidden="1" customWidth="1"/>
    <col min="12046" max="12049" width="14.7109375" style="1" customWidth="1"/>
    <col min="12050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8" width="14.7109375" style="1" customWidth="1"/>
    <col min="12299" max="12301" width="0" style="1" hidden="1" customWidth="1"/>
    <col min="12302" max="12305" width="14.7109375" style="1" customWidth="1"/>
    <col min="12306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54" width="14.7109375" style="1" customWidth="1"/>
    <col min="12555" max="12557" width="0" style="1" hidden="1" customWidth="1"/>
    <col min="12558" max="12561" width="14.7109375" style="1" customWidth="1"/>
    <col min="12562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10" width="14.7109375" style="1" customWidth="1"/>
    <col min="12811" max="12813" width="0" style="1" hidden="1" customWidth="1"/>
    <col min="12814" max="12817" width="14.7109375" style="1" customWidth="1"/>
    <col min="12818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6" width="14.7109375" style="1" customWidth="1"/>
    <col min="13067" max="13069" width="0" style="1" hidden="1" customWidth="1"/>
    <col min="13070" max="13073" width="14.7109375" style="1" customWidth="1"/>
    <col min="13074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22" width="14.7109375" style="1" customWidth="1"/>
    <col min="13323" max="13325" width="0" style="1" hidden="1" customWidth="1"/>
    <col min="13326" max="13329" width="14.7109375" style="1" customWidth="1"/>
    <col min="13330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8" width="14.7109375" style="1" customWidth="1"/>
    <col min="13579" max="13581" width="0" style="1" hidden="1" customWidth="1"/>
    <col min="13582" max="13585" width="14.7109375" style="1" customWidth="1"/>
    <col min="13586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34" width="14.7109375" style="1" customWidth="1"/>
    <col min="13835" max="13837" width="0" style="1" hidden="1" customWidth="1"/>
    <col min="13838" max="13841" width="14.7109375" style="1" customWidth="1"/>
    <col min="13842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90" width="14.7109375" style="1" customWidth="1"/>
    <col min="14091" max="14093" width="0" style="1" hidden="1" customWidth="1"/>
    <col min="14094" max="14097" width="14.7109375" style="1" customWidth="1"/>
    <col min="14098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6" width="14.7109375" style="1" customWidth="1"/>
    <col min="14347" max="14349" width="0" style="1" hidden="1" customWidth="1"/>
    <col min="14350" max="14353" width="14.7109375" style="1" customWidth="1"/>
    <col min="14354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602" width="14.7109375" style="1" customWidth="1"/>
    <col min="14603" max="14605" width="0" style="1" hidden="1" customWidth="1"/>
    <col min="14606" max="14609" width="14.7109375" style="1" customWidth="1"/>
    <col min="14610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8" width="14.7109375" style="1" customWidth="1"/>
    <col min="14859" max="14861" width="0" style="1" hidden="1" customWidth="1"/>
    <col min="14862" max="14865" width="14.7109375" style="1" customWidth="1"/>
    <col min="14866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14" width="14.7109375" style="1" customWidth="1"/>
    <col min="15115" max="15117" width="0" style="1" hidden="1" customWidth="1"/>
    <col min="15118" max="15121" width="14.7109375" style="1" customWidth="1"/>
    <col min="15122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70" width="14.7109375" style="1" customWidth="1"/>
    <col min="15371" max="15373" width="0" style="1" hidden="1" customWidth="1"/>
    <col min="15374" max="15377" width="14.7109375" style="1" customWidth="1"/>
    <col min="15378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6" width="14.7109375" style="1" customWidth="1"/>
    <col min="15627" max="15629" width="0" style="1" hidden="1" customWidth="1"/>
    <col min="15630" max="15633" width="14.7109375" style="1" customWidth="1"/>
    <col min="15634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82" width="14.7109375" style="1" customWidth="1"/>
    <col min="15883" max="15885" width="0" style="1" hidden="1" customWidth="1"/>
    <col min="15886" max="15889" width="14.7109375" style="1" customWidth="1"/>
    <col min="15890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8" width="14.7109375" style="1" customWidth="1"/>
    <col min="16139" max="16141" width="0" style="1" hidden="1" customWidth="1"/>
    <col min="16142" max="16145" width="14.7109375" style="1" customWidth="1"/>
    <col min="16146" max="16384" width="9.140625" style="1"/>
  </cols>
  <sheetData>
    <row r="1" spans="1:17" x14ac:dyDescent="0.2">
      <c r="Q1" s="3"/>
    </row>
    <row r="2" spans="1:17" x14ac:dyDescent="0.2">
      <c r="Q2" s="4"/>
    </row>
    <row r="3" spans="1:17" ht="15.7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">
      <c r="B5" s="7"/>
      <c r="C5" s="7"/>
      <c r="D5" s="7"/>
      <c r="E5" s="8"/>
      <c r="F5" s="8"/>
      <c r="G5" s="7"/>
      <c r="H5" s="7"/>
      <c r="I5" s="7"/>
      <c r="J5" s="7"/>
      <c r="K5" s="7"/>
      <c r="L5" s="7"/>
      <c r="M5" s="7"/>
      <c r="N5" s="8"/>
      <c r="O5" s="7"/>
      <c r="P5" s="7"/>
      <c r="Q5" s="7"/>
    </row>
    <row r="7" spans="1:17" s="7" customFormat="1" ht="15" customHeight="1" x14ac:dyDescent="0.2">
      <c r="B7" s="9" t="s">
        <v>0</v>
      </c>
      <c r="C7" s="10" t="s">
        <v>1</v>
      </c>
      <c r="D7" s="11"/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  <c r="Q7" s="12" t="s">
        <v>14</v>
      </c>
    </row>
    <row r="8" spans="1:17" s="20" customFormat="1" ht="30" customHeight="1" x14ac:dyDescent="0.2">
      <c r="A8" s="13"/>
      <c r="B8" s="14" t="s">
        <v>15</v>
      </c>
      <c r="C8" s="15"/>
      <c r="D8" s="15"/>
      <c r="E8" s="16" t="s">
        <v>16</v>
      </c>
      <c r="F8" s="16"/>
      <c r="G8" s="16"/>
      <c r="H8" s="16" t="s">
        <v>17</v>
      </c>
      <c r="I8" s="16"/>
      <c r="J8" s="16"/>
      <c r="K8" s="17" t="s">
        <v>18</v>
      </c>
      <c r="L8" s="18"/>
      <c r="M8" s="19"/>
      <c r="N8" s="17" t="s">
        <v>19</v>
      </c>
      <c r="O8" s="18"/>
      <c r="P8" s="18"/>
      <c r="Q8" s="19"/>
    </row>
    <row r="9" spans="1:17" ht="35.1" customHeight="1" x14ac:dyDescent="0.2">
      <c r="B9" s="15" t="s">
        <v>20</v>
      </c>
      <c r="C9" s="15"/>
      <c r="D9" s="15"/>
      <c r="E9" s="21" t="s">
        <v>21</v>
      </c>
      <c r="F9" s="21" t="s">
        <v>22</v>
      </c>
      <c r="G9" s="21" t="s">
        <v>23</v>
      </c>
      <c r="H9" s="21" t="s">
        <v>21</v>
      </c>
      <c r="I9" s="21" t="s">
        <v>22</v>
      </c>
      <c r="J9" s="21" t="s">
        <v>23</v>
      </c>
      <c r="K9" s="21" t="s">
        <v>24</v>
      </c>
      <c r="L9" s="21" t="s">
        <v>22</v>
      </c>
      <c r="M9" s="21" t="s">
        <v>23</v>
      </c>
      <c r="N9" s="21" t="s">
        <v>21</v>
      </c>
      <c r="O9" s="21" t="s">
        <v>22</v>
      </c>
      <c r="P9" s="21" t="s">
        <v>23</v>
      </c>
      <c r="Q9" s="22" t="s">
        <v>25</v>
      </c>
    </row>
    <row r="10" spans="1:17" x14ac:dyDescent="0.2">
      <c r="A10" s="23" t="s">
        <v>26</v>
      </c>
      <c r="B10" s="24" t="s">
        <v>27</v>
      </c>
      <c r="C10" s="25" t="s">
        <v>28</v>
      </c>
      <c r="D10" s="25"/>
      <c r="E10" s="26"/>
      <c r="F10" s="27"/>
      <c r="G10" s="27"/>
      <c r="H10" s="26"/>
      <c r="I10" s="27"/>
      <c r="J10" s="27"/>
      <c r="K10" s="26"/>
      <c r="L10" s="27"/>
      <c r="M10" s="27"/>
      <c r="N10" s="26"/>
      <c r="O10" s="27"/>
      <c r="P10" s="27"/>
      <c r="Q10" s="27"/>
    </row>
    <row r="11" spans="1:17" x14ac:dyDescent="0.2">
      <c r="A11" s="23" t="s">
        <v>29</v>
      </c>
      <c r="B11" s="28"/>
      <c r="C11" s="29" t="s">
        <v>30</v>
      </c>
      <c r="D11" s="29"/>
      <c r="E11" s="27">
        <v>37929002.277904332</v>
      </c>
      <c r="F11" s="27">
        <f>E11-G11</f>
        <v>35429002.277904332</v>
      </c>
      <c r="G11" s="27">
        <v>2500000</v>
      </c>
      <c r="H11" s="27">
        <v>20200000</v>
      </c>
      <c r="I11" s="27">
        <f>H11</f>
        <v>20200000</v>
      </c>
      <c r="J11" s="27"/>
      <c r="K11" s="27"/>
      <c r="L11" s="27"/>
      <c r="M11" s="27"/>
      <c r="N11" s="26">
        <f t="shared" ref="N11:P15" si="0">H11+E11</f>
        <v>58129002.277904332</v>
      </c>
      <c r="O11" s="26">
        <f t="shared" si="0"/>
        <v>55629002.277904332</v>
      </c>
      <c r="P11" s="26">
        <f t="shared" si="0"/>
        <v>2500000</v>
      </c>
      <c r="Q11" s="26">
        <v>0</v>
      </c>
    </row>
    <row r="12" spans="1:17" x14ac:dyDescent="0.2">
      <c r="A12" s="23" t="s">
        <v>31</v>
      </c>
      <c r="B12" s="28"/>
      <c r="C12" s="29" t="s">
        <v>32</v>
      </c>
      <c r="D12" s="29"/>
      <c r="E12" s="27">
        <v>4971952.722095672</v>
      </c>
      <c r="F12" s="27">
        <f>E12-G12</f>
        <v>4521952.722095672</v>
      </c>
      <c r="G12" s="27">
        <v>450000</v>
      </c>
      <c r="H12" s="27">
        <v>3900000</v>
      </c>
      <c r="I12" s="27">
        <f>H12</f>
        <v>3900000</v>
      </c>
      <c r="J12" s="27"/>
      <c r="K12" s="27"/>
      <c r="L12" s="27"/>
      <c r="M12" s="27"/>
      <c r="N12" s="26">
        <f t="shared" si="0"/>
        <v>8871952.722095672</v>
      </c>
      <c r="O12" s="26">
        <f t="shared" si="0"/>
        <v>8421952.722095672</v>
      </c>
      <c r="P12" s="26">
        <f t="shared" si="0"/>
        <v>450000</v>
      </c>
      <c r="Q12" s="26">
        <v>0</v>
      </c>
    </row>
    <row r="13" spans="1:17" x14ac:dyDescent="0.2">
      <c r="A13" s="23" t="s">
        <v>33</v>
      </c>
      <c r="B13" s="28"/>
      <c r="C13" s="29" t="s">
        <v>34</v>
      </c>
      <c r="D13" s="29"/>
      <c r="E13" s="27">
        <v>94424010</v>
      </c>
      <c r="F13" s="27">
        <f>E13-G13</f>
        <v>94124010</v>
      </c>
      <c r="G13" s="27">
        <v>300000</v>
      </c>
      <c r="H13" s="27">
        <v>11500000</v>
      </c>
      <c r="I13" s="27">
        <f>H13</f>
        <v>11500000</v>
      </c>
      <c r="J13" s="27"/>
      <c r="K13" s="27"/>
      <c r="L13" s="27"/>
      <c r="M13" s="27"/>
      <c r="N13" s="26">
        <f t="shared" si="0"/>
        <v>105924010</v>
      </c>
      <c r="O13" s="26">
        <f t="shared" si="0"/>
        <v>105624010</v>
      </c>
      <c r="P13" s="26">
        <f t="shared" si="0"/>
        <v>300000</v>
      </c>
      <c r="Q13" s="26">
        <v>0</v>
      </c>
    </row>
    <row r="14" spans="1:17" x14ac:dyDescent="0.2">
      <c r="A14" s="23" t="s">
        <v>35</v>
      </c>
      <c r="B14" s="28"/>
      <c r="C14" s="29" t="s">
        <v>36</v>
      </c>
      <c r="D14" s="29"/>
      <c r="E14" s="27">
        <v>800000</v>
      </c>
      <c r="F14" s="27">
        <f>E14</f>
        <v>800000</v>
      </c>
      <c r="G14" s="27"/>
      <c r="H14" s="27"/>
      <c r="I14" s="27"/>
      <c r="J14" s="27"/>
      <c r="K14" s="27"/>
      <c r="L14" s="27"/>
      <c r="M14" s="27"/>
      <c r="N14" s="26">
        <f t="shared" si="0"/>
        <v>800000</v>
      </c>
      <c r="O14" s="26">
        <f t="shared" si="0"/>
        <v>800000</v>
      </c>
      <c r="P14" s="26">
        <f t="shared" si="0"/>
        <v>0</v>
      </c>
      <c r="Q14" s="26">
        <v>0</v>
      </c>
    </row>
    <row r="15" spans="1:17" x14ac:dyDescent="0.2">
      <c r="A15" s="23" t="s">
        <v>37</v>
      </c>
      <c r="B15" s="28"/>
      <c r="C15" s="29" t="s">
        <v>38</v>
      </c>
      <c r="D15" s="29"/>
      <c r="E15" s="27">
        <v>7271000</v>
      </c>
      <c r="F15" s="27">
        <f>E15</f>
        <v>7271000</v>
      </c>
      <c r="G15" s="27"/>
      <c r="H15" s="27"/>
      <c r="I15" s="27"/>
      <c r="J15" s="27"/>
      <c r="K15" s="27"/>
      <c r="L15" s="27"/>
      <c r="M15" s="27"/>
      <c r="N15" s="26">
        <f t="shared" si="0"/>
        <v>7271000</v>
      </c>
      <c r="O15" s="26">
        <f t="shared" si="0"/>
        <v>7271000</v>
      </c>
      <c r="P15" s="26">
        <f t="shared" si="0"/>
        <v>0</v>
      </c>
      <c r="Q15" s="26">
        <v>0</v>
      </c>
    </row>
    <row r="16" spans="1:17" x14ac:dyDescent="0.2">
      <c r="A16" s="23" t="s">
        <v>39</v>
      </c>
      <c r="B16" s="28"/>
      <c r="C16" s="30" t="s">
        <v>40</v>
      </c>
      <c r="D16" s="28" t="s">
        <v>41</v>
      </c>
      <c r="E16" s="27"/>
      <c r="F16" s="27"/>
      <c r="G16" s="27"/>
      <c r="H16" s="27"/>
      <c r="I16" s="27"/>
      <c r="J16" s="27"/>
      <c r="K16" s="27"/>
      <c r="L16" s="27"/>
      <c r="M16" s="27"/>
      <c r="N16" s="26"/>
      <c r="O16" s="26"/>
      <c r="P16" s="26"/>
      <c r="Q16" s="26"/>
    </row>
    <row r="17" spans="1:17" x14ac:dyDescent="0.2">
      <c r="A17" s="23" t="s">
        <v>42</v>
      </c>
      <c r="B17" s="28"/>
      <c r="C17" s="30"/>
      <c r="D17" s="28" t="s">
        <v>43</v>
      </c>
      <c r="E17" s="27">
        <v>2000000</v>
      </c>
      <c r="F17" s="27">
        <f>E17</f>
        <v>2000000</v>
      </c>
      <c r="G17" s="27"/>
      <c r="H17" s="27"/>
      <c r="I17" s="27"/>
      <c r="J17" s="27"/>
      <c r="K17" s="27"/>
      <c r="L17" s="27"/>
      <c r="M17" s="27"/>
      <c r="N17" s="26">
        <f>H17+E17</f>
        <v>2000000</v>
      </c>
      <c r="O17" s="26">
        <f>I17+F17</f>
        <v>2000000</v>
      </c>
      <c r="P17" s="26">
        <f>J17+G17</f>
        <v>0</v>
      </c>
      <c r="Q17" s="26">
        <v>0</v>
      </c>
    </row>
    <row r="18" spans="1:17" s="35" customFormat="1" ht="15" x14ac:dyDescent="0.25">
      <c r="A18" s="23" t="s">
        <v>44</v>
      </c>
      <c r="B18" s="31"/>
      <c r="C18" s="32" t="s">
        <v>45</v>
      </c>
      <c r="D18" s="33"/>
      <c r="E18" s="34">
        <f t="shared" ref="E18:Q18" si="1">E15+E14+E13+E12+E11</f>
        <v>145395965</v>
      </c>
      <c r="F18" s="34">
        <f t="shared" si="1"/>
        <v>142145965</v>
      </c>
      <c r="G18" s="34">
        <f t="shared" si="1"/>
        <v>3250000</v>
      </c>
      <c r="H18" s="34">
        <f t="shared" si="1"/>
        <v>35600000</v>
      </c>
      <c r="I18" s="34">
        <f t="shared" si="1"/>
        <v>35600000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4">
        <f t="shared" si="1"/>
        <v>180995965</v>
      </c>
      <c r="O18" s="34">
        <f t="shared" si="1"/>
        <v>177745965</v>
      </c>
      <c r="P18" s="34">
        <f t="shared" si="1"/>
        <v>3250000</v>
      </c>
      <c r="Q18" s="34">
        <f t="shared" si="1"/>
        <v>0</v>
      </c>
    </row>
    <row r="19" spans="1:17" x14ac:dyDescent="0.2">
      <c r="A19" s="23" t="s">
        <v>46</v>
      </c>
      <c r="B19" s="28" t="s">
        <v>47</v>
      </c>
      <c r="C19" s="29" t="s">
        <v>48</v>
      </c>
      <c r="D19" s="29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">
      <c r="A20" s="23" t="s">
        <v>49</v>
      </c>
      <c r="B20" s="28"/>
      <c r="C20" s="29" t="s">
        <v>50</v>
      </c>
      <c r="D20" s="29"/>
      <c r="E20" s="27">
        <v>39753806</v>
      </c>
      <c r="F20" s="27">
        <f>E20</f>
        <v>39753806</v>
      </c>
      <c r="G20" s="27"/>
      <c r="H20" s="27"/>
      <c r="I20" s="27"/>
      <c r="J20" s="27"/>
      <c r="K20" s="27"/>
      <c r="L20" s="27"/>
      <c r="M20" s="27"/>
      <c r="N20" s="26">
        <f t="shared" ref="N20:P22" si="2">H20+E20</f>
        <v>39753806</v>
      </c>
      <c r="O20" s="26">
        <f t="shared" si="2"/>
        <v>39753806</v>
      </c>
      <c r="P20" s="26">
        <f t="shared" si="2"/>
        <v>0</v>
      </c>
      <c r="Q20" s="26">
        <v>0</v>
      </c>
    </row>
    <row r="21" spans="1:17" x14ac:dyDescent="0.2">
      <c r="A21" s="23" t="s">
        <v>51</v>
      </c>
      <c r="B21" s="28"/>
      <c r="C21" s="29" t="s">
        <v>52</v>
      </c>
      <c r="D21" s="29"/>
      <c r="E21" s="27">
        <v>16257512</v>
      </c>
      <c r="F21" s="27">
        <f>E21</f>
        <v>16257512</v>
      </c>
      <c r="G21" s="27"/>
      <c r="H21" s="27"/>
      <c r="I21" s="27"/>
      <c r="J21" s="27"/>
      <c r="K21" s="27"/>
      <c r="L21" s="27"/>
      <c r="M21" s="27"/>
      <c r="N21" s="26">
        <f t="shared" si="2"/>
        <v>16257512</v>
      </c>
      <c r="O21" s="26">
        <f t="shared" si="2"/>
        <v>16257512</v>
      </c>
      <c r="P21" s="26">
        <f t="shared" si="2"/>
        <v>0</v>
      </c>
      <c r="Q21" s="26">
        <v>0</v>
      </c>
    </row>
    <row r="22" spans="1:17" x14ac:dyDescent="0.2">
      <c r="A22" s="23" t="s">
        <v>53</v>
      </c>
      <c r="B22" s="28"/>
      <c r="C22" s="29" t="s">
        <v>54</v>
      </c>
      <c r="D22" s="29"/>
      <c r="E22" s="27">
        <v>0</v>
      </c>
      <c r="F22" s="27">
        <f>E22</f>
        <v>0</v>
      </c>
      <c r="G22" s="27"/>
      <c r="H22" s="27"/>
      <c r="I22" s="27"/>
      <c r="J22" s="27"/>
      <c r="K22" s="27"/>
      <c r="L22" s="27"/>
      <c r="M22" s="27"/>
      <c r="N22" s="26">
        <f t="shared" si="2"/>
        <v>0</v>
      </c>
      <c r="O22" s="26">
        <f t="shared" si="2"/>
        <v>0</v>
      </c>
      <c r="P22" s="26">
        <f t="shared" si="2"/>
        <v>0</v>
      </c>
      <c r="Q22" s="26">
        <v>0</v>
      </c>
    </row>
    <row r="23" spans="1:17" s="35" customFormat="1" ht="15" x14ac:dyDescent="0.25">
      <c r="A23" s="23" t="s">
        <v>55</v>
      </c>
      <c r="B23" s="31"/>
      <c r="C23" s="32" t="s">
        <v>56</v>
      </c>
      <c r="D23" s="33"/>
      <c r="E23" s="34">
        <f>SUM(E20:E22)</f>
        <v>56011318</v>
      </c>
      <c r="F23" s="34">
        <f t="shared" ref="F23:O23" si="3">SUM(F20:F22)</f>
        <v>56011318</v>
      </c>
      <c r="G23" s="34">
        <f t="shared" si="3"/>
        <v>0</v>
      </c>
      <c r="H23" s="34">
        <f t="shared" si="3"/>
        <v>0</v>
      </c>
      <c r="I23" s="34">
        <f t="shared" si="3"/>
        <v>0</v>
      </c>
      <c r="J23" s="34">
        <f>SUM(J20:J22)</f>
        <v>0</v>
      </c>
      <c r="K23" s="34">
        <f t="shared" si="3"/>
        <v>0</v>
      </c>
      <c r="L23" s="34">
        <f t="shared" si="3"/>
        <v>0</v>
      </c>
      <c r="M23" s="34">
        <f t="shared" si="3"/>
        <v>0</v>
      </c>
      <c r="N23" s="34">
        <f t="shared" si="3"/>
        <v>56011318</v>
      </c>
      <c r="O23" s="34">
        <f t="shared" si="3"/>
        <v>56011318</v>
      </c>
      <c r="P23" s="34">
        <f>SUM(P20:P22)</f>
        <v>0</v>
      </c>
      <c r="Q23" s="34">
        <f>SUM(Q20:Q22)</f>
        <v>0</v>
      </c>
    </row>
    <row r="24" spans="1:17" s="35" customFormat="1" ht="15" x14ac:dyDescent="0.25">
      <c r="A24" s="23" t="s">
        <v>57</v>
      </c>
      <c r="B24" s="31"/>
      <c r="C24" s="32" t="s">
        <v>58</v>
      </c>
      <c r="D24" s="33"/>
      <c r="E24" s="34">
        <f>E23+E18</f>
        <v>201407283</v>
      </c>
      <c r="F24" s="34">
        <f t="shared" ref="F24:O24" si="4">F23+F18</f>
        <v>198157283</v>
      </c>
      <c r="G24" s="34">
        <f t="shared" si="4"/>
        <v>3250000</v>
      </c>
      <c r="H24" s="34">
        <f t="shared" si="4"/>
        <v>35600000</v>
      </c>
      <c r="I24" s="34">
        <f t="shared" si="4"/>
        <v>35600000</v>
      </c>
      <c r="J24" s="34">
        <f>J23+J18</f>
        <v>0</v>
      </c>
      <c r="K24" s="34">
        <f t="shared" si="4"/>
        <v>0</v>
      </c>
      <c r="L24" s="34">
        <f t="shared" si="4"/>
        <v>0</v>
      </c>
      <c r="M24" s="34">
        <f t="shared" si="4"/>
        <v>0</v>
      </c>
      <c r="N24" s="34">
        <f t="shared" si="4"/>
        <v>237007283</v>
      </c>
      <c r="O24" s="34">
        <f t="shared" si="4"/>
        <v>233757283</v>
      </c>
      <c r="P24" s="34">
        <f>P23+P18</f>
        <v>3250000</v>
      </c>
      <c r="Q24" s="34">
        <f>Q23+Q18</f>
        <v>0</v>
      </c>
    </row>
    <row r="25" spans="1:17" x14ac:dyDescent="0.2">
      <c r="A25" s="23" t="s">
        <v>59</v>
      </c>
      <c r="B25" s="28" t="s">
        <v>60</v>
      </c>
      <c r="C25" s="29" t="s">
        <v>61</v>
      </c>
      <c r="D25" s="29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</row>
    <row r="26" spans="1:17" x14ac:dyDescent="0.2">
      <c r="A26" s="23" t="s">
        <v>62</v>
      </c>
      <c r="B26" s="28"/>
      <c r="C26" s="30" t="s">
        <v>40</v>
      </c>
      <c r="D26" s="28" t="s">
        <v>63</v>
      </c>
      <c r="E26" s="36"/>
      <c r="F26" s="36"/>
      <c r="G26" s="36"/>
      <c r="H26" s="36"/>
      <c r="I26" s="36"/>
      <c r="J26" s="36"/>
      <c r="K26" s="36"/>
      <c r="L26" s="36"/>
      <c r="M26" s="36"/>
      <c r="N26" s="26">
        <f t="shared" ref="N26:P31" si="5">H26+E26</f>
        <v>0</v>
      </c>
      <c r="O26" s="26">
        <f t="shared" si="5"/>
        <v>0</v>
      </c>
      <c r="P26" s="26">
        <f t="shared" si="5"/>
        <v>0</v>
      </c>
      <c r="Q26" s="26">
        <v>0</v>
      </c>
    </row>
    <row r="27" spans="1:17" x14ac:dyDescent="0.2">
      <c r="A27" s="23" t="s">
        <v>64</v>
      </c>
      <c r="B27" s="28"/>
      <c r="C27" s="37"/>
      <c r="D27" s="28" t="s">
        <v>65</v>
      </c>
      <c r="E27" s="36"/>
      <c r="F27" s="36"/>
      <c r="G27" s="27"/>
      <c r="H27" s="27"/>
      <c r="I27" s="27"/>
      <c r="J27" s="27"/>
      <c r="K27" s="27"/>
      <c r="L27" s="27"/>
      <c r="M27" s="27"/>
      <c r="N27" s="26">
        <f t="shared" si="5"/>
        <v>0</v>
      </c>
      <c r="O27" s="26">
        <f t="shared" si="5"/>
        <v>0</v>
      </c>
      <c r="P27" s="26">
        <f t="shared" si="5"/>
        <v>0</v>
      </c>
      <c r="Q27" s="26">
        <v>0</v>
      </c>
    </row>
    <row r="28" spans="1:17" x14ac:dyDescent="0.2">
      <c r="A28" s="23" t="s">
        <v>66</v>
      </c>
      <c r="B28" s="28"/>
      <c r="C28" s="37"/>
      <c r="D28" s="28" t="s">
        <v>67</v>
      </c>
      <c r="E28" s="27"/>
      <c r="F28" s="27"/>
      <c r="G28" s="27"/>
      <c r="H28" s="27"/>
      <c r="I28" s="27"/>
      <c r="J28" s="27"/>
      <c r="K28" s="27"/>
      <c r="L28" s="27"/>
      <c r="M28" s="27"/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v>0</v>
      </c>
    </row>
    <row r="29" spans="1:17" x14ac:dyDescent="0.2">
      <c r="A29" s="23" t="s">
        <v>68</v>
      </c>
      <c r="B29" s="28"/>
      <c r="C29" s="37"/>
      <c r="D29" s="28" t="s">
        <v>69</v>
      </c>
      <c r="E29" s="27"/>
      <c r="F29" s="27"/>
      <c r="G29" s="27"/>
      <c r="H29" s="27"/>
      <c r="I29" s="27"/>
      <c r="J29" s="27"/>
      <c r="K29" s="27"/>
      <c r="L29" s="27"/>
      <c r="M29" s="27"/>
      <c r="N29" s="26">
        <f t="shared" si="5"/>
        <v>0</v>
      </c>
      <c r="O29" s="26">
        <f t="shared" si="5"/>
        <v>0</v>
      </c>
      <c r="P29" s="26">
        <f t="shared" si="5"/>
        <v>0</v>
      </c>
      <c r="Q29" s="26">
        <v>0</v>
      </c>
    </row>
    <row r="30" spans="1:17" x14ac:dyDescent="0.2">
      <c r="A30" s="23" t="s">
        <v>70</v>
      </c>
      <c r="B30" s="28"/>
      <c r="C30" s="37"/>
      <c r="D30" s="28" t="s">
        <v>71</v>
      </c>
      <c r="E30" s="36"/>
      <c r="F30" s="36"/>
      <c r="G30" s="27"/>
      <c r="H30" s="27"/>
      <c r="I30" s="27"/>
      <c r="J30" s="27"/>
      <c r="K30" s="27"/>
      <c r="L30" s="27"/>
      <c r="M30" s="27"/>
      <c r="N30" s="26">
        <f t="shared" si="5"/>
        <v>0</v>
      </c>
      <c r="O30" s="26">
        <f t="shared" si="5"/>
        <v>0</v>
      </c>
      <c r="P30" s="26">
        <f t="shared" si="5"/>
        <v>0</v>
      </c>
      <c r="Q30" s="26">
        <v>0</v>
      </c>
    </row>
    <row r="31" spans="1:17" x14ac:dyDescent="0.2">
      <c r="A31" s="23" t="s">
        <v>72</v>
      </c>
      <c r="B31" s="28"/>
      <c r="C31" s="37"/>
      <c r="D31" s="38" t="s">
        <v>73</v>
      </c>
      <c r="E31" s="36">
        <v>27500000</v>
      </c>
      <c r="F31" s="36">
        <f>E31</f>
        <v>27500000</v>
      </c>
      <c r="G31" s="36"/>
      <c r="H31" s="36"/>
      <c r="I31" s="36"/>
      <c r="J31" s="36"/>
      <c r="K31" s="36"/>
      <c r="L31" s="36"/>
      <c r="M31" s="36"/>
      <c r="N31" s="26">
        <f t="shared" si="5"/>
        <v>27500000</v>
      </c>
      <c r="O31" s="26">
        <f t="shared" si="5"/>
        <v>27500000</v>
      </c>
      <c r="P31" s="26">
        <f t="shared" si="5"/>
        <v>0</v>
      </c>
      <c r="Q31" s="26">
        <v>0</v>
      </c>
    </row>
    <row r="32" spans="1:17" s="40" customFormat="1" ht="15" x14ac:dyDescent="0.25">
      <c r="A32" s="23" t="s">
        <v>74</v>
      </c>
      <c r="B32" s="39"/>
      <c r="C32" s="32" t="s">
        <v>75</v>
      </c>
      <c r="D32" s="32"/>
      <c r="E32" s="34">
        <f>SUM(E25:E31)</f>
        <v>27500000</v>
      </c>
      <c r="F32" s="34">
        <f t="shared" ref="F32:O32" si="6">SUM(F25:F31)</f>
        <v>27500000</v>
      </c>
      <c r="G32" s="34">
        <f t="shared" si="6"/>
        <v>0</v>
      </c>
      <c r="H32" s="34">
        <f t="shared" si="6"/>
        <v>0</v>
      </c>
      <c r="I32" s="34">
        <f t="shared" si="6"/>
        <v>0</v>
      </c>
      <c r="J32" s="34">
        <f>SUM(J25:J31)</f>
        <v>0</v>
      </c>
      <c r="K32" s="34">
        <f t="shared" si="6"/>
        <v>0</v>
      </c>
      <c r="L32" s="34">
        <f t="shared" si="6"/>
        <v>0</v>
      </c>
      <c r="M32" s="34">
        <f t="shared" si="6"/>
        <v>0</v>
      </c>
      <c r="N32" s="34">
        <f t="shared" si="6"/>
        <v>27500000</v>
      </c>
      <c r="O32" s="34">
        <f t="shared" si="6"/>
        <v>27500000</v>
      </c>
      <c r="P32" s="34">
        <f>SUM(P25:P31)</f>
        <v>0</v>
      </c>
      <c r="Q32" s="34">
        <f>SUM(Q25:Q31)</f>
        <v>0</v>
      </c>
    </row>
    <row r="33" spans="1:17" s="40" customFormat="1" ht="15" x14ac:dyDescent="0.25">
      <c r="A33" s="23" t="s">
        <v>76</v>
      </c>
      <c r="B33" s="41" t="s">
        <v>77</v>
      </c>
      <c r="C33" s="32"/>
      <c r="D33" s="32"/>
      <c r="E33" s="34">
        <f>E24+E32</f>
        <v>228907283</v>
      </c>
      <c r="F33" s="34">
        <f t="shared" ref="F33:O33" si="7">F24+F32</f>
        <v>225657283</v>
      </c>
      <c r="G33" s="34">
        <f t="shared" si="7"/>
        <v>3250000</v>
      </c>
      <c r="H33" s="34">
        <f t="shared" si="7"/>
        <v>35600000</v>
      </c>
      <c r="I33" s="34">
        <f t="shared" si="7"/>
        <v>35600000</v>
      </c>
      <c r="J33" s="34">
        <f>J24+J32</f>
        <v>0</v>
      </c>
      <c r="K33" s="34">
        <f t="shared" si="7"/>
        <v>0</v>
      </c>
      <c r="L33" s="34">
        <f t="shared" si="7"/>
        <v>0</v>
      </c>
      <c r="M33" s="34">
        <f t="shared" si="7"/>
        <v>0</v>
      </c>
      <c r="N33" s="34">
        <f>N24+N32</f>
        <v>264507283</v>
      </c>
      <c r="O33" s="34">
        <f t="shared" si="7"/>
        <v>261257283</v>
      </c>
      <c r="P33" s="34">
        <f>P24+P32</f>
        <v>3250000</v>
      </c>
      <c r="Q33" s="34">
        <f>Q24+Q32</f>
        <v>0</v>
      </c>
    </row>
    <row r="34" spans="1:17" x14ac:dyDescent="0.2">
      <c r="A34" s="42"/>
    </row>
    <row r="35" spans="1:17" s="20" customFormat="1" ht="30" hidden="1" customHeight="1" x14ac:dyDescent="0.2">
      <c r="A35" s="43"/>
      <c r="B35" s="44"/>
      <c r="C35" s="45"/>
      <c r="D35" s="45"/>
      <c r="E35" s="16" t="s">
        <v>78</v>
      </c>
      <c r="F35" s="16"/>
      <c r="G35" s="16"/>
      <c r="H35" s="16" t="s">
        <v>79</v>
      </c>
      <c r="I35" s="16"/>
      <c r="J35" s="16"/>
      <c r="K35" s="17" t="s">
        <v>18</v>
      </c>
      <c r="L35" s="18"/>
      <c r="M35" s="19"/>
      <c r="N35" s="17" t="s">
        <v>19</v>
      </c>
      <c r="O35" s="18"/>
      <c r="P35" s="18"/>
      <c r="Q35" s="19"/>
    </row>
    <row r="36" spans="1:17" hidden="1" x14ac:dyDescent="0.2">
      <c r="A36" s="23" t="s">
        <v>80</v>
      </c>
      <c r="B36" s="38" t="s">
        <v>81</v>
      </c>
      <c r="C36" s="37"/>
      <c r="D36" s="28"/>
      <c r="E36" s="46"/>
      <c r="F36" s="47"/>
      <c r="G36" s="48"/>
      <c r="H36" s="46"/>
      <c r="I36" s="47"/>
      <c r="J36" s="47"/>
      <c r="K36" s="46"/>
      <c r="L36" s="47"/>
      <c r="M36" s="48"/>
      <c r="N36" s="46"/>
      <c r="O36" s="47"/>
      <c r="P36" s="47"/>
      <c r="Q36" s="48"/>
    </row>
    <row r="37" spans="1:17" s="7" customFormat="1" hidden="1" x14ac:dyDescent="0.2">
      <c r="A37" s="23" t="s">
        <v>82</v>
      </c>
      <c r="B37" s="49"/>
      <c r="C37" s="50" t="s">
        <v>83</v>
      </c>
      <c r="D37" s="51"/>
      <c r="E37" s="52"/>
      <c r="F37" s="53">
        <v>14</v>
      </c>
      <c r="G37" s="54"/>
      <c r="H37" s="52"/>
      <c r="I37" s="53">
        <v>71</v>
      </c>
      <c r="J37" s="53"/>
      <c r="K37" s="52"/>
      <c r="L37" s="53"/>
      <c r="M37" s="54"/>
      <c r="N37" s="52"/>
      <c r="O37" s="53">
        <f>SUM(E37:M37)</f>
        <v>85</v>
      </c>
      <c r="P37" s="53"/>
      <c r="Q37" s="54"/>
    </row>
    <row r="38" spans="1:17" s="7" customFormat="1" hidden="1" x14ac:dyDescent="0.2">
      <c r="A38" s="23" t="s">
        <v>84</v>
      </c>
      <c r="B38" s="49"/>
      <c r="C38" s="50" t="s">
        <v>85</v>
      </c>
      <c r="D38" s="51"/>
      <c r="E38" s="52"/>
      <c r="F38" s="53"/>
      <c r="G38" s="54"/>
      <c r="H38" s="52"/>
      <c r="I38" s="53"/>
      <c r="J38" s="53"/>
      <c r="K38" s="52"/>
      <c r="L38" s="53"/>
      <c r="M38" s="54"/>
      <c r="N38" s="52"/>
      <c r="O38" s="53">
        <f>SUM(E38:M38)</f>
        <v>0</v>
      </c>
      <c r="P38" s="53"/>
      <c r="Q38" s="54"/>
    </row>
    <row r="39" spans="1:17" s="7" customFormat="1" hidden="1" x14ac:dyDescent="0.2">
      <c r="A39" s="23" t="s">
        <v>86</v>
      </c>
      <c r="B39" s="49"/>
      <c r="C39" s="49" t="s">
        <v>87</v>
      </c>
      <c r="D39" s="51"/>
      <c r="E39" s="52"/>
      <c r="F39" s="53">
        <v>14</v>
      </c>
      <c r="G39" s="54"/>
      <c r="H39" s="52"/>
      <c r="I39" s="53">
        <v>71</v>
      </c>
      <c r="J39" s="53"/>
      <c r="K39" s="52"/>
      <c r="L39" s="53"/>
      <c r="M39" s="54"/>
      <c r="N39" s="52"/>
      <c r="O39" s="53">
        <f>SUM(E39:M39)</f>
        <v>85</v>
      </c>
      <c r="P39" s="53"/>
      <c r="Q39" s="54"/>
    </row>
    <row r="40" spans="1:17" hidden="1" x14ac:dyDescent="0.2">
      <c r="A40" s="23" t="s">
        <v>88</v>
      </c>
      <c r="B40" s="55" t="s">
        <v>89</v>
      </c>
      <c r="C40" s="56"/>
      <c r="D40" s="28"/>
      <c r="E40" s="46"/>
      <c r="F40" s="53">
        <v>406</v>
      </c>
      <c r="G40" s="48"/>
      <c r="H40" s="46"/>
      <c r="I40" s="47"/>
      <c r="J40" s="47"/>
      <c r="K40" s="46"/>
      <c r="L40" s="47"/>
      <c r="M40" s="48"/>
      <c r="N40" s="46"/>
      <c r="O40" s="53">
        <f>SUM(E40:M40)</f>
        <v>406</v>
      </c>
      <c r="P40" s="53"/>
      <c r="Q40" s="48"/>
    </row>
    <row r="41" spans="1:17" hidden="1" x14ac:dyDescent="0.2">
      <c r="A41" s="42"/>
    </row>
    <row r="42" spans="1:17" x14ac:dyDescent="0.2">
      <c r="A42" s="57"/>
    </row>
    <row r="43" spans="1:17" x14ac:dyDescent="0.2">
      <c r="A43" s="57"/>
    </row>
  </sheetData>
  <mergeCells count="14">
    <mergeCell ref="B9:D9"/>
    <mergeCell ref="B35:D35"/>
    <mergeCell ref="E35:G35"/>
    <mergeCell ref="H35:J35"/>
    <mergeCell ref="K35:M35"/>
    <mergeCell ref="N35:Q35"/>
    <mergeCell ref="B3:Q3"/>
    <mergeCell ref="B4:Q4"/>
    <mergeCell ref="C7:D7"/>
    <mergeCell ref="B8:D8"/>
    <mergeCell ref="E8:G8"/>
    <mergeCell ref="H8:J8"/>
    <mergeCell ref="K8:M8"/>
    <mergeCell ref="N8:Q8"/>
  </mergeCells>
  <printOptions verticalCentered="1"/>
  <pageMargins left="0.7" right="0.7" top="0.75" bottom="0.75" header="0.3" footer="0.3"/>
  <pageSetup paperSize="9" scale="64" orientation="landscape" r:id="rId1"/>
  <headerFooter>
    <oddHeader>&amp;C&amp;"Arial,Normál"Tiszagyulaháza Község Önkormányzata 2019. évi működési, felhalmozási és finanszírozási kiadások kiemelt előirányzatai
(eFt)&amp;R&amp;"Arial,Normál"3. melléklet
a 2/2019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2019-02-14T13:04:48Z</dcterms:created>
  <dcterms:modified xsi:type="dcterms:W3CDTF">2019-02-14T13:05:16Z</dcterms:modified>
</cp:coreProperties>
</file>