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ITKARSAG\2017. évi zárszámadás\Elfogadott rendelet\"/>
    </mc:Choice>
  </mc:AlternateContent>
  <bookViews>
    <workbookView xWindow="0" yWindow="0" windowWidth="20385" windowHeight="7620"/>
  </bookViews>
  <sheets>
    <sheet name="Munka1" sheetId="1" r:id="rId1"/>
  </sheets>
  <definedNames>
    <definedName name="_xlnm.Print_Area" localSheetId="0">Munka1!$A$1:$K$41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J39" i="1"/>
  <c r="I39" i="1"/>
  <c r="H39" i="1"/>
  <c r="G39" i="1"/>
  <c r="F39" i="1"/>
  <c r="E39" i="1"/>
  <c r="D39" i="1"/>
  <c r="C39" i="1"/>
  <c r="K35" i="1"/>
  <c r="J35" i="1"/>
  <c r="I35" i="1"/>
  <c r="H35" i="1"/>
  <c r="G35" i="1"/>
  <c r="F35" i="1"/>
  <c r="E35" i="1"/>
  <c r="D35" i="1"/>
  <c r="C35" i="1"/>
  <c r="K30" i="1"/>
  <c r="J30" i="1"/>
  <c r="I30" i="1"/>
  <c r="H30" i="1"/>
  <c r="G30" i="1"/>
  <c r="F30" i="1"/>
  <c r="E30" i="1"/>
  <c r="D30" i="1"/>
  <c r="C30" i="1"/>
  <c r="H37" i="1" l="1"/>
  <c r="E37" i="1"/>
  <c r="I37" i="1" l="1"/>
  <c r="H33" i="1"/>
  <c r="E33" i="1"/>
  <c r="H32" i="1"/>
  <c r="E32" i="1"/>
  <c r="I32" i="1" s="1"/>
  <c r="H28" i="1"/>
  <c r="E28" i="1"/>
  <c r="I28" i="1" s="1"/>
  <c r="H26" i="1"/>
  <c r="E26" i="1"/>
  <c r="H25" i="1"/>
  <c r="E25" i="1"/>
  <c r="I25" i="1" s="1"/>
  <c r="H23" i="1"/>
  <c r="E23" i="1"/>
  <c r="H21" i="1"/>
  <c r="E21" i="1"/>
  <c r="I21" i="1" s="1"/>
  <c r="H20" i="1"/>
  <c r="E20" i="1"/>
  <c r="H19" i="1"/>
  <c r="E19" i="1"/>
  <c r="I19" i="1" s="1"/>
  <c r="H18" i="1"/>
  <c r="E18" i="1"/>
  <c r="I18" i="1" s="1"/>
  <c r="H17" i="1"/>
  <c r="E17" i="1"/>
  <c r="H16" i="1"/>
  <c r="E16" i="1"/>
  <c r="H15" i="1"/>
  <c r="E15" i="1"/>
  <c r="H14" i="1"/>
  <c r="E14" i="1"/>
  <c r="I14" i="1" s="1"/>
  <c r="H13" i="1"/>
  <c r="I13" i="1" s="1"/>
  <c r="E13" i="1"/>
  <c r="H11" i="1"/>
  <c r="E11" i="1"/>
  <c r="I11" i="1" s="1"/>
  <c r="Q10" i="1"/>
  <c r="H10" i="1"/>
  <c r="E10" i="1"/>
  <c r="I26" i="1" l="1"/>
  <c r="I33" i="1"/>
  <c r="I17" i="1"/>
  <c r="I16" i="1"/>
  <c r="I15" i="1"/>
  <c r="I20" i="1"/>
  <c r="I23" i="1"/>
  <c r="I10" i="1"/>
</calcChain>
</file>

<file path=xl/sharedStrings.xml><?xml version="1.0" encoding="utf-8"?>
<sst xmlns="http://schemas.openxmlformats.org/spreadsheetml/2006/main" count="67" uniqueCount="67">
  <si>
    <t>Az intézmények, a Polgármesteri Hivatal és az Önkormányzat</t>
  </si>
  <si>
    <t>2017. évi maradvány elszámolása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</si>
  <si>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</si>
  <si>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</si>
  <si>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</si>
  <si>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</si>
  <si>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</si>
  <si>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</si>
  <si>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</si>
  <si>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</si>
  <si>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</si>
  <si>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</si>
  <si>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</si>
  <si>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Intézmény</t>
  </si>
  <si>
    <t>Alaptevékenység 
költségvetési 
bevételei</t>
  </si>
  <si>
    <t>Alaptevékenység 
költségvetési 
kiadásai</t>
  </si>
  <si>
    <t>Alaptevékenység 
költségvetési 
egyenlege</t>
  </si>
  <si>
    <t>Alaptevékenység 
finanszírozási 
bevételei</t>
  </si>
  <si>
    <t>Alaptevékenység 
finanszírozási 
kiadásai</t>
  </si>
  <si>
    <t>Alaptevékenység 
finanszírozási 
egyenlege</t>
  </si>
  <si>
    <t>Alaptevékenység 
maradványa</t>
  </si>
  <si>
    <t>Maradvány kiegészítés</t>
  </si>
  <si>
    <t>1.</t>
  </si>
  <si>
    <t>Miskolci Egészségfejlesztési Intézet</t>
  </si>
  <si>
    <t>2.</t>
  </si>
  <si>
    <t>Őszi Napsugár Otthon</t>
  </si>
  <si>
    <t>4.</t>
  </si>
  <si>
    <t>Nyitnikék Óvoda</t>
  </si>
  <si>
    <t>5.</t>
  </si>
  <si>
    <t>Diósgyőri Óvoda</t>
  </si>
  <si>
    <t>6.</t>
  </si>
  <si>
    <t>Batsányi Óvoda</t>
  </si>
  <si>
    <t>7.</t>
  </si>
  <si>
    <t>József úti Óvoda</t>
  </si>
  <si>
    <t>8.</t>
  </si>
  <si>
    <t>Százszorszép Óvoda</t>
  </si>
  <si>
    <t>9.</t>
  </si>
  <si>
    <t>Avastető Óvoda</t>
  </si>
  <si>
    <t>10.</t>
  </si>
  <si>
    <t>Napraforgó Óvoda</t>
  </si>
  <si>
    <t>11.</t>
  </si>
  <si>
    <t>Eszterlánc Óvoda</t>
  </si>
  <si>
    <t>12.</t>
  </si>
  <si>
    <t>Belvárosi Óvoda</t>
  </si>
  <si>
    <t>13.</t>
  </si>
  <si>
    <t>Miskolci Közintézmény-működtető Központ</t>
  </si>
  <si>
    <t>14.</t>
  </si>
  <si>
    <t>II. Rákóczi Ferenc Megyei és Városi Könyvtár</t>
  </si>
  <si>
    <t>15.</t>
  </si>
  <si>
    <t>Herman Ottó Múzeum</t>
  </si>
  <si>
    <t>16.</t>
  </si>
  <si>
    <t>Miskolci Önkormányzati Rendészet</t>
  </si>
  <si>
    <t>17.</t>
  </si>
  <si>
    <t>Intézmények összesen</t>
  </si>
  <si>
    <t>18.</t>
  </si>
  <si>
    <t>Polgármesteri Hivatal</t>
  </si>
  <si>
    <t>19.</t>
  </si>
  <si>
    <t>Önkormányzat</t>
  </si>
  <si>
    <t>20.</t>
  </si>
  <si>
    <t>Összesen:</t>
  </si>
  <si>
    <t>Maradvány</t>
  </si>
  <si>
    <t>Mindösszesen:</t>
  </si>
  <si>
    <t>21.</t>
  </si>
  <si>
    <t>22.</t>
  </si>
  <si>
    <t xml:space="preserve">* A Miskolci Egyesített Szociális, Egészségügyi és Gyermekjóléti Intézmény fenntartója 2017. december 31-ig a Miskolc Környéki Önkormányzati Társulás volt. </t>
  </si>
  <si>
    <r>
      <t>Misk.Egyesített Szoc.Eü. és Gyermekj.Int.</t>
    </r>
    <r>
      <rPr>
        <vertAlign val="superscript"/>
        <sz val="9"/>
        <rFont val="Arial"/>
        <family val="2"/>
        <charset val="238"/>
      </rPr>
      <t>*</t>
    </r>
  </si>
  <si>
    <t>9.3. melléklet Az Önkormányzat 2017. évi zárszámadásáról szóló 4/2018. (V.22.)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</si>
</sst>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3" fontId="2" fillId="2" borderId="11" xfId="0" applyNumberFormat="1" applyFont="1" applyFill="1" applyBorder="1"/>
    <xf numFmtId="3" fontId="2" fillId="0" borderId="4" xfId="0" applyNumberFormat="1" applyFont="1" applyFill="1" applyBorder="1"/>
    <xf numFmtId="3" fontId="2" fillId="0" borderId="0" xfId="0" applyNumberFormat="1" applyFont="1" applyFill="1" applyBorder="1"/>
    <xf numFmtId="164" fontId="2" fillId="0" borderId="0" xfId="1" applyNumberFormat="1" applyFont="1" applyFill="1" applyBorder="1"/>
    <xf numFmtId="164" fontId="2" fillId="0" borderId="0" xfId="0" applyNumberFormat="1" applyFont="1" applyFill="1"/>
    <xf numFmtId="0" fontId="2" fillId="0" borderId="0" xfId="0" applyFont="1" applyFill="1"/>
    <xf numFmtId="0" fontId="2" fillId="2" borderId="0" xfId="0" applyFont="1" applyFill="1"/>
    <xf numFmtId="3" fontId="2" fillId="2" borderId="2" xfId="0" applyNumberFormat="1" applyFont="1" applyFill="1" applyBorder="1"/>
    <xf numFmtId="3" fontId="2" fillId="2" borderId="5" xfId="0" applyNumberFormat="1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3" fontId="2" fillId="2" borderId="4" xfId="0" applyNumberFormat="1" applyFont="1" applyFill="1" applyBorder="1"/>
    <xf numFmtId="3" fontId="2" fillId="2" borderId="0" xfId="0" applyNumberFormat="1" applyFont="1" applyFill="1" applyBorder="1"/>
    <xf numFmtId="164" fontId="2" fillId="2" borderId="0" xfId="0" applyNumberFormat="1" applyFont="1" applyFill="1" applyBorder="1" applyAlignment="1">
      <alignment horizontal="right"/>
    </xf>
    <xf numFmtId="164" fontId="2" fillId="2" borderId="0" xfId="1" applyNumberFormat="1" applyFont="1" applyFill="1" applyBorder="1"/>
    <xf numFmtId="0" fontId="3" fillId="2" borderId="5" xfId="0" applyFont="1" applyFill="1" applyBorder="1" applyAlignment="1">
      <alignment horizontal="center"/>
    </xf>
    <xf numFmtId="3" fontId="3" fillId="2" borderId="2" xfId="0" applyNumberFormat="1" applyFont="1" applyFill="1" applyBorder="1"/>
    <xf numFmtId="3" fontId="3" fillId="0" borderId="4" xfId="0" applyNumberFormat="1" applyFont="1" applyFill="1" applyBorder="1"/>
    <xf numFmtId="3" fontId="3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right"/>
    </xf>
    <xf numFmtId="164" fontId="3" fillId="0" borderId="0" xfId="1" applyNumberFormat="1" applyFont="1" applyFill="1" applyBorder="1"/>
    <xf numFmtId="0" fontId="3" fillId="0" borderId="0" xfId="0" applyFont="1" applyFill="1"/>
    <xf numFmtId="0" fontId="3" fillId="2" borderId="0" xfId="0" applyFont="1" applyFill="1"/>
    <xf numFmtId="0" fontId="2" fillId="0" borderId="5" xfId="0" applyFont="1" applyFill="1" applyBorder="1" applyAlignment="1">
      <alignment horizontal="center"/>
    </xf>
    <xf numFmtId="3" fontId="2" fillId="0" borderId="2" xfId="0" applyNumberFormat="1" applyFont="1" applyFill="1" applyBorder="1"/>
    <xf numFmtId="3" fontId="2" fillId="0" borderId="5" xfId="0" applyNumberFormat="1" applyFont="1" applyFill="1" applyBorder="1"/>
    <xf numFmtId="164" fontId="4" fillId="0" borderId="0" xfId="1" applyNumberFormat="1" applyFont="1" applyFill="1" applyBorder="1"/>
    <xf numFmtId="0" fontId="2" fillId="2" borderId="12" xfId="0" applyFont="1" applyFill="1" applyBorder="1"/>
    <xf numFmtId="164" fontId="3" fillId="0" borderId="0" xfId="0" applyNumberFormat="1" applyFont="1" applyFill="1" applyBorder="1"/>
    <xf numFmtId="3" fontId="2" fillId="2" borderId="0" xfId="0" applyNumberFormat="1" applyFont="1" applyFill="1"/>
    <xf numFmtId="3" fontId="2" fillId="0" borderId="0" xfId="0" applyNumberFormat="1" applyFont="1" applyFill="1"/>
    <xf numFmtId="3" fontId="2" fillId="2" borderId="13" xfId="0" applyNumberFormat="1" applyFont="1" applyFill="1" applyBorder="1" applyAlignment="1">
      <alignment horizontal="center"/>
    </xf>
    <xf numFmtId="3" fontId="3" fillId="0" borderId="5" xfId="0" applyNumberFormat="1" applyFont="1" applyFill="1" applyBorder="1"/>
    <xf numFmtId="3" fontId="2" fillId="0" borderId="14" xfId="0" applyNumberFormat="1" applyFont="1" applyFill="1" applyBorder="1"/>
    <xf numFmtId="3" fontId="2" fillId="2" borderId="14" xfId="0" applyNumberFormat="1" applyFont="1" applyFill="1" applyBorder="1"/>
    <xf numFmtId="3" fontId="3" fillId="0" borderId="14" xfId="0" applyNumberFormat="1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/>
    <xf numFmtId="3" fontId="3" fillId="2" borderId="3" xfId="0" applyNumberFormat="1" applyFont="1" applyFill="1" applyBorder="1"/>
    <xf numFmtId="3" fontId="2" fillId="2" borderId="16" xfId="0" applyNumberFormat="1" applyFont="1" applyFill="1" applyBorder="1"/>
    <xf numFmtId="0" fontId="5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3" fontId="3" fillId="2" borderId="0" xfId="0" applyNumberFormat="1" applyFont="1" applyFill="1" applyBorder="1"/>
    <xf numFmtId="0" fontId="2" fillId="2" borderId="17" xfId="0" applyFont="1" applyFill="1" applyBorder="1"/>
    <xf numFmtId="3" fontId="2" fillId="2" borderId="18" xfId="0" applyNumberFormat="1" applyFont="1" applyFill="1" applyBorder="1"/>
    <xf numFmtId="0" fontId="3" fillId="2" borderId="19" xfId="0" applyFont="1" applyFill="1" applyBorder="1"/>
    <xf numFmtId="3" fontId="3" fillId="2" borderId="20" xfId="0" applyNumberFormat="1" applyFont="1" applyFill="1" applyBorder="1"/>
    <xf numFmtId="3" fontId="3" fillId="2" borderId="21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3" fontId="2" fillId="2" borderId="22" xfId="0" applyNumberFormat="1" applyFont="1" applyFill="1" applyBorder="1" applyAlignment="1">
      <alignment horizontal="center"/>
    </xf>
    <xf numFmtId="164" fontId="6" fillId="0" borderId="0" xfId="1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3" fontId="2" fillId="3" borderId="0" xfId="0" applyNumberFormat="1" applyFont="1" applyFill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vertical="center" shrinkToFit="1"/>
    </xf>
    <xf numFmtId="3" fontId="2" fillId="2" borderId="12" xfId="0" applyNumberFormat="1" applyFont="1" applyFill="1" applyBorder="1" applyAlignment="1">
      <alignment vertical="center" shrinkToFit="1"/>
    </xf>
    <xf numFmtId="3" fontId="2" fillId="2" borderId="12" xfId="0" applyNumberFormat="1" applyFont="1" applyFill="1" applyBorder="1" applyAlignment="1">
      <alignment horizontal="left" vertical="center" shrinkToFit="1"/>
    </xf>
    <xf numFmtId="3" fontId="3" fillId="2" borderId="12" xfId="0" applyNumberFormat="1" applyFont="1" applyFill="1" applyBorder="1" applyAlignment="1">
      <alignment horizontal="left" vertical="center" shrinkToFit="1"/>
    </xf>
    <xf numFmtId="3" fontId="2" fillId="0" borderId="12" xfId="0" applyNumberFormat="1" applyFont="1" applyFill="1" applyBorder="1" applyAlignment="1">
      <alignment horizontal="left" vertical="center" shrinkToFit="1"/>
    </xf>
    <xf numFmtId="164" fontId="6" fillId="0" borderId="0" xfId="1" applyNumberFormat="1" applyFont="1" applyFill="1"/>
    <xf numFmtId="3" fontId="2" fillId="2" borderId="17" xfId="0" applyNumberFormat="1" applyFont="1" applyFill="1" applyBorder="1" applyAlignment="1">
      <alignment horizontal="left" vertical="center" shrinkToFit="1"/>
    </xf>
    <xf numFmtId="3" fontId="2" fillId="2" borderId="0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abSelected="1" zoomScaleNormal="100" workbookViewId="0">
      <selection activeCell="B1" sqref="B1:K1"/>
    </sheetView>
  </sheetViews>
  <sheetFormatPr defaultRowHeight="14.25" x14ac:dyDescent="0.2"/>
  <cols>
    <col min="1" max="1" width="2.85546875" style="9" customWidth="1"/>
    <col min="2" max="2" width="25.5703125" style="26" customWidth="1"/>
    <col min="3" max="9" width="13.85546875" style="51" customWidth="1"/>
    <col min="10" max="11" width="13.7109375" style="51" customWidth="1"/>
    <col min="12" max="14" width="10.28515625" style="52" customWidth="1"/>
    <col min="15" max="15" width="10.28515625" style="25" customWidth="1"/>
    <col min="16" max="16" width="10.28515625" style="90" customWidth="1"/>
    <col min="17" max="18" width="10.28515625" style="25" customWidth="1"/>
    <col min="19" max="19" width="10" style="25" customWidth="1"/>
    <col min="20" max="20" width="18" style="25" customWidth="1"/>
    <col min="21" max="21" width="16.85546875" style="25" customWidth="1"/>
    <col min="22" max="256" width="9.140625" style="26"/>
    <col min="257" max="257" width="2.85546875" style="26" customWidth="1"/>
    <col min="258" max="258" width="29" style="26" customWidth="1"/>
    <col min="259" max="267" width="13.7109375" style="26" customWidth="1"/>
    <col min="268" max="268" width="14" style="26" bestFit="1" customWidth="1"/>
    <col min="269" max="270" width="12.7109375" style="26" customWidth="1"/>
    <col min="271" max="272" width="16.5703125" style="26" bestFit="1" customWidth="1"/>
    <col min="273" max="273" width="14" style="26" bestFit="1" customWidth="1"/>
    <col min="274" max="512" width="9.140625" style="26"/>
    <col min="513" max="513" width="2.85546875" style="26" customWidth="1"/>
    <col min="514" max="514" width="29" style="26" customWidth="1"/>
    <col min="515" max="523" width="13.7109375" style="26" customWidth="1"/>
    <col min="524" max="524" width="14" style="26" bestFit="1" customWidth="1"/>
    <col min="525" max="526" width="12.7109375" style="26" customWidth="1"/>
    <col min="527" max="528" width="16.5703125" style="26" bestFit="1" customWidth="1"/>
    <col min="529" max="529" width="14" style="26" bestFit="1" customWidth="1"/>
    <col min="530" max="768" width="9.140625" style="26"/>
    <col min="769" max="769" width="2.85546875" style="26" customWidth="1"/>
    <col min="770" max="770" width="29" style="26" customWidth="1"/>
    <col min="771" max="779" width="13.7109375" style="26" customWidth="1"/>
    <col min="780" max="780" width="14" style="26" bestFit="1" customWidth="1"/>
    <col min="781" max="782" width="12.7109375" style="26" customWidth="1"/>
    <col min="783" max="784" width="16.5703125" style="26" bestFit="1" customWidth="1"/>
    <col min="785" max="785" width="14" style="26" bestFit="1" customWidth="1"/>
    <col min="786" max="1024" width="9.140625" style="26"/>
    <col min="1025" max="1025" width="2.85546875" style="26" customWidth="1"/>
    <col min="1026" max="1026" width="29" style="26" customWidth="1"/>
    <col min="1027" max="1035" width="13.7109375" style="26" customWidth="1"/>
    <col min="1036" max="1036" width="14" style="26" bestFit="1" customWidth="1"/>
    <col min="1037" max="1038" width="12.7109375" style="26" customWidth="1"/>
    <col min="1039" max="1040" width="16.5703125" style="26" bestFit="1" customWidth="1"/>
    <col min="1041" max="1041" width="14" style="26" bestFit="1" customWidth="1"/>
    <col min="1042" max="1280" width="9.140625" style="26"/>
    <col min="1281" max="1281" width="2.85546875" style="26" customWidth="1"/>
    <col min="1282" max="1282" width="29" style="26" customWidth="1"/>
    <col min="1283" max="1291" width="13.7109375" style="26" customWidth="1"/>
    <col min="1292" max="1292" width="14" style="26" bestFit="1" customWidth="1"/>
    <col min="1293" max="1294" width="12.7109375" style="26" customWidth="1"/>
    <col min="1295" max="1296" width="16.5703125" style="26" bestFit="1" customWidth="1"/>
    <col min="1297" max="1297" width="14" style="26" bestFit="1" customWidth="1"/>
    <col min="1298" max="1536" width="9.140625" style="26"/>
    <col min="1537" max="1537" width="2.85546875" style="26" customWidth="1"/>
    <col min="1538" max="1538" width="29" style="26" customWidth="1"/>
    <col min="1539" max="1547" width="13.7109375" style="26" customWidth="1"/>
    <col min="1548" max="1548" width="14" style="26" bestFit="1" customWidth="1"/>
    <col min="1549" max="1550" width="12.7109375" style="26" customWidth="1"/>
    <col min="1551" max="1552" width="16.5703125" style="26" bestFit="1" customWidth="1"/>
    <col min="1553" max="1553" width="14" style="26" bestFit="1" customWidth="1"/>
    <col min="1554" max="1792" width="9.140625" style="26"/>
    <col min="1793" max="1793" width="2.85546875" style="26" customWidth="1"/>
    <col min="1794" max="1794" width="29" style="26" customWidth="1"/>
    <col min="1795" max="1803" width="13.7109375" style="26" customWidth="1"/>
    <col min="1804" max="1804" width="14" style="26" bestFit="1" customWidth="1"/>
    <col min="1805" max="1806" width="12.7109375" style="26" customWidth="1"/>
    <col min="1807" max="1808" width="16.5703125" style="26" bestFit="1" customWidth="1"/>
    <col min="1809" max="1809" width="14" style="26" bestFit="1" customWidth="1"/>
    <col min="1810" max="2048" width="9.140625" style="26"/>
    <col min="2049" max="2049" width="2.85546875" style="26" customWidth="1"/>
    <col min="2050" max="2050" width="29" style="26" customWidth="1"/>
    <col min="2051" max="2059" width="13.7109375" style="26" customWidth="1"/>
    <col min="2060" max="2060" width="14" style="26" bestFit="1" customWidth="1"/>
    <col min="2061" max="2062" width="12.7109375" style="26" customWidth="1"/>
    <col min="2063" max="2064" width="16.5703125" style="26" bestFit="1" customWidth="1"/>
    <col min="2065" max="2065" width="14" style="26" bestFit="1" customWidth="1"/>
    <col min="2066" max="2304" width="9.140625" style="26"/>
    <col min="2305" max="2305" width="2.85546875" style="26" customWidth="1"/>
    <col min="2306" max="2306" width="29" style="26" customWidth="1"/>
    <col min="2307" max="2315" width="13.7109375" style="26" customWidth="1"/>
    <col min="2316" max="2316" width="14" style="26" bestFit="1" customWidth="1"/>
    <col min="2317" max="2318" width="12.7109375" style="26" customWidth="1"/>
    <col min="2319" max="2320" width="16.5703125" style="26" bestFit="1" customWidth="1"/>
    <col min="2321" max="2321" width="14" style="26" bestFit="1" customWidth="1"/>
    <col min="2322" max="2560" width="9.140625" style="26"/>
    <col min="2561" max="2561" width="2.85546875" style="26" customWidth="1"/>
    <col min="2562" max="2562" width="29" style="26" customWidth="1"/>
    <col min="2563" max="2571" width="13.7109375" style="26" customWidth="1"/>
    <col min="2572" max="2572" width="14" style="26" bestFit="1" customWidth="1"/>
    <col min="2573" max="2574" width="12.7109375" style="26" customWidth="1"/>
    <col min="2575" max="2576" width="16.5703125" style="26" bestFit="1" customWidth="1"/>
    <col min="2577" max="2577" width="14" style="26" bestFit="1" customWidth="1"/>
    <col min="2578" max="2816" width="9.140625" style="26"/>
    <col min="2817" max="2817" width="2.85546875" style="26" customWidth="1"/>
    <col min="2818" max="2818" width="29" style="26" customWidth="1"/>
    <col min="2819" max="2827" width="13.7109375" style="26" customWidth="1"/>
    <col min="2828" max="2828" width="14" style="26" bestFit="1" customWidth="1"/>
    <col min="2829" max="2830" width="12.7109375" style="26" customWidth="1"/>
    <col min="2831" max="2832" width="16.5703125" style="26" bestFit="1" customWidth="1"/>
    <col min="2833" max="2833" width="14" style="26" bestFit="1" customWidth="1"/>
    <col min="2834" max="3072" width="9.140625" style="26"/>
    <col min="3073" max="3073" width="2.85546875" style="26" customWidth="1"/>
    <col min="3074" max="3074" width="29" style="26" customWidth="1"/>
    <col min="3075" max="3083" width="13.7109375" style="26" customWidth="1"/>
    <col min="3084" max="3084" width="14" style="26" bestFit="1" customWidth="1"/>
    <col min="3085" max="3086" width="12.7109375" style="26" customWidth="1"/>
    <col min="3087" max="3088" width="16.5703125" style="26" bestFit="1" customWidth="1"/>
    <col min="3089" max="3089" width="14" style="26" bestFit="1" customWidth="1"/>
    <col min="3090" max="3328" width="9.140625" style="26"/>
    <col min="3329" max="3329" width="2.85546875" style="26" customWidth="1"/>
    <col min="3330" max="3330" width="29" style="26" customWidth="1"/>
    <col min="3331" max="3339" width="13.7109375" style="26" customWidth="1"/>
    <col min="3340" max="3340" width="14" style="26" bestFit="1" customWidth="1"/>
    <col min="3341" max="3342" width="12.7109375" style="26" customWidth="1"/>
    <col min="3343" max="3344" width="16.5703125" style="26" bestFit="1" customWidth="1"/>
    <col min="3345" max="3345" width="14" style="26" bestFit="1" customWidth="1"/>
    <col min="3346" max="3584" width="9.140625" style="26"/>
    <col min="3585" max="3585" width="2.85546875" style="26" customWidth="1"/>
    <col min="3586" max="3586" width="29" style="26" customWidth="1"/>
    <col min="3587" max="3595" width="13.7109375" style="26" customWidth="1"/>
    <col min="3596" max="3596" width="14" style="26" bestFit="1" customWidth="1"/>
    <col min="3597" max="3598" width="12.7109375" style="26" customWidth="1"/>
    <col min="3599" max="3600" width="16.5703125" style="26" bestFit="1" customWidth="1"/>
    <col min="3601" max="3601" width="14" style="26" bestFit="1" customWidth="1"/>
    <col min="3602" max="3840" width="9.140625" style="26"/>
    <col min="3841" max="3841" width="2.85546875" style="26" customWidth="1"/>
    <col min="3842" max="3842" width="29" style="26" customWidth="1"/>
    <col min="3843" max="3851" width="13.7109375" style="26" customWidth="1"/>
    <col min="3852" max="3852" width="14" style="26" bestFit="1" customWidth="1"/>
    <col min="3853" max="3854" width="12.7109375" style="26" customWidth="1"/>
    <col min="3855" max="3856" width="16.5703125" style="26" bestFit="1" customWidth="1"/>
    <col min="3857" max="3857" width="14" style="26" bestFit="1" customWidth="1"/>
    <col min="3858" max="4096" width="9.140625" style="26"/>
    <col min="4097" max="4097" width="2.85546875" style="26" customWidth="1"/>
    <col min="4098" max="4098" width="29" style="26" customWidth="1"/>
    <col min="4099" max="4107" width="13.7109375" style="26" customWidth="1"/>
    <col min="4108" max="4108" width="14" style="26" bestFit="1" customWidth="1"/>
    <col min="4109" max="4110" width="12.7109375" style="26" customWidth="1"/>
    <col min="4111" max="4112" width="16.5703125" style="26" bestFit="1" customWidth="1"/>
    <col min="4113" max="4113" width="14" style="26" bestFit="1" customWidth="1"/>
    <col min="4114" max="4352" width="9.140625" style="26"/>
    <col min="4353" max="4353" width="2.85546875" style="26" customWidth="1"/>
    <col min="4354" max="4354" width="29" style="26" customWidth="1"/>
    <col min="4355" max="4363" width="13.7109375" style="26" customWidth="1"/>
    <col min="4364" max="4364" width="14" style="26" bestFit="1" customWidth="1"/>
    <col min="4365" max="4366" width="12.7109375" style="26" customWidth="1"/>
    <col min="4367" max="4368" width="16.5703125" style="26" bestFit="1" customWidth="1"/>
    <col min="4369" max="4369" width="14" style="26" bestFit="1" customWidth="1"/>
    <col min="4370" max="4608" width="9.140625" style="26"/>
    <col min="4609" max="4609" width="2.85546875" style="26" customWidth="1"/>
    <col min="4610" max="4610" width="29" style="26" customWidth="1"/>
    <col min="4611" max="4619" width="13.7109375" style="26" customWidth="1"/>
    <col min="4620" max="4620" width="14" style="26" bestFit="1" customWidth="1"/>
    <col min="4621" max="4622" width="12.7109375" style="26" customWidth="1"/>
    <col min="4623" max="4624" width="16.5703125" style="26" bestFit="1" customWidth="1"/>
    <col min="4625" max="4625" width="14" style="26" bestFit="1" customWidth="1"/>
    <col min="4626" max="4864" width="9.140625" style="26"/>
    <col min="4865" max="4865" width="2.85546875" style="26" customWidth="1"/>
    <col min="4866" max="4866" width="29" style="26" customWidth="1"/>
    <col min="4867" max="4875" width="13.7109375" style="26" customWidth="1"/>
    <col min="4876" max="4876" width="14" style="26" bestFit="1" customWidth="1"/>
    <col min="4877" max="4878" width="12.7109375" style="26" customWidth="1"/>
    <col min="4879" max="4880" width="16.5703125" style="26" bestFit="1" customWidth="1"/>
    <col min="4881" max="4881" width="14" style="26" bestFit="1" customWidth="1"/>
    <col min="4882" max="5120" width="9.140625" style="26"/>
    <col min="5121" max="5121" width="2.85546875" style="26" customWidth="1"/>
    <col min="5122" max="5122" width="29" style="26" customWidth="1"/>
    <col min="5123" max="5131" width="13.7109375" style="26" customWidth="1"/>
    <col min="5132" max="5132" width="14" style="26" bestFit="1" customWidth="1"/>
    <col min="5133" max="5134" width="12.7109375" style="26" customWidth="1"/>
    <col min="5135" max="5136" width="16.5703125" style="26" bestFit="1" customWidth="1"/>
    <col min="5137" max="5137" width="14" style="26" bestFit="1" customWidth="1"/>
    <col min="5138" max="5376" width="9.140625" style="26"/>
    <col min="5377" max="5377" width="2.85546875" style="26" customWidth="1"/>
    <col min="5378" max="5378" width="29" style="26" customWidth="1"/>
    <col min="5379" max="5387" width="13.7109375" style="26" customWidth="1"/>
    <col min="5388" max="5388" width="14" style="26" bestFit="1" customWidth="1"/>
    <col min="5389" max="5390" width="12.7109375" style="26" customWidth="1"/>
    <col min="5391" max="5392" width="16.5703125" style="26" bestFit="1" customWidth="1"/>
    <col min="5393" max="5393" width="14" style="26" bestFit="1" customWidth="1"/>
    <col min="5394" max="5632" width="9.140625" style="26"/>
    <col min="5633" max="5633" width="2.85546875" style="26" customWidth="1"/>
    <col min="5634" max="5634" width="29" style="26" customWidth="1"/>
    <col min="5635" max="5643" width="13.7109375" style="26" customWidth="1"/>
    <col min="5644" max="5644" width="14" style="26" bestFit="1" customWidth="1"/>
    <col min="5645" max="5646" width="12.7109375" style="26" customWidth="1"/>
    <col min="5647" max="5648" width="16.5703125" style="26" bestFit="1" customWidth="1"/>
    <col min="5649" max="5649" width="14" style="26" bestFit="1" customWidth="1"/>
    <col min="5650" max="5888" width="9.140625" style="26"/>
    <col min="5889" max="5889" width="2.85546875" style="26" customWidth="1"/>
    <col min="5890" max="5890" width="29" style="26" customWidth="1"/>
    <col min="5891" max="5899" width="13.7109375" style="26" customWidth="1"/>
    <col min="5900" max="5900" width="14" style="26" bestFit="1" customWidth="1"/>
    <col min="5901" max="5902" width="12.7109375" style="26" customWidth="1"/>
    <col min="5903" max="5904" width="16.5703125" style="26" bestFit="1" customWidth="1"/>
    <col min="5905" max="5905" width="14" style="26" bestFit="1" customWidth="1"/>
    <col min="5906" max="6144" width="9.140625" style="26"/>
    <col min="6145" max="6145" width="2.85546875" style="26" customWidth="1"/>
    <col min="6146" max="6146" width="29" style="26" customWidth="1"/>
    <col min="6147" max="6155" width="13.7109375" style="26" customWidth="1"/>
    <col min="6156" max="6156" width="14" style="26" bestFit="1" customWidth="1"/>
    <col min="6157" max="6158" width="12.7109375" style="26" customWidth="1"/>
    <col min="6159" max="6160" width="16.5703125" style="26" bestFit="1" customWidth="1"/>
    <col min="6161" max="6161" width="14" style="26" bestFit="1" customWidth="1"/>
    <col min="6162" max="6400" width="9.140625" style="26"/>
    <col min="6401" max="6401" width="2.85546875" style="26" customWidth="1"/>
    <col min="6402" max="6402" width="29" style="26" customWidth="1"/>
    <col min="6403" max="6411" width="13.7109375" style="26" customWidth="1"/>
    <col min="6412" max="6412" width="14" style="26" bestFit="1" customWidth="1"/>
    <col min="6413" max="6414" width="12.7109375" style="26" customWidth="1"/>
    <col min="6415" max="6416" width="16.5703125" style="26" bestFit="1" customWidth="1"/>
    <col min="6417" max="6417" width="14" style="26" bestFit="1" customWidth="1"/>
    <col min="6418" max="6656" width="9.140625" style="26"/>
    <col min="6657" max="6657" width="2.85546875" style="26" customWidth="1"/>
    <col min="6658" max="6658" width="29" style="26" customWidth="1"/>
    <col min="6659" max="6667" width="13.7109375" style="26" customWidth="1"/>
    <col min="6668" max="6668" width="14" style="26" bestFit="1" customWidth="1"/>
    <col min="6669" max="6670" width="12.7109375" style="26" customWidth="1"/>
    <col min="6671" max="6672" width="16.5703125" style="26" bestFit="1" customWidth="1"/>
    <col min="6673" max="6673" width="14" style="26" bestFit="1" customWidth="1"/>
    <col min="6674" max="6912" width="9.140625" style="26"/>
    <col min="6913" max="6913" width="2.85546875" style="26" customWidth="1"/>
    <col min="6914" max="6914" width="29" style="26" customWidth="1"/>
    <col min="6915" max="6923" width="13.7109375" style="26" customWidth="1"/>
    <col min="6924" max="6924" width="14" style="26" bestFit="1" customWidth="1"/>
    <col min="6925" max="6926" width="12.7109375" style="26" customWidth="1"/>
    <col min="6927" max="6928" width="16.5703125" style="26" bestFit="1" customWidth="1"/>
    <col min="6929" max="6929" width="14" style="26" bestFit="1" customWidth="1"/>
    <col min="6930" max="7168" width="9.140625" style="26"/>
    <col min="7169" max="7169" width="2.85546875" style="26" customWidth="1"/>
    <col min="7170" max="7170" width="29" style="26" customWidth="1"/>
    <col min="7171" max="7179" width="13.7109375" style="26" customWidth="1"/>
    <col min="7180" max="7180" width="14" style="26" bestFit="1" customWidth="1"/>
    <col min="7181" max="7182" width="12.7109375" style="26" customWidth="1"/>
    <col min="7183" max="7184" width="16.5703125" style="26" bestFit="1" customWidth="1"/>
    <col min="7185" max="7185" width="14" style="26" bestFit="1" customWidth="1"/>
    <col min="7186" max="7424" width="9.140625" style="26"/>
    <col min="7425" max="7425" width="2.85546875" style="26" customWidth="1"/>
    <col min="7426" max="7426" width="29" style="26" customWidth="1"/>
    <col min="7427" max="7435" width="13.7109375" style="26" customWidth="1"/>
    <col min="7436" max="7436" width="14" style="26" bestFit="1" customWidth="1"/>
    <col min="7437" max="7438" width="12.7109375" style="26" customWidth="1"/>
    <col min="7439" max="7440" width="16.5703125" style="26" bestFit="1" customWidth="1"/>
    <col min="7441" max="7441" width="14" style="26" bestFit="1" customWidth="1"/>
    <col min="7442" max="7680" width="9.140625" style="26"/>
    <col min="7681" max="7681" width="2.85546875" style="26" customWidth="1"/>
    <col min="7682" max="7682" width="29" style="26" customWidth="1"/>
    <col min="7683" max="7691" width="13.7109375" style="26" customWidth="1"/>
    <col min="7692" max="7692" width="14" style="26" bestFit="1" customWidth="1"/>
    <col min="7693" max="7694" width="12.7109375" style="26" customWidth="1"/>
    <col min="7695" max="7696" width="16.5703125" style="26" bestFit="1" customWidth="1"/>
    <col min="7697" max="7697" width="14" style="26" bestFit="1" customWidth="1"/>
    <col min="7698" max="7936" width="9.140625" style="26"/>
    <col min="7937" max="7937" width="2.85546875" style="26" customWidth="1"/>
    <col min="7938" max="7938" width="29" style="26" customWidth="1"/>
    <col min="7939" max="7947" width="13.7109375" style="26" customWidth="1"/>
    <col min="7948" max="7948" width="14" style="26" bestFit="1" customWidth="1"/>
    <col min="7949" max="7950" width="12.7109375" style="26" customWidth="1"/>
    <col min="7951" max="7952" width="16.5703125" style="26" bestFit="1" customWidth="1"/>
    <col min="7953" max="7953" width="14" style="26" bestFit="1" customWidth="1"/>
    <col min="7954" max="8192" width="9.140625" style="26"/>
    <col min="8193" max="8193" width="2.85546875" style="26" customWidth="1"/>
    <col min="8194" max="8194" width="29" style="26" customWidth="1"/>
    <col min="8195" max="8203" width="13.7109375" style="26" customWidth="1"/>
    <col min="8204" max="8204" width="14" style="26" bestFit="1" customWidth="1"/>
    <col min="8205" max="8206" width="12.7109375" style="26" customWidth="1"/>
    <col min="8207" max="8208" width="16.5703125" style="26" bestFit="1" customWidth="1"/>
    <col min="8209" max="8209" width="14" style="26" bestFit="1" customWidth="1"/>
    <col min="8210" max="8448" width="9.140625" style="26"/>
    <col min="8449" max="8449" width="2.85546875" style="26" customWidth="1"/>
    <col min="8450" max="8450" width="29" style="26" customWidth="1"/>
    <col min="8451" max="8459" width="13.7109375" style="26" customWidth="1"/>
    <col min="8460" max="8460" width="14" style="26" bestFit="1" customWidth="1"/>
    <col min="8461" max="8462" width="12.7109375" style="26" customWidth="1"/>
    <col min="8463" max="8464" width="16.5703125" style="26" bestFit="1" customWidth="1"/>
    <col min="8465" max="8465" width="14" style="26" bestFit="1" customWidth="1"/>
    <col min="8466" max="8704" width="9.140625" style="26"/>
    <col min="8705" max="8705" width="2.85546875" style="26" customWidth="1"/>
    <col min="8706" max="8706" width="29" style="26" customWidth="1"/>
    <col min="8707" max="8715" width="13.7109375" style="26" customWidth="1"/>
    <col min="8716" max="8716" width="14" style="26" bestFit="1" customWidth="1"/>
    <col min="8717" max="8718" width="12.7109375" style="26" customWidth="1"/>
    <col min="8719" max="8720" width="16.5703125" style="26" bestFit="1" customWidth="1"/>
    <col min="8721" max="8721" width="14" style="26" bestFit="1" customWidth="1"/>
    <col min="8722" max="8960" width="9.140625" style="26"/>
    <col min="8961" max="8961" width="2.85546875" style="26" customWidth="1"/>
    <col min="8962" max="8962" width="29" style="26" customWidth="1"/>
    <col min="8963" max="8971" width="13.7109375" style="26" customWidth="1"/>
    <col min="8972" max="8972" width="14" style="26" bestFit="1" customWidth="1"/>
    <col min="8973" max="8974" width="12.7109375" style="26" customWidth="1"/>
    <col min="8975" max="8976" width="16.5703125" style="26" bestFit="1" customWidth="1"/>
    <col min="8977" max="8977" width="14" style="26" bestFit="1" customWidth="1"/>
    <col min="8978" max="9216" width="9.140625" style="26"/>
    <col min="9217" max="9217" width="2.85546875" style="26" customWidth="1"/>
    <col min="9218" max="9218" width="29" style="26" customWidth="1"/>
    <col min="9219" max="9227" width="13.7109375" style="26" customWidth="1"/>
    <col min="9228" max="9228" width="14" style="26" bestFit="1" customWidth="1"/>
    <col min="9229" max="9230" width="12.7109375" style="26" customWidth="1"/>
    <col min="9231" max="9232" width="16.5703125" style="26" bestFit="1" customWidth="1"/>
    <col min="9233" max="9233" width="14" style="26" bestFit="1" customWidth="1"/>
    <col min="9234" max="9472" width="9.140625" style="26"/>
    <col min="9473" max="9473" width="2.85546875" style="26" customWidth="1"/>
    <col min="9474" max="9474" width="29" style="26" customWidth="1"/>
    <col min="9475" max="9483" width="13.7109375" style="26" customWidth="1"/>
    <col min="9484" max="9484" width="14" style="26" bestFit="1" customWidth="1"/>
    <col min="9485" max="9486" width="12.7109375" style="26" customWidth="1"/>
    <col min="9487" max="9488" width="16.5703125" style="26" bestFit="1" customWidth="1"/>
    <col min="9489" max="9489" width="14" style="26" bestFit="1" customWidth="1"/>
    <col min="9490" max="9728" width="9.140625" style="26"/>
    <col min="9729" max="9729" width="2.85546875" style="26" customWidth="1"/>
    <col min="9730" max="9730" width="29" style="26" customWidth="1"/>
    <col min="9731" max="9739" width="13.7109375" style="26" customWidth="1"/>
    <col min="9740" max="9740" width="14" style="26" bestFit="1" customWidth="1"/>
    <col min="9741" max="9742" width="12.7109375" style="26" customWidth="1"/>
    <col min="9743" max="9744" width="16.5703125" style="26" bestFit="1" customWidth="1"/>
    <col min="9745" max="9745" width="14" style="26" bestFit="1" customWidth="1"/>
    <col min="9746" max="9984" width="9.140625" style="26"/>
    <col min="9985" max="9985" width="2.85546875" style="26" customWidth="1"/>
    <col min="9986" max="9986" width="29" style="26" customWidth="1"/>
    <col min="9987" max="9995" width="13.7109375" style="26" customWidth="1"/>
    <col min="9996" max="9996" width="14" style="26" bestFit="1" customWidth="1"/>
    <col min="9997" max="9998" width="12.7109375" style="26" customWidth="1"/>
    <col min="9999" max="10000" width="16.5703125" style="26" bestFit="1" customWidth="1"/>
    <col min="10001" max="10001" width="14" style="26" bestFit="1" customWidth="1"/>
    <col min="10002" max="10240" width="9.140625" style="26"/>
    <col min="10241" max="10241" width="2.85546875" style="26" customWidth="1"/>
    <col min="10242" max="10242" width="29" style="26" customWidth="1"/>
    <col min="10243" max="10251" width="13.7109375" style="26" customWidth="1"/>
    <col min="10252" max="10252" width="14" style="26" bestFit="1" customWidth="1"/>
    <col min="10253" max="10254" width="12.7109375" style="26" customWidth="1"/>
    <col min="10255" max="10256" width="16.5703125" style="26" bestFit="1" customWidth="1"/>
    <col min="10257" max="10257" width="14" style="26" bestFit="1" customWidth="1"/>
    <col min="10258" max="10496" width="9.140625" style="26"/>
    <col min="10497" max="10497" width="2.85546875" style="26" customWidth="1"/>
    <col min="10498" max="10498" width="29" style="26" customWidth="1"/>
    <col min="10499" max="10507" width="13.7109375" style="26" customWidth="1"/>
    <col min="10508" max="10508" width="14" style="26" bestFit="1" customWidth="1"/>
    <col min="10509" max="10510" width="12.7109375" style="26" customWidth="1"/>
    <col min="10511" max="10512" width="16.5703125" style="26" bestFit="1" customWidth="1"/>
    <col min="10513" max="10513" width="14" style="26" bestFit="1" customWidth="1"/>
    <col min="10514" max="10752" width="9.140625" style="26"/>
    <col min="10753" max="10753" width="2.85546875" style="26" customWidth="1"/>
    <col min="10754" max="10754" width="29" style="26" customWidth="1"/>
    <col min="10755" max="10763" width="13.7109375" style="26" customWidth="1"/>
    <col min="10764" max="10764" width="14" style="26" bestFit="1" customWidth="1"/>
    <col min="10765" max="10766" width="12.7109375" style="26" customWidth="1"/>
    <col min="10767" max="10768" width="16.5703125" style="26" bestFit="1" customWidth="1"/>
    <col min="10769" max="10769" width="14" style="26" bestFit="1" customWidth="1"/>
    <col min="10770" max="11008" width="9.140625" style="26"/>
    <col min="11009" max="11009" width="2.85546875" style="26" customWidth="1"/>
    <col min="11010" max="11010" width="29" style="26" customWidth="1"/>
    <col min="11011" max="11019" width="13.7109375" style="26" customWidth="1"/>
    <col min="11020" max="11020" width="14" style="26" bestFit="1" customWidth="1"/>
    <col min="11021" max="11022" width="12.7109375" style="26" customWidth="1"/>
    <col min="11023" max="11024" width="16.5703125" style="26" bestFit="1" customWidth="1"/>
    <col min="11025" max="11025" width="14" style="26" bestFit="1" customWidth="1"/>
    <col min="11026" max="11264" width="9.140625" style="26"/>
    <col min="11265" max="11265" width="2.85546875" style="26" customWidth="1"/>
    <col min="11266" max="11266" width="29" style="26" customWidth="1"/>
    <col min="11267" max="11275" width="13.7109375" style="26" customWidth="1"/>
    <col min="11276" max="11276" width="14" style="26" bestFit="1" customWidth="1"/>
    <col min="11277" max="11278" width="12.7109375" style="26" customWidth="1"/>
    <col min="11279" max="11280" width="16.5703125" style="26" bestFit="1" customWidth="1"/>
    <col min="11281" max="11281" width="14" style="26" bestFit="1" customWidth="1"/>
    <col min="11282" max="11520" width="9.140625" style="26"/>
    <col min="11521" max="11521" width="2.85546875" style="26" customWidth="1"/>
    <col min="11522" max="11522" width="29" style="26" customWidth="1"/>
    <col min="11523" max="11531" width="13.7109375" style="26" customWidth="1"/>
    <col min="11532" max="11532" width="14" style="26" bestFit="1" customWidth="1"/>
    <col min="11533" max="11534" width="12.7109375" style="26" customWidth="1"/>
    <col min="11535" max="11536" width="16.5703125" style="26" bestFit="1" customWidth="1"/>
    <col min="11537" max="11537" width="14" style="26" bestFit="1" customWidth="1"/>
    <col min="11538" max="11776" width="9.140625" style="26"/>
    <col min="11777" max="11777" width="2.85546875" style="26" customWidth="1"/>
    <col min="11778" max="11778" width="29" style="26" customWidth="1"/>
    <col min="11779" max="11787" width="13.7109375" style="26" customWidth="1"/>
    <col min="11788" max="11788" width="14" style="26" bestFit="1" customWidth="1"/>
    <col min="11789" max="11790" width="12.7109375" style="26" customWidth="1"/>
    <col min="11791" max="11792" width="16.5703125" style="26" bestFit="1" customWidth="1"/>
    <col min="11793" max="11793" width="14" style="26" bestFit="1" customWidth="1"/>
    <col min="11794" max="12032" width="9.140625" style="26"/>
    <col min="12033" max="12033" width="2.85546875" style="26" customWidth="1"/>
    <col min="12034" max="12034" width="29" style="26" customWidth="1"/>
    <col min="12035" max="12043" width="13.7109375" style="26" customWidth="1"/>
    <col min="12044" max="12044" width="14" style="26" bestFit="1" customWidth="1"/>
    <col min="12045" max="12046" width="12.7109375" style="26" customWidth="1"/>
    <col min="12047" max="12048" width="16.5703125" style="26" bestFit="1" customWidth="1"/>
    <col min="12049" max="12049" width="14" style="26" bestFit="1" customWidth="1"/>
    <col min="12050" max="12288" width="9.140625" style="26"/>
    <col min="12289" max="12289" width="2.85546875" style="26" customWidth="1"/>
    <col min="12290" max="12290" width="29" style="26" customWidth="1"/>
    <col min="12291" max="12299" width="13.7109375" style="26" customWidth="1"/>
    <col min="12300" max="12300" width="14" style="26" bestFit="1" customWidth="1"/>
    <col min="12301" max="12302" width="12.7109375" style="26" customWidth="1"/>
    <col min="12303" max="12304" width="16.5703125" style="26" bestFit="1" customWidth="1"/>
    <col min="12305" max="12305" width="14" style="26" bestFit="1" customWidth="1"/>
    <col min="12306" max="12544" width="9.140625" style="26"/>
    <col min="12545" max="12545" width="2.85546875" style="26" customWidth="1"/>
    <col min="12546" max="12546" width="29" style="26" customWidth="1"/>
    <col min="12547" max="12555" width="13.7109375" style="26" customWidth="1"/>
    <col min="12556" max="12556" width="14" style="26" bestFit="1" customWidth="1"/>
    <col min="12557" max="12558" width="12.7109375" style="26" customWidth="1"/>
    <col min="12559" max="12560" width="16.5703125" style="26" bestFit="1" customWidth="1"/>
    <col min="12561" max="12561" width="14" style="26" bestFit="1" customWidth="1"/>
    <col min="12562" max="12800" width="9.140625" style="26"/>
    <col min="12801" max="12801" width="2.85546875" style="26" customWidth="1"/>
    <col min="12802" max="12802" width="29" style="26" customWidth="1"/>
    <col min="12803" max="12811" width="13.7109375" style="26" customWidth="1"/>
    <col min="12812" max="12812" width="14" style="26" bestFit="1" customWidth="1"/>
    <col min="12813" max="12814" width="12.7109375" style="26" customWidth="1"/>
    <col min="12815" max="12816" width="16.5703125" style="26" bestFit="1" customWidth="1"/>
    <col min="12817" max="12817" width="14" style="26" bestFit="1" customWidth="1"/>
    <col min="12818" max="13056" width="9.140625" style="26"/>
    <col min="13057" max="13057" width="2.85546875" style="26" customWidth="1"/>
    <col min="13058" max="13058" width="29" style="26" customWidth="1"/>
    <col min="13059" max="13067" width="13.7109375" style="26" customWidth="1"/>
    <col min="13068" max="13068" width="14" style="26" bestFit="1" customWidth="1"/>
    <col min="13069" max="13070" width="12.7109375" style="26" customWidth="1"/>
    <col min="13071" max="13072" width="16.5703125" style="26" bestFit="1" customWidth="1"/>
    <col min="13073" max="13073" width="14" style="26" bestFit="1" customWidth="1"/>
    <col min="13074" max="13312" width="9.140625" style="26"/>
    <col min="13313" max="13313" width="2.85546875" style="26" customWidth="1"/>
    <col min="13314" max="13314" width="29" style="26" customWidth="1"/>
    <col min="13315" max="13323" width="13.7109375" style="26" customWidth="1"/>
    <col min="13324" max="13324" width="14" style="26" bestFit="1" customWidth="1"/>
    <col min="13325" max="13326" width="12.7109375" style="26" customWidth="1"/>
    <col min="13327" max="13328" width="16.5703125" style="26" bestFit="1" customWidth="1"/>
    <col min="13329" max="13329" width="14" style="26" bestFit="1" customWidth="1"/>
    <col min="13330" max="13568" width="9.140625" style="26"/>
    <col min="13569" max="13569" width="2.85546875" style="26" customWidth="1"/>
    <col min="13570" max="13570" width="29" style="26" customWidth="1"/>
    <col min="13571" max="13579" width="13.7109375" style="26" customWidth="1"/>
    <col min="13580" max="13580" width="14" style="26" bestFit="1" customWidth="1"/>
    <col min="13581" max="13582" width="12.7109375" style="26" customWidth="1"/>
    <col min="13583" max="13584" width="16.5703125" style="26" bestFit="1" customWidth="1"/>
    <col min="13585" max="13585" width="14" style="26" bestFit="1" customWidth="1"/>
    <col min="13586" max="13824" width="9.140625" style="26"/>
    <col min="13825" max="13825" width="2.85546875" style="26" customWidth="1"/>
    <col min="13826" max="13826" width="29" style="26" customWidth="1"/>
    <col min="13827" max="13835" width="13.7109375" style="26" customWidth="1"/>
    <col min="13836" max="13836" width="14" style="26" bestFit="1" customWidth="1"/>
    <col min="13837" max="13838" width="12.7109375" style="26" customWidth="1"/>
    <col min="13839" max="13840" width="16.5703125" style="26" bestFit="1" customWidth="1"/>
    <col min="13841" max="13841" width="14" style="26" bestFit="1" customWidth="1"/>
    <col min="13842" max="14080" width="9.140625" style="26"/>
    <col min="14081" max="14081" width="2.85546875" style="26" customWidth="1"/>
    <col min="14082" max="14082" width="29" style="26" customWidth="1"/>
    <col min="14083" max="14091" width="13.7109375" style="26" customWidth="1"/>
    <col min="14092" max="14092" width="14" style="26" bestFit="1" customWidth="1"/>
    <col min="14093" max="14094" width="12.7109375" style="26" customWidth="1"/>
    <col min="14095" max="14096" width="16.5703125" style="26" bestFit="1" customWidth="1"/>
    <col min="14097" max="14097" width="14" style="26" bestFit="1" customWidth="1"/>
    <col min="14098" max="14336" width="9.140625" style="26"/>
    <col min="14337" max="14337" width="2.85546875" style="26" customWidth="1"/>
    <col min="14338" max="14338" width="29" style="26" customWidth="1"/>
    <col min="14339" max="14347" width="13.7109375" style="26" customWidth="1"/>
    <col min="14348" max="14348" width="14" style="26" bestFit="1" customWidth="1"/>
    <col min="14349" max="14350" width="12.7109375" style="26" customWidth="1"/>
    <col min="14351" max="14352" width="16.5703125" style="26" bestFit="1" customWidth="1"/>
    <col min="14353" max="14353" width="14" style="26" bestFit="1" customWidth="1"/>
    <col min="14354" max="14592" width="9.140625" style="26"/>
    <col min="14593" max="14593" width="2.85546875" style="26" customWidth="1"/>
    <col min="14594" max="14594" width="29" style="26" customWidth="1"/>
    <col min="14595" max="14603" width="13.7109375" style="26" customWidth="1"/>
    <col min="14604" max="14604" width="14" style="26" bestFit="1" customWidth="1"/>
    <col min="14605" max="14606" width="12.7109375" style="26" customWidth="1"/>
    <col min="14607" max="14608" width="16.5703125" style="26" bestFit="1" customWidth="1"/>
    <col min="14609" max="14609" width="14" style="26" bestFit="1" customWidth="1"/>
    <col min="14610" max="14848" width="9.140625" style="26"/>
    <col min="14849" max="14849" width="2.85546875" style="26" customWidth="1"/>
    <col min="14850" max="14850" width="29" style="26" customWidth="1"/>
    <col min="14851" max="14859" width="13.7109375" style="26" customWidth="1"/>
    <col min="14860" max="14860" width="14" style="26" bestFit="1" customWidth="1"/>
    <col min="14861" max="14862" width="12.7109375" style="26" customWidth="1"/>
    <col min="14863" max="14864" width="16.5703125" style="26" bestFit="1" customWidth="1"/>
    <col min="14865" max="14865" width="14" style="26" bestFit="1" customWidth="1"/>
    <col min="14866" max="15104" width="9.140625" style="26"/>
    <col min="15105" max="15105" width="2.85546875" style="26" customWidth="1"/>
    <col min="15106" max="15106" width="29" style="26" customWidth="1"/>
    <col min="15107" max="15115" width="13.7109375" style="26" customWidth="1"/>
    <col min="15116" max="15116" width="14" style="26" bestFit="1" customWidth="1"/>
    <col min="15117" max="15118" width="12.7109375" style="26" customWidth="1"/>
    <col min="15119" max="15120" width="16.5703125" style="26" bestFit="1" customWidth="1"/>
    <col min="15121" max="15121" width="14" style="26" bestFit="1" customWidth="1"/>
    <col min="15122" max="15360" width="9.140625" style="26"/>
    <col min="15361" max="15361" width="2.85546875" style="26" customWidth="1"/>
    <col min="15362" max="15362" width="29" style="26" customWidth="1"/>
    <col min="15363" max="15371" width="13.7109375" style="26" customWidth="1"/>
    <col min="15372" max="15372" width="14" style="26" bestFit="1" customWidth="1"/>
    <col min="15373" max="15374" width="12.7109375" style="26" customWidth="1"/>
    <col min="15375" max="15376" width="16.5703125" style="26" bestFit="1" customWidth="1"/>
    <col min="15377" max="15377" width="14" style="26" bestFit="1" customWidth="1"/>
    <col min="15378" max="15616" width="9.140625" style="26"/>
    <col min="15617" max="15617" width="2.85546875" style="26" customWidth="1"/>
    <col min="15618" max="15618" width="29" style="26" customWidth="1"/>
    <col min="15619" max="15627" width="13.7109375" style="26" customWidth="1"/>
    <col min="15628" max="15628" width="14" style="26" bestFit="1" customWidth="1"/>
    <col min="15629" max="15630" width="12.7109375" style="26" customWidth="1"/>
    <col min="15631" max="15632" width="16.5703125" style="26" bestFit="1" customWidth="1"/>
    <col min="15633" max="15633" width="14" style="26" bestFit="1" customWidth="1"/>
    <col min="15634" max="15872" width="9.140625" style="26"/>
    <col min="15873" max="15873" width="2.85546875" style="26" customWidth="1"/>
    <col min="15874" max="15874" width="29" style="26" customWidth="1"/>
    <col min="15875" max="15883" width="13.7109375" style="26" customWidth="1"/>
    <col min="15884" max="15884" width="14" style="26" bestFit="1" customWidth="1"/>
    <col min="15885" max="15886" width="12.7109375" style="26" customWidth="1"/>
    <col min="15887" max="15888" width="16.5703125" style="26" bestFit="1" customWidth="1"/>
    <col min="15889" max="15889" width="14" style="26" bestFit="1" customWidth="1"/>
    <col min="15890" max="16128" width="9.140625" style="26"/>
    <col min="16129" max="16129" width="2.85546875" style="26" customWidth="1"/>
    <col min="16130" max="16130" width="29" style="26" customWidth="1"/>
    <col min="16131" max="16139" width="13.7109375" style="26" customWidth="1"/>
    <col min="16140" max="16140" width="14" style="26" bestFit="1" customWidth="1"/>
    <col min="16141" max="16142" width="12.7109375" style="26" customWidth="1"/>
    <col min="16143" max="16144" width="16.5703125" style="26" bestFit="1" customWidth="1"/>
    <col min="16145" max="16145" width="14" style="26" bestFit="1" customWidth="1"/>
    <col min="16146" max="16384" width="9.140625" style="26"/>
  </cols>
  <sheetData>
    <row r="1" spans="1:21" s="75" customFormat="1" ht="15" customHeight="1" x14ac:dyDescent="0.25">
      <c r="A1" s="18"/>
      <c r="B1" s="92" t="s">
        <v>66</v>
      </c>
      <c r="C1" s="92"/>
      <c r="D1" s="92"/>
      <c r="E1" s="92"/>
      <c r="F1" s="92"/>
      <c r="G1" s="92"/>
      <c r="H1" s="92"/>
      <c r="I1" s="92"/>
      <c r="J1" s="92"/>
      <c r="K1" s="92"/>
      <c r="L1" s="1"/>
      <c r="M1" s="1"/>
      <c r="N1" s="1"/>
      <c r="O1" s="2"/>
      <c r="P1" s="74"/>
      <c r="Q1" s="2"/>
      <c r="R1" s="2"/>
      <c r="S1" s="2"/>
      <c r="T1" s="2"/>
      <c r="U1" s="2"/>
    </row>
    <row r="2" spans="1:21" s="77" customFormat="1" ht="15" customHeight="1" x14ac:dyDescent="0.25">
      <c r="A2" s="76"/>
      <c r="C2" s="78"/>
      <c r="D2" s="78"/>
      <c r="E2" s="78"/>
      <c r="F2" s="79"/>
      <c r="G2" s="79"/>
      <c r="H2" s="79"/>
      <c r="I2" s="79"/>
      <c r="J2" s="79"/>
      <c r="K2" s="79"/>
      <c r="L2" s="1"/>
      <c r="M2" s="1"/>
      <c r="N2" s="1"/>
      <c r="O2" s="2"/>
      <c r="P2" s="74"/>
      <c r="Q2" s="2"/>
      <c r="R2" s="2"/>
      <c r="S2" s="2"/>
      <c r="T2" s="2"/>
      <c r="U2" s="2"/>
    </row>
    <row r="3" spans="1:21" s="77" customFormat="1" ht="21" customHeight="1" x14ac:dyDescent="0.25">
      <c r="A3" s="76"/>
      <c r="B3" s="93" t="s">
        <v>0</v>
      </c>
      <c r="C3" s="93"/>
      <c r="D3" s="93"/>
      <c r="E3" s="93"/>
      <c r="F3" s="93"/>
      <c r="G3" s="93"/>
      <c r="H3" s="93"/>
      <c r="I3" s="93"/>
      <c r="J3" s="93"/>
      <c r="K3" s="93"/>
      <c r="L3" s="1"/>
      <c r="M3" s="1"/>
      <c r="N3" s="1"/>
      <c r="O3" s="2"/>
      <c r="P3" s="74"/>
      <c r="Q3" s="2"/>
      <c r="R3" s="2"/>
      <c r="S3" s="2"/>
      <c r="T3" s="2"/>
      <c r="U3" s="2"/>
    </row>
    <row r="4" spans="1:21" s="77" customFormat="1" ht="21" customHeight="1" x14ac:dyDescent="0.25">
      <c r="A4" s="76"/>
      <c r="B4" s="93" t="s">
        <v>1</v>
      </c>
      <c r="C4" s="93"/>
      <c r="D4" s="93"/>
      <c r="E4" s="93"/>
      <c r="F4" s="93"/>
      <c r="G4" s="93"/>
      <c r="H4" s="93"/>
      <c r="I4" s="93"/>
      <c r="J4" s="93"/>
      <c r="K4" s="93"/>
      <c r="L4" s="1"/>
      <c r="M4" s="1"/>
      <c r="N4" s="1"/>
      <c r="O4" s="2"/>
      <c r="P4" s="74"/>
      <c r="Q4" s="2"/>
      <c r="R4" s="2"/>
      <c r="S4" s="2"/>
      <c r="T4" s="2"/>
      <c r="U4" s="2"/>
    </row>
    <row r="5" spans="1:21" s="77" customFormat="1" ht="21" hidden="1" customHeight="1" x14ac:dyDescent="0.25">
      <c r="A5" s="76"/>
      <c r="B5" s="80"/>
      <c r="C5" s="80"/>
      <c r="D5" s="80"/>
      <c r="E5" s="80"/>
      <c r="F5" s="80"/>
      <c r="G5" s="80"/>
      <c r="H5" s="80"/>
      <c r="I5" s="80"/>
      <c r="J5" s="80"/>
      <c r="K5" s="80"/>
      <c r="L5" s="1"/>
      <c r="M5" s="1"/>
      <c r="N5" s="1"/>
      <c r="O5" s="2"/>
      <c r="P5" s="74"/>
      <c r="Q5" s="2"/>
      <c r="R5" s="2"/>
      <c r="S5" s="2"/>
      <c r="T5" s="2"/>
      <c r="U5" s="2"/>
    </row>
    <row r="6" spans="1:21" s="77" customFormat="1" ht="21" hidden="1" customHeight="1" x14ac:dyDescent="0.25">
      <c r="A6" s="76"/>
      <c r="B6" s="80"/>
      <c r="C6" s="80"/>
      <c r="D6" s="80"/>
      <c r="E6" s="80"/>
      <c r="F6" s="80"/>
      <c r="G6" s="80"/>
      <c r="H6" s="80"/>
      <c r="I6" s="80"/>
      <c r="J6" s="80"/>
      <c r="K6" s="80"/>
      <c r="L6" s="1"/>
      <c r="M6" s="1"/>
      <c r="N6" s="1"/>
      <c r="O6" s="2"/>
      <c r="P6" s="74"/>
      <c r="Q6" s="2"/>
      <c r="R6" s="2"/>
      <c r="S6" s="2"/>
      <c r="T6" s="2"/>
      <c r="U6" s="2"/>
    </row>
    <row r="7" spans="1:21" s="77" customFormat="1" ht="11.25" hidden="1" customHeight="1" x14ac:dyDescent="0.25">
      <c r="A7" s="94" t="s">
        <v>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1"/>
      <c r="M7" s="1"/>
      <c r="N7" s="1"/>
      <c r="O7" s="2"/>
      <c r="P7" s="74"/>
      <c r="Q7" s="2"/>
      <c r="R7" s="2"/>
      <c r="S7" s="2"/>
      <c r="T7" s="2"/>
      <c r="U7" s="2"/>
    </row>
    <row r="8" spans="1:21" s="9" customFormat="1" ht="15" thickBot="1" x14ac:dyDescent="0.25">
      <c r="A8" s="3"/>
      <c r="B8" s="4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3" t="s">
        <v>11</v>
      </c>
      <c r="K8" s="73" t="s">
        <v>12</v>
      </c>
      <c r="L8" s="6"/>
      <c r="M8" s="6"/>
      <c r="N8" s="6"/>
      <c r="O8" s="7"/>
      <c r="P8" s="81"/>
      <c r="Q8" s="8"/>
      <c r="R8" s="8"/>
      <c r="S8" s="8"/>
      <c r="T8" s="8"/>
      <c r="U8" s="8"/>
    </row>
    <row r="9" spans="1:21" s="18" customFormat="1" ht="81.75" customHeight="1" thickBot="1" x14ac:dyDescent="0.3">
      <c r="A9" s="10"/>
      <c r="B9" s="11" t="s">
        <v>13</v>
      </c>
      <c r="C9" s="12" t="s">
        <v>14</v>
      </c>
      <c r="D9" s="12" t="s">
        <v>15</v>
      </c>
      <c r="E9" s="12" t="s">
        <v>16</v>
      </c>
      <c r="F9" s="12" t="s">
        <v>17</v>
      </c>
      <c r="G9" s="12" t="s">
        <v>18</v>
      </c>
      <c r="H9" s="12" t="s">
        <v>19</v>
      </c>
      <c r="I9" s="12" t="s">
        <v>20</v>
      </c>
      <c r="J9" s="13" t="s">
        <v>21</v>
      </c>
      <c r="K9" s="14" t="s">
        <v>60</v>
      </c>
      <c r="L9" s="15"/>
      <c r="M9" s="16"/>
      <c r="N9" s="16"/>
      <c r="O9" s="16"/>
      <c r="P9" s="82"/>
      <c r="Q9" s="17"/>
      <c r="R9" s="17"/>
      <c r="S9" s="17"/>
      <c r="T9" s="17"/>
      <c r="U9" s="17"/>
    </row>
    <row r="10" spans="1:21" ht="12" x14ac:dyDescent="0.2">
      <c r="A10" s="19" t="s">
        <v>22</v>
      </c>
      <c r="B10" s="83" t="s">
        <v>23</v>
      </c>
      <c r="C10" s="20">
        <v>413910272</v>
      </c>
      <c r="D10" s="20">
        <v>565936829</v>
      </c>
      <c r="E10" s="20">
        <f>C10-D10</f>
        <v>-152026557</v>
      </c>
      <c r="F10" s="20">
        <v>204003180</v>
      </c>
      <c r="G10" s="20">
        <v>0</v>
      </c>
      <c r="H10" s="20">
        <f>F10-G10</f>
        <v>204003180</v>
      </c>
      <c r="I10" s="20">
        <f>E10+H10</f>
        <v>51976623</v>
      </c>
      <c r="J10" s="47">
        <v>56585426</v>
      </c>
      <c r="K10" s="55">
        <v>108562049</v>
      </c>
      <c r="L10" s="21"/>
      <c r="M10" s="22"/>
      <c r="N10" s="22"/>
      <c r="O10" s="23"/>
      <c r="P10" s="23"/>
      <c r="Q10" s="24">
        <f>O10-N10+M10</f>
        <v>0</v>
      </c>
    </row>
    <row r="11" spans="1:21" ht="12" x14ac:dyDescent="0.2">
      <c r="A11" s="19" t="s">
        <v>24</v>
      </c>
      <c r="B11" s="83" t="s">
        <v>25</v>
      </c>
      <c r="C11" s="20">
        <v>567593408</v>
      </c>
      <c r="D11" s="20">
        <v>1667022872</v>
      </c>
      <c r="E11" s="20">
        <f>C11-D11</f>
        <v>-1099429464</v>
      </c>
      <c r="F11" s="20">
        <v>1159643956</v>
      </c>
      <c r="G11" s="20">
        <v>0</v>
      </c>
      <c r="H11" s="20">
        <f>F11-G11</f>
        <v>1159643956</v>
      </c>
      <c r="I11" s="20">
        <f>E11+H11</f>
        <v>60214492</v>
      </c>
      <c r="J11" s="47">
        <v>42331305</v>
      </c>
      <c r="K11" s="55">
        <v>102545797</v>
      </c>
      <c r="L11" s="21"/>
      <c r="M11" s="22"/>
      <c r="N11" s="22"/>
      <c r="O11" s="23"/>
      <c r="P11" s="23"/>
    </row>
    <row r="12" spans="1:21" ht="12" x14ac:dyDescent="0.2">
      <c r="A12" s="19"/>
      <c r="B12" s="84"/>
      <c r="C12" s="27"/>
      <c r="D12" s="27"/>
      <c r="E12" s="27"/>
      <c r="F12" s="27"/>
      <c r="G12" s="27"/>
      <c r="H12" s="27"/>
      <c r="I12" s="27"/>
      <c r="J12" s="47"/>
      <c r="K12" s="55"/>
      <c r="L12" s="21"/>
      <c r="M12" s="22"/>
      <c r="N12" s="22"/>
      <c r="O12" s="29"/>
      <c r="P12" s="23"/>
    </row>
    <row r="13" spans="1:21" ht="12" x14ac:dyDescent="0.2">
      <c r="A13" s="19" t="s">
        <v>26</v>
      </c>
      <c r="B13" s="85" t="s">
        <v>27</v>
      </c>
      <c r="C13" s="27">
        <v>14496278</v>
      </c>
      <c r="D13" s="27">
        <v>259394667</v>
      </c>
      <c r="E13" s="27">
        <f t="shared" ref="E13:E21" si="0">C13-D13</f>
        <v>-244898389</v>
      </c>
      <c r="F13" s="27">
        <v>246527397</v>
      </c>
      <c r="G13" s="27">
        <v>0</v>
      </c>
      <c r="H13" s="27">
        <f t="shared" ref="H13:H21" si="1">F13-G13</f>
        <v>246527397</v>
      </c>
      <c r="I13" s="27">
        <f t="shared" ref="I13:I21" si="2">E13+H13</f>
        <v>1629008</v>
      </c>
      <c r="J13" s="47">
        <v>14535541</v>
      </c>
      <c r="K13" s="55">
        <v>16164549</v>
      </c>
      <c r="L13" s="21"/>
      <c r="M13" s="22"/>
      <c r="N13" s="22"/>
      <c r="O13" s="30"/>
      <c r="P13" s="23"/>
    </row>
    <row r="14" spans="1:21" ht="12" x14ac:dyDescent="0.2">
      <c r="A14" s="19" t="s">
        <v>28</v>
      </c>
      <c r="B14" s="84" t="s">
        <v>29</v>
      </c>
      <c r="C14" s="27">
        <v>25496451</v>
      </c>
      <c r="D14" s="27">
        <v>344138957</v>
      </c>
      <c r="E14" s="27">
        <f t="shared" si="0"/>
        <v>-318642506</v>
      </c>
      <c r="F14" s="27">
        <v>318935279</v>
      </c>
      <c r="G14" s="27">
        <v>0</v>
      </c>
      <c r="H14" s="27">
        <f t="shared" si="1"/>
        <v>318935279</v>
      </c>
      <c r="I14" s="27">
        <f t="shared" si="2"/>
        <v>292773</v>
      </c>
      <c r="J14" s="47">
        <v>24467475</v>
      </c>
      <c r="K14" s="55">
        <v>24760248</v>
      </c>
      <c r="L14" s="21"/>
      <c r="M14" s="22"/>
      <c r="N14" s="22"/>
      <c r="O14" s="30"/>
      <c r="P14" s="23"/>
    </row>
    <row r="15" spans="1:21" ht="12" x14ac:dyDescent="0.2">
      <c r="A15" s="19" t="s">
        <v>30</v>
      </c>
      <c r="B15" s="84" t="s">
        <v>31</v>
      </c>
      <c r="C15" s="27">
        <v>20616601</v>
      </c>
      <c r="D15" s="27">
        <v>340207337</v>
      </c>
      <c r="E15" s="27">
        <f t="shared" si="0"/>
        <v>-319590736</v>
      </c>
      <c r="F15" s="27">
        <v>320346227</v>
      </c>
      <c r="G15" s="27">
        <v>0</v>
      </c>
      <c r="H15" s="27">
        <f t="shared" si="1"/>
        <v>320346227</v>
      </c>
      <c r="I15" s="27">
        <f t="shared" si="2"/>
        <v>755491</v>
      </c>
      <c r="J15" s="47">
        <v>24195969</v>
      </c>
      <c r="K15" s="55">
        <v>24951460</v>
      </c>
      <c r="L15" s="21"/>
      <c r="M15" s="22"/>
      <c r="N15" s="22"/>
      <c r="O15" s="30"/>
      <c r="P15" s="23"/>
    </row>
    <row r="16" spans="1:21" ht="12" x14ac:dyDescent="0.2">
      <c r="A16" s="19" t="s">
        <v>32</v>
      </c>
      <c r="B16" s="84" t="s">
        <v>33</v>
      </c>
      <c r="C16" s="27">
        <v>5537778</v>
      </c>
      <c r="D16" s="27">
        <v>346794683</v>
      </c>
      <c r="E16" s="27">
        <f t="shared" si="0"/>
        <v>-341256905</v>
      </c>
      <c r="F16" s="27">
        <v>341618031</v>
      </c>
      <c r="G16" s="27">
        <v>0</v>
      </c>
      <c r="H16" s="27">
        <f t="shared" si="1"/>
        <v>341618031</v>
      </c>
      <c r="I16" s="27">
        <f t="shared" si="2"/>
        <v>361126</v>
      </c>
      <c r="J16" s="47">
        <v>18167364</v>
      </c>
      <c r="K16" s="55">
        <v>18528490</v>
      </c>
      <c r="L16" s="21"/>
      <c r="M16" s="22"/>
      <c r="N16" s="22"/>
      <c r="O16" s="31"/>
      <c r="P16" s="23"/>
    </row>
    <row r="17" spans="1:21" ht="12" x14ac:dyDescent="0.2">
      <c r="A17" s="19" t="s">
        <v>34</v>
      </c>
      <c r="B17" s="84" t="s">
        <v>35</v>
      </c>
      <c r="C17" s="27">
        <v>21196992</v>
      </c>
      <c r="D17" s="27">
        <v>398016703</v>
      </c>
      <c r="E17" s="27">
        <f t="shared" si="0"/>
        <v>-376819711</v>
      </c>
      <c r="F17" s="27">
        <v>378259532</v>
      </c>
      <c r="G17" s="27">
        <v>0</v>
      </c>
      <c r="H17" s="27">
        <f t="shared" si="1"/>
        <v>378259532</v>
      </c>
      <c r="I17" s="27">
        <f t="shared" si="2"/>
        <v>1439821</v>
      </c>
      <c r="J17" s="47">
        <v>38399949</v>
      </c>
      <c r="K17" s="55">
        <v>39839770</v>
      </c>
      <c r="L17" s="21"/>
      <c r="M17" s="22"/>
      <c r="N17" s="22"/>
      <c r="O17" s="31"/>
      <c r="P17" s="23"/>
    </row>
    <row r="18" spans="1:21" ht="12" x14ac:dyDescent="0.2">
      <c r="A18" s="19" t="s">
        <v>36</v>
      </c>
      <c r="B18" s="86" t="s">
        <v>37</v>
      </c>
      <c r="C18" s="27">
        <v>16493948</v>
      </c>
      <c r="D18" s="27">
        <v>344136320</v>
      </c>
      <c r="E18" s="27">
        <f t="shared" si="0"/>
        <v>-327642372</v>
      </c>
      <c r="F18" s="27">
        <v>329293770</v>
      </c>
      <c r="G18" s="27">
        <v>0</v>
      </c>
      <c r="H18" s="27">
        <f t="shared" si="1"/>
        <v>329293770</v>
      </c>
      <c r="I18" s="27">
        <f t="shared" si="2"/>
        <v>1651398</v>
      </c>
      <c r="J18" s="47">
        <v>31647626</v>
      </c>
      <c r="K18" s="55">
        <v>33299024</v>
      </c>
      <c r="L18" s="21"/>
      <c r="M18" s="22"/>
      <c r="N18" s="22"/>
      <c r="O18" s="31"/>
      <c r="P18" s="23"/>
    </row>
    <row r="19" spans="1:21" ht="12" x14ac:dyDescent="0.2">
      <c r="A19" s="19" t="s">
        <v>38</v>
      </c>
      <c r="B19" s="86" t="s">
        <v>39</v>
      </c>
      <c r="C19" s="27">
        <v>16864336</v>
      </c>
      <c r="D19" s="27">
        <v>480627400</v>
      </c>
      <c r="E19" s="27">
        <f t="shared" si="0"/>
        <v>-463763064</v>
      </c>
      <c r="F19" s="27">
        <v>464570102</v>
      </c>
      <c r="G19" s="27">
        <v>0</v>
      </c>
      <c r="H19" s="27">
        <f t="shared" si="1"/>
        <v>464570102</v>
      </c>
      <c r="I19" s="27">
        <f t="shared" si="2"/>
        <v>807038</v>
      </c>
      <c r="J19" s="47">
        <v>35568383</v>
      </c>
      <c r="K19" s="55">
        <v>36375421</v>
      </c>
      <c r="L19" s="21"/>
      <c r="M19" s="22"/>
      <c r="N19" s="22"/>
      <c r="O19" s="31"/>
      <c r="P19" s="23"/>
    </row>
    <row r="20" spans="1:21" ht="12" x14ac:dyDescent="0.2">
      <c r="A20" s="19" t="s">
        <v>40</v>
      </c>
      <c r="B20" s="86" t="s">
        <v>41</v>
      </c>
      <c r="C20" s="27">
        <v>25090760</v>
      </c>
      <c r="D20" s="27">
        <v>381599340</v>
      </c>
      <c r="E20" s="27">
        <f t="shared" si="0"/>
        <v>-356508580</v>
      </c>
      <c r="F20" s="27">
        <v>358319738</v>
      </c>
      <c r="G20" s="27">
        <v>0</v>
      </c>
      <c r="H20" s="27">
        <f t="shared" si="1"/>
        <v>358319738</v>
      </c>
      <c r="I20" s="27">
        <f t="shared" si="2"/>
        <v>1811158</v>
      </c>
      <c r="J20" s="47">
        <v>20958365</v>
      </c>
      <c r="K20" s="55">
        <v>22769523</v>
      </c>
      <c r="L20" s="21"/>
      <c r="M20" s="22"/>
      <c r="N20" s="22"/>
      <c r="O20" s="31"/>
      <c r="P20" s="23"/>
    </row>
    <row r="21" spans="1:21" ht="12" x14ac:dyDescent="0.2">
      <c r="A21" s="19" t="s">
        <v>42</v>
      </c>
      <c r="B21" s="87" t="s">
        <v>43</v>
      </c>
      <c r="C21" s="27">
        <v>27740177</v>
      </c>
      <c r="D21" s="27">
        <v>372573119</v>
      </c>
      <c r="E21" s="27">
        <f t="shared" si="0"/>
        <v>-344832942</v>
      </c>
      <c r="F21" s="27">
        <v>346061024</v>
      </c>
      <c r="G21" s="27">
        <v>0</v>
      </c>
      <c r="H21" s="27">
        <f t="shared" si="1"/>
        <v>346061024</v>
      </c>
      <c r="I21" s="27">
        <f t="shared" si="2"/>
        <v>1228082</v>
      </c>
      <c r="J21" s="47">
        <v>30442504</v>
      </c>
      <c r="K21" s="55">
        <v>31670586</v>
      </c>
      <c r="L21" s="21"/>
      <c r="M21" s="22"/>
      <c r="N21" s="22"/>
      <c r="O21" s="31"/>
      <c r="P21" s="23"/>
    </row>
    <row r="22" spans="1:21" ht="12" x14ac:dyDescent="0.2">
      <c r="A22" s="19"/>
      <c r="B22" s="87"/>
      <c r="C22" s="27"/>
      <c r="D22" s="27"/>
      <c r="E22" s="27"/>
      <c r="F22" s="27"/>
      <c r="G22" s="27"/>
      <c r="H22" s="27"/>
      <c r="I22" s="27"/>
      <c r="J22" s="47"/>
      <c r="K22" s="55"/>
      <c r="L22" s="21"/>
      <c r="M22" s="22"/>
      <c r="N22" s="22"/>
      <c r="O22" s="32"/>
      <c r="P22" s="23"/>
    </row>
    <row r="23" spans="1:21" ht="12" x14ac:dyDescent="0.2">
      <c r="A23" s="19" t="s">
        <v>44</v>
      </c>
      <c r="B23" s="87" t="s">
        <v>45</v>
      </c>
      <c r="C23" s="27">
        <v>630826336</v>
      </c>
      <c r="D23" s="27">
        <v>2050233423</v>
      </c>
      <c r="E23" s="27">
        <f>C23-D23</f>
        <v>-1419407087</v>
      </c>
      <c r="F23" s="27">
        <v>1482567416</v>
      </c>
      <c r="G23" s="27">
        <v>0</v>
      </c>
      <c r="H23" s="27">
        <f>F23-G23</f>
        <v>1482567416</v>
      </c>
      <c r="I23" s="27">
        <f>E23+H23</f>
        <v>63160329</v>
      </c>
      <c r="J23" s="47">
        <v>670078913</v>
      </c>
      <c r="K23" s="55">
        <v>733239242</v>
      </c>
      <c r="L23" s="21"/>
      <c r="M23" s="22"/>
      <c r="N23" s="22"/>
      <c r="O23" s="31"/>
      <c r="P23" s="23"/>
    </row>
    <row r="24" spans="1:21" ht="12" x14ac:dyDescent="0.2">
      <c r="A24" s="19"/>
      <c r="B24" s="87"/>
      <c r="C24" s="27"/>
      <c r="D24" s="27"/>
      <c r="E24" s="27"/>
      <c r="F24" s="27"/>
      <c r="G24" s="27"/>
      <c r="H24" s="27"/>
      <c r="I24" s="27"/>
      <c r="J24" s="47"/>
      <c r="K24" s="55"/>
      <c r="L24" s="21"/>
      <c r="M24" s="22"/>
      <c r="N24" s="22"/>
      <c r="O24" s="32"/>
      <c r="P24" s="23"/>
      <c r="S24" s="26"/>
      <c r="T24" s="26"/>
      <c r="U24" s="26"/>
    </row>
    <row r="25" spans="1:21" ht="12" x14ac:dyDescent="0.2">
      <c r="A25" s="19" t="s">
        <v>46</v>
      </c>
      <c r="B25" s="87" t="s">
        <v>47</v>
      </c>
      <c r="C25" s="27">
        <v>126145759</v>
      </c>
      <c r="D25" s="27">
        <v>782355111</v>
      </c>
      <c r="E25" s="27">
        <f>C25-D25</f>
        <v>-656209352</v>
      </c>
      <c r="F25" s="27">
        <v>677483637</v>
      </c>
      <c r="G25" s="27">
        <v>0</v>
      </c>
      <c r="H25" s="27">
        <f>F25-G25</f>
        <v>677483637</v>
      </c>
      <c r="I25" s="27">
        <f>E25+H25</f>
        <v>21274285</v>
      </c>
      <c r="J25" s="47">
        <v>31468867</v>
      </c>
      <c r="K25" s="55">
        <v>52743152</v>
      </c>
      <c r="L25" s="21"/>
      <c r="M25" s="22"/>
      <c r="N25" s="22"/>
      <c r="O25" s="31"/>
      <c r="P25" s="23"/>
      <c r="S25" s="26"/>
      <c r="T25" s="26"/>
      <c r="U25" s="26"/>
    </row>
    <row r="26" spans="1:21" ht="12" x14ac:dyDescent="0.2">
      <c r="A26" s="19" t="s">
        <v>48</v>
      </c>
      <c r="B26" s="87" t="s">
        <v>49</v>
      </c>
      <c r="C26" s="27">
        <v>393504084</v>
      </c>
      <c r="D26" s="27">
        <v>794708900</v>
      </c>
      <c r="E26" s="27">
        <f>C26-D26</f>
        <v>-401204816</v>
      </c>
      <c r="F26" s="27">
        <v>634928166</v>
      </c>
      <c r="G26" s="27">
        <v>0</v>
      </c>
      <c r="H26" s="27">
        <f>F26-G26</f>
        <v>634928166</v>
      </c>
      <c r="I26" s="27">
        <f>E26+H26</f>
        <v>233723350</v>
      </c>
      <c r="J26" s="28">
        <v>0</v>
      </c>
      <c r="K26" s="56">
        <v>233723350</v>
      </c>
      <c r="L26" s="33"/>
      <c r="M26" s="34"/>
      <c r="N26" s="34"/>
      <c r="O26" s="35"/>
      <c r="P26" s="36"/>
      <c r="Q26" s="26"/>
      <c r="R26" s="26"/>
      <c r="S26" s="26"/>
      <c r="T26" s="26"/>
      <c r="U26" s="26"/>
    </row>
    <row r="27" spans="1:21" ht="12" x14ac:dyDescent="0.2">
      <c r="A27" s="19"/>
      <c r="B27" s="87"/>
      <c r="C27" s="27"/>
      <c r="D27" s="27"/>
      <c r="E27" s="27"/>
      <c r="F27" s="27"/>
      <c r="G27" s="27"/>
      <c r="H27" s="27"/>
      <c r="I27" s="27"/>
      <c r="J27" s="47"/>
      <c r="K27" s="55"/>
      <c r="L27" s="21"/>
      <c r="M27" s="22"/>
      <c r="N27" s="22"/>
      <c r="O27" s="32"/>
      <c r="P27" s="23"/>
      <c r="S27" s="26"/>
      <c r="T27" s="26"/>
      <c r="U27" s="26"/>
    </row>
    <row r="28" spans="1:21" ht="12" x14ac:dyDescent="0.2">
      <c r="A28" s="19" t="s">
        <v>50</v>
      </c>
      <c r="B28" s="87" t="s">
        <v>51</v>
      </c>
      <c r="C28" s="27">
        <v>8428056</v>
      </c>
      <c r="D28" s="27">
        <v>599828985</v>
      </c>
      <c r="E28" s="27">
        <f>C28-D28</f>
        <v>-591400929</v>
      </c>
      <c r="F28" s="27">
        <v>592316272</v>
      </c>
      <c r="G28" s="27">
        <v>0</v>
      </c>
      <c r="H28" s="27">
        <f>F28-G28</f>
        <v>592316272</v>
      </c>
      <c r="I28" s="27">
        <f>E28+H28</f>
        <v>915343</v>
      </c>
      <c r="J28" s="47">
        <v>25873751</v>
      </c>
      <c r="K28" s="55">
        <v>26789094</v>
      </c>
      <c r="L28" s="21"/>
      <c r="M28" s="22"/>
      <c r="N28" s="22"/>
      <c r="O28" s="31"/>
      <c r="P28" s="23"/>
      <c r="R28" s="26"/>
      <c r="S28" s="26"/>
      <c r="T28" s="26"/>
      <c r="U28" s="26"/>
    </row>
    <row r="29" spans="1:21" ht="12" x14ac:dyDescent="0.2">
      <c r="A29" s="19"/>
      <c r="B29" s="87"/>
      <c r="C29" s="27"/>
      <c r="D29" s="27"/>
      <c r="E29" s="27"/>
      <c r="F29" s="27"/>
      <c r="G29" s="27"/>
      <c r="H29" s="27"/>
      <c r="I29" s="27"/>
      <c r="J29" s="47"/>
      <c r="K29" s="55"/>
      <c r="L29" s="21"/>
      <c r="M29" s="22"/>
      <c r="N29" s="22"/>
      <c r="O29" s="32"/>
      <c r="P29" s="23"/>
      <c r="S29" s="26"/>
      <c r="T29" s="26"/>
      <c r="U29" s="26"/>
    </row>
    <row r="30" spans="1:21" s="44" customFormat="1" ht="12" x14ac:dyDescent="0.2">
      <c r="A30" s="37" t="s">
        <v>52</v>
      </c>
      <c r="B30" s="88" t="s">
        <v>53</v>
      </c>
      <c r="C30" s="38">
        <f>SUM(C10:C29)</f>
        <v>2313941236</v>
      </c>
      <c r="D30" s="38">
        <f t="shared" ref="D30:K30" si="3">SUM(D10:D29)</f>
        <v>9727574646</v>
      </c>
      <c r="E30" s="38">
        <f t="shared" si="3"/>
        <v>-7413633410</v>
      </c>
      <c r="F30" s="38">
        <f t="shared" si="3"/>
        <v>7854873727</v>
      </c>
      <c r="G30" s="38">
        <f t="shared" si="3"/>
        <v>0</v>
      </c>
      <c r="H30" s="38">
        <f t="shared" si="3"/>
        <v>7854873727</v>
      </c>
      <c r="I30" s="38">
        <f t="shared" si="3"/>
        <v>441240317</v>
      </c>
      <c r="J30" s="38">
        <f t="shared" si="3"/>
        <v>1064721438</v>
      </c>
      <c r="K30" s="38">
        <f t="shared" si="3"/>
        <v>1505961755</v>
      </c>
      <c r="L30" s="39"/>
      <c r="M30" s="40"/>
      <c r="N30" s="40"/>
      <c r="O30" s="41"/>
      <c r="P30" s="42"/>
      <c r="Q30" s="25"/>
      <c r="R30" s="43"/>
    </row>
    <row r="31" spans="1:21" ht="12" x14ac:dyDescent="0.2">
      <c r="A31" s="19"/>
      <c r="B31" s="87"/>
      <c r="C31" s="27"/>
      <c r="D31" s="27"/>
      <c r="E31" s="27"/>
      <c r="F31" s="27"/>
      <c r="G31" s="27"/>
      <c r="H31" s="27"/>
      <c r="I31" s="27"/>
      <c r="J31" s="54"/>
      <c r="K31" s="57"/>
      <c r="L31" s="21"/>
      <c r="M31" s="22"/>
      <c r="N31" s="22"/>
      <c r="O31" s="29"/>
      <c r="P31" s="23"/>
      <c r="Q31" s="26"/>
      <c r="R31" s="26"/>
      <c r="S31" s="26"/>
      <c r="T31" s="26"/>
      <c r="U31" s="26"/>
    </row>
    <row r="32" spans="1:21" ht="12" x14ac:dyDescent="0.2">
      <c r="A32" s="19" t="s">
        <v>54</v>
      </c>
      <c r="B32" s="87" t="s">
        <v>55</v>
      </c>
      <c r="C32" s="27">
        <v>70553419</v>
      </c>
      <c r="D32" s="27">
        <v>2462978442</v>
      </c>
      <c r="E32" s="27">
        <f>C32-D32</f>
        <v>-2392425023</v>
      </c>
      <c r="F32" s="27">
        <v>2409043116</v>
      </c>
      <c r="G32" s="27">
        <v>0</v>
      </c>
      <c r="H32" s="27">
        <f>F32-G32</f>
        <v>2409043116</v>
      </c>
      <c r="I32" s="27">
        <f>E32+H32</f>
        <v>16618093</v>
      </c>
      <c r="J32" s="28">
        <v>547900014</v>
      </c>
      <c r="K32" s="56">
        <v>564518107</v>
      </c>
      <c r="L32" s="21"/>
      <c r="M32" s="22"/>
      <c r="N32" s="22"/>
      <c r="O32" s="30"/>
      <c r="P32" s="23"/>
      <c r="Q32" s="26"/>
      <c r="R32" s="26"/>
      <c r="S32" s="26"/>
      <c r="T32" s="26"/>
      <c r="U32" s="26"/>
    </row>
    <row r="33" spans="1:21" s="25" customFormat="1" ht="12" x14ac:dyDescent="0.2">
      <c r="A33" s="45" t="s">
        <v>56</v>
      </c>
      <c r="B33" s="89" t="s">
        <v>57</v>
      </c>
      <c r="C33" s="46">
        <v>40961468380</v>
      </c>
      <c r="D33" s="46">
        <v>29743119435</v>
      </c>
      <c r="E33" s="46">
        <f>C33-D33</f>
        <v>11218348945</v>
      </c>
      <c r="F33" s="46">
        <v>16214265681</v>
      </c>
      <c r="G33" s="46">
        <v>10200776868</v>
      </c>
      <c r="H33" s="46">
        <f>F33-G33</f>
        <v>6013488813</v>
      </c>
      <c r="I33" s="46">
        <f>E33+H33</f>
        <v>17231837758</v>
      </c>
      <c r="J33" s="47">
        <v>-1778977119</v>
      </c>
      <c r="K33" s="55">
        <v>15452860639</v>
      </c>
      <c r="L33" s="21"/>
      <c r="M33" s="22"/>
      <c r="N33" s="22"/>
      <c r="O33" s="30"/>
      <c r="P33" s="48"/>
    </row>
    <row r="34" spans="1:21" ht="12" x14ac:dyDescent="0.2">
      <c r="A34" s="19"/>
      <c r="B34" s="49"/>
      <c r="C34" s="27"/>
      <c r="D34" s="27"/>
      <c r="E34" s="27"/>
      <c r="F34" s="27"/>
      <c r="G34" s="27"/>
      <c r="H34" s="27"/>
      <c r="I34" s="27"/>
      <c r="J34" s="28"/>
      <c r="K34" s="56"/>
      <c r="L34" s="21"/>
      <c r="M34" s="22"/>
      <c r="N34" s="22"/>
      <c r="O34" s="29"/>
      <c r="P34" s="23"/>
      <c r="S34" s="26"/>
      <c r="T34" s="26"/>
      <c r="U34" s="26"/>
    </row>
    <row r="35" spans="1:21" s="44" customFormat="1" ht="12" x14ac:dyDescent="0.2">
      <c r="A35" s="58" t="s">
        <v>58</v>
      </c>
      <c r="B35" s="59" t="s">
        <v>59</v>
      </c>
      <c r="C35" s="60">
        <f>C30+C32+C33</f>
        <v>43345963035</v>
      </c>
      <c r="D35" s="60">
        <f t="shared" ref="D35:K35" si="4">D30+D32+D33</f>
        <v>41933672523</v>
      </c>
      <c r="E35" s="60">
        <f t="shared" si="4"/>
        <v>1412290512</v>
      </c>
      <c r="F35" s="60">
        <f t="shared" si="4"/>
        <v>26478182524</v>
      </c>
      <c r="G35" s="60">
        <f t="shared" si="4"/>
        <v>10200776868</v>
      </c>
      <c r="H35" s="60">
        <f t="shared" si="4"/>
        <v>16277405656</v>
      </c>
      <c r="I35" s="60">
        <f t="shared" si="4"/>
        <v>17689696168</v>
      </c>
      <c r="J35" s="60">
        <f t="shared" si="4"/>
        <v>-166355667</v>
      </c>
      <c r="K35" s="60">
        <f t="shared" si="4"/>
        <v>17523340501</v>
      </c>
      <c r="L35" s="39"/>
      <c r="M35" s="40"/>
      <c r="N35" s="40"/>
      <c r="O35" s="50"/>
      <c r="P35" s="42"/>
      <c r="Q35" s="25"/>
      <c r="R35" s="43"/>
    </row>
    <row r="36" spans="1:21" x14ac:dyDescent="0.2">
      <c r="A36" s="71"/>
      <c r="B36" s="66"/>
      <c r="C36" s="61"/>
      <c r="D36" s="61"/>
      <c r="E36" s="61"/>
      <c r="F36" s="61"/>
      <c r="G36" s="61"/>
      <c r="H36" s="61"/>
      <c r="I36" s="61"/>
      <c r="J36" s="61"/>
      <c r="K36" s="67"/>
      <c r="N36" s="25"/>
      <c r="O36" s="90"/>
      <c r="P36" s="25"/>
      <c r="R36" s="26"/>
      <c r="S36" s="26"/>
      <c r="T36" s="26"/>
      <c r="U36" s="26"/>
    </row>
    <row r="37" spans="1:21" ht="13.5" x14ac:dyDescent="0.2">
      <c r="A37" s="71" t="s">
        <v>62</v>
      </c>
      <c r="B37" s="91" t="s">
        <v>65</v>
      </c>
      <c r="C37" s="61">
        <v>340319417</v>
      </c>
      <c r="D37" s="61">
        <v>2641076538</v>
      </c>
      <c r="E37" s="61">
        <f>C37-D37</f>
        <v>-2300757121</v>
      </c>
      <c r="F37" s="61">
        <v>2482650567</v>
      </c>
      <c r="G37" s="61">
        <v>0</v>
      </c>
      <c r="H37" s="61">
        <f>F37-G37</f>
        <v>2482650567</v>
      </c>
      <c r="I37" s="61">
        <f>E37+H37</f>
        <v>181893446</v>
      </c>
      <c r="J37" s="61">
        <v>166355667</v>
      </c>
      <c r="K37" s="67">
        <v>348249113</v>
      </c>
      <c r="L37" s="22"/>
      <c r="M37" s="22"/>
      <c r="N37" s="22"/>
      <c r="O37" s="30"/>
      <c r="P37" s="23"/>
      <c r="Q37" s="26"/>
      <c r="R37" s="26"/>
      <c r="S37" s="26"/>
      <c r="T37" s="26"/>
      <c r="U37" s="26"/>
    </row>
    <row r="38" spans="1:21" x14ac:dyDescent="0.2">
      <c r="A38" s="71"/>
      <c r="B38" s="66"/>
      <c r="C38" s="61"/>
      <c r="D38" s="61"/>
      <c r="E38" s="61"/>
      <c r="F38" s="61"/>
      <c r="G38" s="61"/>
      <c r="H38" s="61"/>
      <c r="I38" s="61"/>
      <c r="J38" s="61"/>
      <c r="K38" s="67"/>
    </row>
    <row r="39" spans="1:21" s="44" customFormat="1" ht="12.75" thickBot="1" x14ac:dyDescent="0.25">
      <c r="A39" s="72" t="s">
        <v>63</v>
      </c>
      <c r="B39" s="68" t="s">
        <v>61</v>
      </c>
      <c r="C39" s="69">
        <f>C35+C37</f>
        <v>43686282452</v>
      </c>
      <c r="D39" s="69">
        <f t="shared" ref="D39:K39" si="5">D35+D37</f>
        <v>44574749061</v>
      </c>
      <c r="E39" s="69">
        <f t="shared" si="5"/>
        <v>-888466609</v>
      </c>
      <c r="F39" s="69">
        <f t="shared" si="5"/>
        <v>28960833091</v>
      </c>
      <c r="G39" s="69">
        <f t="shared" si="5"/>
        <v>10200776868</v>
      </c>
      <c r="H39" s="69">
        <f t="shared" si="5"/>
        <v>18760056223</v>
      </c>
      <c r="I39" s="69">
        <f t="shared" si="5"/>
        <v>17871589614</v>
      </c>
      <c r="J39" s="69">
        <f t="shared" si="5"/>
        <v>0</v>
      </c>
      <c r="K39" s="70">
        <f t="shared" si="5"/>
        <v>17871589614</v>
      </c>
      <c r="L39" s="40"/>
      <c r="M39" s="40"/>
      <c r="N39" s="40"/>
      <c r="O39" s="50"/>
      <c r="P39" s="42"/>
      <c r="Q39" s="25"/>
      <c r="R39" s="43"/>
    </row>
    <row r="40" spans="1:21" s="44" customFormat="1" ht="12" x14ac:dyDescent="0.2">
      <c r="A40" s="63"/>
      <c r="B40" s="64"/>
      <c r="C40" s="65"/>
      <c r="D40" s="65"/>
      <c r="E40" s="65"/>
      <c r="F40" s="65"/>
      <c r="G40" s="65"/>
      <c r="H40" s="65"/>
      <c r="I40" s="65"/>
      <c r="J40" s="65"/>
      <c r="K40" s="65"/>
      <c r="L40" s="40"/>
      <c r="M40" s="40"/>
      <c r="N40" s="40"/>
      <c r="O40" s="50"/>
      <c r="P40" s="42"/>
      <c r="Q40" s="25"/>
      <c r="R40" s="43"/>
    </row>
    <row r="41" spans="1:21" x14ac:dyDescent="0.2">
      <c r="B41" s="62" t="s">
        <v>64</v>
      </c>
    </row>
  </sheetData>
  <mergeCells count="4">
    <mergeCell ref="B1:K1"/>
    <mergeCell ref="B3:K3"/>
    <mergeCell ref="B4:K4"/>
    <mergeCell ref="A7:K7"/>
  </mergeCells>
  <pageMargins left="0.70866141732283472" right="0.70866141732283472" top="0.74803149606299213" bottom="0.74803149606299213" header="0.31496062992125984" footer="0.31496062992125984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Jónyer Ágnes</dc:creator>
  <cp:lastModifiedBy>csordasne.agnes</cp:lastModifiedBy>
  <cp:lastPrinted>2018-05-04T07:49:14Z</cp:lastPrinted>
  <dcterms:created xsi:type="dcterms:W3CDTF">2018-04-25T07:47:57Z</dcterms:created>
  <dcterms:modified xsi:type="dcterms:W3CDTF">2018-05-17T06:22:04Z</dcterms:modified>
</cp:coreProperties>
</file>