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16" activeTab="16"/>
  </bookViews>
  <sheets>
    <sheet name="Iváncsa " sheetId="1" r:id="rId1"/>
    <sheet name="Bevétel" sheetId="2" r:id="rId2"/>
    <sheet name="Önkormányzat bevétel" sheetId="3" r:id="rId3"/>
    <sheet name="Önkorm finansz bev" sheetId="4" r:id="rId4"/>
    <sheet name="ÁMK bevétel" sheetId="5" r:id="rId5"/>
    <sheet name="ÁMK finanszír bev" sheetId="6" r:id="rId6"/>
    <sheet name="Hivatal bevétel" sheetId="7" r:id="rId7"/>
    <sheet name="Hivatal finansz bev" sheetId="8" r:id="rId8"/>
    <sheet name="Kiadás" sheetId="9" r:id="rId9"/>
    <sheet name="önkormányzat kiadása" sheetId="10" r:id="rId10"/>
    <sheet name="ÁMK kiadásai" sheetId="11" r:id="rId11"/>
    <sheet name="Hivatal kiadásai" sheetId="12" r:id="rId12"/>
    <sheet name="Finansz.kiadás4" sheetId="13" r:id="rId13"/>
    <sheet name="Finansz.bevét" sheetId="14" r:id="rId14"/>
    <sheet name="Beruházás" sheetId="15" r:id="rId15"/>
    <sheet name="közvetett tám" sheetId="16" r:id="rId16"/>
    <sheet name="Likvidítás" sheetId="17" r:id="rId17"/>
    <sheet name="Állami" sheetId="18" r:id="rId18"/>
    <sheet name=" 10 m térítési díj" sheetId="19" r:id="rId19"/>
    <sheet name="SZoc." sheetId="20" r:id="rId20"/>
    <sheet name="Létszám" sheetId="21" r:id="rId21"/>
    <sheet name="többéves kihatás" sheetId="22" r:id="rId22"/>
    <sheet name="1" sheetId="23" r:id="rId23"/>
  </sheets>
  <definedNames>
    <definedName name="_xlnm.Print_Titles" localSheetId="4">'ÁMK bevétel'!$1:$11</definedName>
    <definedName name="_xlnm.Print_Titles" localSheetId="5">'ÁMK finanszír bev'!$1:$11</definedName>
    <definedName name="_xlnm.Print_Titles" localSheetId="10">'ÁMK kiadásai'!$1:$7</definedName>
    <definedName name="_xlnm.Print_Titles" localSheetId="6">'Hivatal bevétel'!$1:$11</definedName>
    <definedName name="_xlnm.Print_Titles" localSheetId="7">'Hivatal finansz bev'!$1:$11</definedName>
    <definedName name="_xlnm.Print_Titles" localSheetId="11">'Hivatal kiadásai'!$1:$11</definedName>
    <definedName name="_xlnm.Print_Titles" localSheetId="3">'Önkorm finansz bev'!$1:$11</definedName>
    <definedName name="_xlnm.Print_Titles" localSheetId="2">'Önkormányzat bevétel'!$1:$11</definedName>
    <definedName name="_xlnm.Print_Titles" localSheetId="9">'önkormányzat kiadása'!$1:$11</definedName>
    <definedName name="_xlnm.Print_Area" localSheetId="4">'ÁMK bevétel'!$A$1:$AW$99</definedName>
    <definedName name="_xlnm.Print_Area" localSheetId="5">'ÁMK finanszír bev'!$A$2:$AV$31</definedName>
    <definedName name="_xlnm.Print_Area" localSheetId="10">'ÁMK kiadásai'!$A$2:$BD$93</definedName>
    <definedName name="_xlnm.Print_Area" localSheetId="12">'Finansz.kiadás4'!$A$1:$G$30</definedName>
    <definedName name="_xlnm.Print_Area" localSheetId="6">'Hivatal bevétel'!$A$1:$AW$99</definedName>
    <definedName name="_xlnm.Print_Area" localSheetId="7">'Hivatal finansz bev'!$A$2:$AV$31</definedName>
    <definedName name="_xlnm.Print_Area" localSheetId="11">'Hivatal kiadásai'!$A$2:$BC$97</definedName>
    <definedName name="_xlnm.Print_Area" localSheetId="0">'Iváncsa '!$A$1:$F$23</definedName>
    <definedName name="_xlnm.Print_Area" localSheetId="20">'Létszám'!#REF!</definedName>
    <definedName name="_xlnm.Print_Area" localSheetId="16">'Likvidítás'!$A$1:$P$28</definedName>
    <definedName name="_xlnm.Print_Area" localSheetId="3">'Önkorm finansz bev'!$A$2:$AV$31</definedName>
    <definedName name="_xlnm.Print_Area" localSheetId="2">'Önkormányzat bevétel'!$A$1:$AW$99</definedName>
    <definedName name="_xlnm.Print_Area" localSheetId="9">'önkormányzat kiadása'!$A$2:$CP$97</definedName>
    <definedName name="_xlnm.Print_Area" localSheetId="21">'többéves kihatás'!$A$1:$E$10</definedName>
  </definedNames>
  <calcPr fullCalcOnLoad="1"/>
</workbook>
</file>

<file path=xl/sharedStrings.xml><?xml version="1.0" encoding="utf-8"?>
<sst xmlns="http://schemas.openxmlformats.org/spreadsheetml/2006/main" count="4236" uniqueCount="1255">
  <si>
    <t>Foglalkoztatottak egyéb személyi juttatásai</t>
  </si>
  <si>
    <t>K1113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</si>
  <si>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</si>
  <si>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</si>
  <si>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</si>
  <si>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</si>
  <si>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</si>
  <si>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</si>
  <si>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</si>
  <si>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</si>
  <si>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</si>
  <si>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</si>
  <si>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</si>
  <si>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</si>
  <si>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</si>
  <si>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</si>
  <si>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</si>
  <si>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</si>
  <si>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</si>
  <si>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</si>
  <si>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</si>
  <si>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</si>
  <si>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</si>
  <si>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</si>
  <si>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</si>
  <si>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</si>
  <si>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27</t>
  </si>
  <si>
    <t>Kommunikációs szolgáltatások (=25+26)</t>
  </si>
  <si>
    <t>28</t>
  </si>
  <si>
    <t>Közüzemi díjak</t>
  </si>
  <si>
    <t>29</t>
  </si>
  <si>
    <t>30</t>
  </si>
  <si>
    <t>31</t>
  </si>
  <si>
    <t>32</t>
  </si>
  <si>
    <t>Közvetített szolgáltatások</t>
  </si>
  <si>
    <t>33</t>
  </si>
  <si>
    <t xml:space="preserve">Szakmai tevékenységet segítő szolgáltatások </t>
  </si>
  <si>
    <t>34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</si>
  <si>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</si>
  <si>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</si>
  <si>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</si>
  <si>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</si>
  <si>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</si>
  <si>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</si>
  <si>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</si>
  <si>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</si>
  <si>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</si>
  <si>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</si>
  <si>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</si>
  <si>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</si>
  <si>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</si>
  <si>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</si>
  <si>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</si>
  <si>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</si>
  <si>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</si>
  <si>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</si>
  <si>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</si>
  <si>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</si>
  <si>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</si>
  <si>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</si>
  <si>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</si>
  <si>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</si>
  <si>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</si>
  <si>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</si>
  <si>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</si>
  <si>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</si>
  <si>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50</t>
  </si>
  <si>
    <t>51</t>
  </si>
  <si>
    <t>52</t>
  </si>
  <si>
    <t>Intézményi ellátottak pénzbeli juttatásai</t>
  </si>
  <si>
    <t>53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</si>
  <si>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</si>
  <si>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</si>
  <si>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</si>
  <si>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</si>
  <si>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</si>
  <si>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</si>
  <si>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</si>
  <si>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</si>
  <si>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</si>
  <si>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</si>
  <si>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</si>
  <si>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</si>
  <si>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</si>
  <si>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</si>
  <si>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</si>
  <si>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</si>
  <si>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</si>
  <si>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</si>
  <si>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</si>
  <si>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</si>
  <si>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</si>
  <si>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</si>
  <si>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</si>
  <si>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</si>
  <si>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</si>
  <si>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</si>
  <si>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</si>
  <si>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</si>
  <si>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</si>
  <si>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</si>
  <si>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</si>
  <si>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</si>
  <si>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</si>
  <si>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</si>
  <si>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</si>
  <si>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12. számú melléklet</t>
  </si>
  <si>
    <t>11. számú melléklet</t>
  </si>
  <si>
    <t>9. számú melléklet</t>
  </si>
  <si>
    <t>8. számú melléklet</t>
  </si>
  <si>
    <t>7. számú  melléklet</t>
  </si>
  <si>
    <t>6. számú melléklet</t>
  </si>
  <si>
    <t>5.számú melléklet</t>
  </si>
  <si>
    <t>4. számú melléklet</t>
  </si>
  <si>
    <t>3/C. számú melléklet</t>
  </si>
  <si>
    <t>3/B. számú melléklet</t>
  </si>
  <si>
    <t>3. számú melléklet</t>
  </si>
  <si>
    <t>2/C. számú melléklet</t>
  </si>
  <si>
    <t>2/B. számú  melléklet</t>
  </si>
  <si>
    <t xml:space="preserve"> 2/C. számú melléklet Iváncsa</t>
  </si>
  <si>
    <t>2/B. számú melléklet</t>
  </si>
  <si>
    <t>2/A  számú melléklet</t>
  </si>
  <si>
    <t>2. számú  melléklet</t>
  </si>
  <si>
    <t>1.  számú melléklet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</si>
  <si>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</si>
  <si>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</si>
  <si>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</si>
  <si>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</si>
  <si>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</si>
  <si>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</si>
  <si>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</si>
  <si>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</si>
  <si>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</si>
  <si>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</si>
  <si>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</si>
  <si>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</si>
  <si>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</si>
  <si>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</si>
  <si>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</si>
  <si>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</si>
  <si>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</si>
  <si>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</si>
  <si>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</si>
  <si>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</si>
  <si>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</si>
  <si>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</si>
  <si>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</si>
  <si>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</si>
  <si>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</si>
  <si>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</si>
  <si>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</si>
  <si>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</si>
  <si>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</si>
  <si>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</si>
  <si>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</si>
  <si>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</si>
  <si>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</si>
  <si>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</si>
  <si>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IVÁNCSA KÖZSÉGI ÖNKORMÁNYZAT ÉS INTÉZMÉNYEINEK 2015. ÉVI LÉTSZÁMADATAI</t>
  </si>
  <si>
    <t>Iváncsai Közös Önkormányzati Hivatal</t>
  </si>
  <si>
    <t>Iváncsai Közös Önkormányzati Hivatal Besnyői Kirendeltsége</t>
  </si>
  <si>
    <t>Engedélyezett létszám                 2015.évre</t>
  </si>
  <si>
    <t>Tényleges létszám 2014.XII.31-én</t>
  </si>
  <si>
    <t>Átlagos létszám 2014. évre</t>
  </si>
  <si>
    <t>Iváncsa Községi Önkormányzat</t>
  </si>
  <si>
    <t>Költségvetési kiadások (=19+20+45+54+67+75+80+89)</t>
  </si>
  <si>
    <t>K1155</t>
  </si>
  <si>
    <t>K1156</t>
  </si>
  <si>
    <t>K1157</t>
  </si>
  <si>
    <t>K1158</t>
  </si>
  <si>
    <t>K1159</t>
  </si>
  <si>
    <t>K1161</t>
  </si>
  <si>
    <t>K1162</t>
  </si>
  <si>
    <t>K1163</t>
  </si>
  <si>
    <t>K1164</t>
  </si>
  <si>
    <t>K1165</t>
  </si>
  <si>
    <t>K1166</t>
  </si>
  <si>
    <t>K1168</t>
  </si>
  <si>
    <t>K1169</t>
  </si>
  <si>
    <t>K1170</t>
  </si>
  <si>
    <t>K1171</t>
  </si>
  <si>
    <t>K1172</t>
  </si>
  <si>
    <t>K1173</t>
  </si>
  <si>
    <t>K1174</t>
  </si>
  <si>
    <t>K1176</t>
  </si>
  <si>
    <t>K1177</t>
  </si>
  <si>
    <t>K1178</t>
  </si>
  <si>
    <t>K1179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</si>
  <si>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</si>
  <si>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</si>
  <si>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</si>
  <si>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</si>
  <si>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</si>
  <si>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</si>
  <si>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</si>
  <si>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</si>
  <si>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Rovat szám</t>
  </si>
  <si>
    <t>Ssz</t>
  </si>
  <si>
    <t>Kiadásnem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</si>
  <si>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</si>
  <si>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</si>
  <si>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</si>
  <si>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</si>
  <si>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</si>
  <si>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</si>
  <si>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</si>
  <si>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</si>
  <si>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</si>
  <si>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</si>
  <si>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</si>
  <si>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</si>
  <si>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</si>
  <si>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</si>
  <si>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</si>
  <si>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</si>
  <si>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</si>
  <si>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</si>
  <si>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</si>
  <si>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</si>
  <si>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</si>
  <si>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</si>
  <si>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</si>
  <si>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</si>
  <si>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</si>
  <si>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</si>
  <si>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</si>
  <si>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</si>
  <si>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</si>
  <si>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</si>
  <si>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</si>
  <si>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</si>
  <si>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</si>
  <si>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</si>
  <si>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</si>
  <si>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</si>
  <si>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</si>
  <si>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</si>
  <si>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</si>
  <si>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</si>
  <si>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</si>
  <si>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</si>
  <si>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</si>
  <si>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</si>
  <si>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</si>
  <si>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</si>
  <si>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</si>
  <si>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</si>
  <si>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</si>
  <si>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</si>
  <si>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</si>
  <si>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</si>
  <si>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</si>
  <si>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</si>
  <si>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</si>
  <si>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</si>
  <si>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</si>
  <si>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</si>
  <si>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</si>
  <si>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</si>
  <si>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</si>
  <si>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</si>
  <si>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</si>
  <si>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</si>
  <si>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</si>
  <si>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</si>
  <si>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</si>
  <si>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</si>
  <si>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B404</t>
  </si>
  <si>
    <t>Kormányzati funkció: 011130                                                                     Szakfeladat: 8121000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</si>
  <si>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</si>
  <si>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</si>
  <si>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</si>
  <si>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</si>
  <si>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</si>
  <si>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</si>
  <si>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</si>
  <si>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</si>
  <si>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</si>
  <si>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</si>
  <si>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</si>
  <si>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</si>
  <si>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</si>
  <si>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</si>
  <si>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</si>
  <si>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</si>
  <si>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</si>
  <si>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</si>
  <si>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</si>
  <si>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</si>
  <si>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</si>
  <si>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</si>
  <si>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</si>
  <si>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</si>
  <si>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</si>
  <si>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</si>
  <si>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</si>
  <si>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</si>
  <si>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</si>
  <si>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</si>
  <si>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</si>
  <si>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</si>
  <si>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</si>
  <si>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</si>
  <si>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</si>
  <si>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</si>
  <si>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</si>
  <si>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Költségvetési bevételek (=13+19+33+44+50+54+58)</t>
  </si>
  <si>
    <t>B1-B7</t>
  </si>
  <si>
    <t>Önkormányzatok költségvetési támogatása</t>
  </si>
  <si>
    <t>egyéb dologi kiadás</t>
  </si>
  <si>
    <t>biztosítás</t>
  </si>
  <si>
    <t>áram</t>
  </si>
  <si>
    <t>víz</t>
  </si>
  <si>
    <t>telefon</t>
  </si>
  <si>
    <t>irodaszer</t>
  </si>
  <si>
    <t>egyéb készlet</t>
  </si>
  <si>
    <t>üzemanyag</t>
  </si>
  <si>
    <t>Karbantartási, kisjavítási szolgáltatások (munkadíj)</t>
  </si>
  <si>
    <t>Betegséggel kapcsolatos ellátások (eg.károsodott)</t>
  </si>
  <si>
    <t>Lakhatással kapcsolatos ellátások  (lakásfenntartási)</t>
  </si>
  <si>
    <t>átmeneti</t>
  </si>
  <si>
    <t>temetési</t>
  </si>
  <si>
    <t xml:space="preserve">Egyéb működési célú támogatások államháztartáson belülre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</si>
  <si>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</si>
  <si>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</si>
  <si>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</si>
  <si>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</si>
  <si>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</si>
  <si>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</si>
  <si>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</si>
  <si>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</si>
  <si>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</si>
  <si>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</si>
  <si>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</si>
  <si>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</si>
  <si>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</si>
  <si>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</si>
  <si>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</si>
  <si>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</si>
  <si>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</si>
  <si>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</si>
  <si>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</si>
  <si>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</si>
  <si>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</si>
  <si>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</si>
  <si>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</si>
  <si>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</si>
  <si>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</si>
  <si>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</si>
  <si>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</si>
  <si>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</si>
  <si>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</si>
  <si>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</si>
  <si>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</si>
  <si>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</si>
  <si>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</si>
  <si>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</si>
  <si>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</si>
  <si>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</si>
  <si>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</si>
  <si>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</si>
  <si>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</si>
  <si>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</si>
  <si>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</si>
  <si>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</si>
  <si>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</si>
  <si>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</si>
  <si>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</si>
  <si>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</si>
  <si>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</si>
  <si>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</si>
  <si>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</si>
  <si>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</si>
  <si>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</si>
  <si>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</si>
  <si>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</si>
  <si>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</si>
  <si>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</si>
  <si>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</si>
  <si>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</si>
  <si>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</si>
  <si>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</si>
  <si>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</si>
  <si>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</si>
  <si>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</si>
  <si>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</si>
  <si>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</si>
  <si>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</si>
  <si>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</si>
  <si>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</si>
  <si>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</si>
  <si>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</si>
  <si>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</si>
  <si>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</si>
  <si>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</si>
  <si>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</si>
  <si>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</si>
  <si>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</si>
  <si>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</si>
  <si>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</si>
  <si>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</si>
  <si>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</si>
  <si>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</si>
  <si>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</si>
  <si>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</si>
  <si>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</si>
  <si>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</si>
  <si>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</si>
  <si>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</si>
  <si>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</si>
  <si>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</si>
  <si>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</si>
  <si>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</si>
  <si>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</si>
  <si>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</si>
  <si>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</si>
  <si>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Finanszírozási kiadás</t>
  </si>
  <si>
    <t>Zöldterület kezelés</t>
  </si>
  <si>
    <t>Közutak karbantartása</t>
  </si>
  <si>
    <t>Kistelepülések szoc.feladat</t>
  </si>
  <si>
    <t>Engedélyezett létszám                 2014.évre</t>
  </si>
  <si>
    <t>Tényleges létszám 2013.XII.31-én</t>
  </si>
  <si>
    <t>Működési célú támogatások állh.belülről</t>
  </si>
  <si>
    <t>2014. év összesen</t>
  </si>
  <si>
    <t>Munkaadókat terhelő járulékok, szoc.hj.</t>
  </si>
  <si>
    <t>Ellátottak pénzbeli juttatásai</t>
  </si>
  <si>
    <t>Egyéb működési célú kiadások</t>
  </si>
  <si>
    <t>Egyéb felhalmozási kiadások</t>
  </si>
  <si>
    <t>F I N A N S Z Í R O Z Á S I   M Ű V E L E T E K</t>
  </si>
  <si>
    <t>FINANSZÍROZÁSI BEVÉTELEK</t>
  </si>
  <si>
    <t>FINANSZÍROZÁSI KIADÁSOK</t>
  </si>
  <si>
    <t>Egyéb nem intézményi ellátások (önkormányzati segély)</t>
  </si>
  <si>
    <t>Önkormányzati segély</t>
  </si>
  <si>
    <t>Pénzbeli szociális juttatások</t>
  </si>
  <si>
    <t>IVÁNCSA KÖZSÉGI ÖNKORMÁNYZAT</t>
  </si>
  <si>
    <t>Önkormányzat</t>
  </si>
  <si>
    <t>Hivatal</t>
  </si>
  <si>
    <t>ÁMK</t>
  </si>
  <si>
    <t>Egyéb áruhasználati és szolgáltatási adók (talajterhelési díj)</t>
  </si>
  <si>
    <t>Tulajdonosi bevételek (Koncessziós díj)</t>
  </si>
  <si>
    <t>OEP támogatás</t>
  </si>
  <si>
    <t>Munkaügyi Központ</t>
  </si>
  <si>
    <t>K121</t>
  </si>
  <si>
    <t>K122</t>
  </si>
  <si>
    <t>K123</t>
  </si>
  <si>
    <t>K311</t>
  </si>
  <si>
    <t>K312</t>
  </si>
  <si>
    <t>K313</t>
  </si>
  <si>
    <t>K31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</si>
  <si>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</si>
  <si>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</si>
  <si>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</si>
  <si>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</si>
  <si>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</si>
  <si>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</si>
  <si>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</si>
  <si>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</si>
  <si>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</si>
  <si>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</si>
  <si>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</si>
  <si>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</si>
  <si>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</si>
  <si>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</si>
  <si>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</si>
  <si>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</si>
  <si>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</si>
  <si>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</si>
  <si>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</si>
  <si>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</si>
  <si>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</si>
  <si>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</si>
  <si>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</si>
  <si>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</si>
  <si>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</si>
  <si>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</si>
  <si>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</si>
  <si>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K502</t>
  </si>
  <si>
    <t>K512</t>
  </si>
  <si>
    <t>gyógyszer</t>
  </si>
  <si>
    <t>Könyv folyóirat</t>
  </si>
  <si>
    <t>gáz</t>
  </si>
  <si>
    <t>Egyéb szolgáltatások (egyéb üzemeltetés, szemétszállítás, szállítás)</t>
  </si>
  <si>
    <t>Közgyógyelláátás</t>
  </si>
  <si>
    <t>Ápolási dij</t>
  </si>
  <si>
    <t>Közgyógyellátás (Szoctv.50.§)</t>
  </si>
  <si>
    <t>Helyi megállapítású ápolási díj (Szoctv.43/B.§)</t>
  </si>
  <si>
    <t>Rászorultságtól függőnormatív kedvezmények(Gyvt.151.§(5)bek.</t>
  </si>
  <si>
    <t>Időskoruak járadéka</t>
  </si>
  <si>
    <t>Időskoruak Járadéka(Szoctv.32/B.§(1)bek.</t>
  </si>
  <si>
    <t>rendszeres szoc. Seg.</t>
  </si>
  <si>
    <t>Rászorultságtól függő normatív kedvezmények</t>
  </si>
  <si>
    <t>Orvosi ügyelet</t>
  </si>
  <si>
    <t>Házi segítség nyújt.</t>
  </si>
  <si>
    <t>Gyermekjóléti szolgálat</t>
  </si>
  <si>
    <t>Családsegítés</t>
  </si>
  <si>
    <t xml:space="preserve">Törvény szerinti illetmények, munkabérek </t>
  </si>
  <si>
    <t>Foglalkoztatással, munkanélküliséggel kapcsolatos ellátások (FHT)</t>
  </si>
  <si>
    <t>K506</t>
  </si>
  <si>
    <t>Egyéb működési célú támogatások államháztartáson kívűlre (szemétszáll. Támogatása)</t>
  </si>
  <si>
    <t>K32</t>
  </si>
  <si>
    <t>Felhalmozási és tőkejellegű bevételek és kiadások hivatal</t>
  </si>
  <si>
    <t>ezer forintban</t>
  </si>
  <si>
    <t>Sor-szám</t>
  </si>
  <si>
    <t>Rovat megnevezése</t>
  </si>
  <si>
    <t>Rovat-szám</t>
  </si>
  <si>
    <t>Előirányzat</t>
  </si>
  <si>
    <t>Kormányzati funkció: 091110                                                                          Szakfeladat: 851011</t>
  </si>
  <si>
    <t>Kormányzati funkció: 091140                                                                         Szakfeladat: 851011</t>
  </si>
  <si>
    <t>Kormányzati funkció: 082044                                                                      Szakfeladat: 910123</t>
  </si>
  <si>
    <t>Kormányzati funkció: 082063                                                                      Szakfeladat: 910203</t>
  </si>
  <si>
    <t xml:space="preserve"> Iváncsa Községi  Önkormányzat Stabilitási tv. 3. § (1) bekezdés szerinti adósságot keletkeztető ügyleteiből eredő fizetési kötelezettségeinek a következő évet követő három évre várható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</si>
  <si>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</si>
  <si>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</si>
  <si>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</si>
  <si>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</si>
  <si>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</si>
  <si>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</si>
  <si>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</si>
  <si>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</si>
  <si>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</si>
  <si>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</si>
  <si>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Törvény szerinti illetmények, munkabérek</t>
  </si>
  <si>
    <t xml:space="preserve">Béren kívüli juttatások </t>
  </si>
  <si>
    <t xml:space="preserve">Egyéb költségtérítések </t>
  </si>
  <si>
    <t>Egyéb külső személyi juttatások (repi is)</t>
  </si>
  <si>
    <t xml:space="preserve">Személyi juttatások összesen </t>
  </si>
  <si>
    <t xml:space="preserve">Munkaadókat terhelő járulékok és szociális hozzájárulási adó                                                                           </t>
  </si>
  <si>
    <t>Szakmai anyagok beszerzése(gyógyszer, vegyszer, könyv, folyóirat, CD, DVD, szakmai beszerzések)</t>
  </si>
  <si>
    <t>Üzemeltetési anyagok beszerzése (irodaszer, üzemanyag, tisztítószer, karbantartási anyagok, munka és védőruha)</t>
  </si>
  <si>
    <t>Egyéb kommunikációs szolgáltatások (telefon)</t>
  </si>
  <si>
    <t>Közüzemi díjak (gáz, villany, víz,)</t>
  </si>
  <si>
    <t xml:space="preserve">Vásárolt élelmezés </t>
  </si>
  <si>
    <t xml:space="preserve">Bérleti és lízing díjak </t>
  </si>
  <si>
    <t>Karbantartási, kisjavítási szolgáltatások</t>
  </si>
  <si>
    <t>Közvetített szolgáltatások  (továbbszámlázások,)</t>
  </si>
  <si>
    <t xml:space="preserve">Egyéb szolgáltatások (pld.:bank költségek) </t>
  </si>
  <si>
    <t xml:space="preserve">Kamatkiadások   </t>
  </si>
  <si>
    <t xml:space="preserve">Egyéb pénzügyi műveletek kiadásai  </t>
  </si>
  <si>
    <t>Egyéb dologi kiadások ( régi 57-es, díjak, egyéb befizetések)</t>
  </si>
  <si>
    <t xml:space="preserve">Dologi kiadások </t>
  </si>
  <si>
    <t xml:space="preserve">Családi támogatások </t>
  </si>
  <si>
    <t xml:space="preserve">Pénzbeli kárpótlások, kártérítések </t>
  </si>
  <si>
    <t xml:space="preserve">Betegséggel kapcsolatos (nem társadalombiztosítási) ellátások </t>
  </si>
  <si>
    <t>K.f: 011130  önk. ált. ig. tev.                                                                      Szakfeladat: 8411261</t>
  </si>
  <si>
    <t>K.f: 041231  röv. Id. köz.fog.                                                                      Szakfeladat: 841133</t>
  </si>
  <si>
    <t>K.f: 041232 téli köz.fog.                                                                     Szakfeladat: 841133</t>
  </si>
  <si>
    <t>K.f: 066020 város-községgaz.szolg.                                                                        Szakfeladat: 841133</t>
  </si>
  <si>
    <t>K.f: 074031 csal.nővéd.gondoz                                                                        Szakfeladat: 841133</t>
  </si>
  <si>
    <t>K.f: 064010 közvilágítás                                                                       Szakfeladat: 841133</t>
  </si>
  <si>
    <t>K.f: 045160 közutak üzem.fenntart.                                                                        Szakfeladat: 841133</t>
  </si>
  <si>
    <t>K.f: 051030  hulladék szállítás                                                                      Szakfeladat: 841133</t>
  </si>
  <si>
    <t>K.f: 066010  zölterület kezelés                                                                      Szakfeladat: 841133</t>
  </si>
  <si>
    <t>K.f: 072112 háziorvosi ügyelet                                                                        Szakfeladat: 841133</t>
  </si>
  <si>
    <t>K.f: 107052 házi segítségnyújtás                                                                         Szakfeladat: 841133</t>
  </si>
  <si>
    <t>K.f: 104042 gyermekjóléti szolg.                                                                        Szakfeladat: 841133</t>
  </si>
  <si>
    <t>K.f: 107054 családsegítés                                                                         Szakfeladat: 841133</t>
  </si>
  <si>
    <t>K.f: 107060 egyéb pénzbeni ellát.                                                                         Szakfeladat: 841133</t>
  </si>
  <si>
    <t>K.f: 106020 lak. fen. tám.                                                                        Szakfeladat: 841133</t>
  </si>
  <si>
    <t>K.f: 052020 szenyv.tiszt.elh.                                                                        Szakfeladat: 841133</t>
  </si>
  <si>
    <t>K.f: 081030 sport. mük. Fej.                                                                         Szakfeladat: 841133</t>
  </si>
  <si>
    <t>K.f: 083030 kiadói tev.                                                                         Szakfeladat: 841133</t>
  </si>
  <si>
    <t>K.f: 016080 állami,önk. renedezv.                                                                         Szakfeladat: 841133</t>
  </si>
  <si>
    <t>K.f: 084031 civil szerv. műk.tám                                                                        Szakfeladat: 841133</t>
  </si>
  <si>
    <t>K.f: 084032 civil szerv. prog. tám.                                                                         Szakfeladat: 841133</t>
  </si>
  <si>
    <t>K.f: 013350 önk. vagy. gazd. kapcs. fel.                                                                         Szakfeladat: 841133</t>
  </si>
  <si>
    <t xml:space="preserve">Iváncsa Község Önkormányzata 2015. évi  Költségvetési kiadásainak előirányzata </t>
  </si>
  <si>
    <t xml:space="preserve"> pályázatokhoz önrész</t>
  </si>
  <si>
    <t>utak felújítása</t>
  </si>
  <si>
    <t>Térítési dij 2015. március 1-től</t>
  </si>
  <si>
    <t>2015. évi költségvetési javaslat</t>
  </si>
  <si>
    <t xml:space="preserve">Foglalkoztatással, munkanélküliséggel kapcsolatos ellátások  </t>
  </si>
  <si>
    <t xml:space="preserve">Lakhatással kapcsolatos ellátások  </t>
  </si>
  <si>
    <t xml:space="preserve">Intézményi ellátottak pénzbeli juttatásai </t>
  </si>
  <si>
    <t xml:space="preserve">Egyéb nem intézményi ellátások </t>
  </si>
  <si>
    <t xml:space="preserve">Ellátottak pénzbeli juttatásai </t>
  </si>
  <si>
    <t xml:space="preserve">Nemzetközi kötelezettségek </t>
  </si>
  <si>
    <t>K501</t>
  </si>
  <si>
    <t>60</t>
  </si>
  <si>
    <t xml:space="preserve">Elvonások és befizetések </t>
  </si>
  <si>
    <t>K503</t>
  </si>
  <si>
    <t xml:space="preserve">Működési célú visszatérítendő támogatások, kölcsönök nyújtása államháztartáson belülre </t>
  </si>
  <si>
    <t>K504</t>
  </si>
  <si>
    <t xml:space="preserve">Működési célú visszatérítendő támogatások, kölcsönök törlesztése államháztartáson belülre </t>
  </si>
  <si>
    <t>K505</t>
  </si>
  <si>
    <t>67</t>
  </si>
  <si>
    <t>Működési célú garancia- és kezességvállalásból származó kifizetés államháztartáson kivülre</t>
  </si>
  <si>
    <t>K507</t>
  </si>
  <si>
    <t>K508</t>
  </si>
  <si>
    <t>K510</t>
  </si>
  <si>
    <t xml:space="preserve">Egyéb működési célú támogatások államháztartáson kívülre </t>
  </si>
  <si>
    <t>K511</t>
  </si>
  <si>
    <t xml:space="preserve">Tartalékok </t>
  </si>
  <si>
    <t xml:space="preserve">Immateriális javak beszerzése, létesítése </t>
  </si>
  <si>
    <t>K61</t>
  </si>
  <si>
    <t xml:space="preserve">Ingatlanok beszerzése, létesítése </t>
  </si>
  <si>
    <t>K62</t>
  </si>
  <si>
    <t>K63</t>
  </si>
  <si>
    <t>Egyéb tárgyi eszközök beszerzése, létesítése (régi kisértékű)</t>
  </si>
  <si>
    <t>K64</t>
  </si>
  <si>
    <t>K65</t>
  </si>
  <si>
    <t>K66</t>
  </si>
  <si>
    <t>K67</t>
  </si>
  <si>
    <t xml:space="preserve">Beruházások </t>
  </si>
  <si>
    <t xml:space="preserve">Ingatlanok felújítása </t>
  </si>
  <si>
    <t>K71</t>
  </si>
  <si>
    <t>K72</t>
  </si>
  <si>
    <t>K73</t>
  </si>
  <si>
    <t>K74</t>
  </si>
  <si>
    <t xml:space="preserve">Felújítások </t>
  </si>
  <si>
    <t>K81</t>
  </si>
  <si>
    <t xml:space="preserve">Felhalmozási célú visszatérítendő támogatások, kölcsönök nyújtása államháztartáson belülre </t>
  </si>
  <si>
    <t>K82</t>
  </si>
  <si>
    <t xml:space="preserve">Felhalmozási célú visszatérítendő támogatások, kölcsönök törlesztése államháztartáson belülre </t>
  </si>
  <si>
    <t>K83</t>
  </si>
  <si>
    <t xml:space="preserve">Egyéb felhalmozási célú támogatások államháztartáson belülre </t>
  </si>
  <si>
    <t>K84</t>
  </si>
  <si>
    <t>91</t>
  </si>
  <si>
    <t xml:space="preserve">Felhalmozási célú garancia- és kezességvállalásból származó kifizetés államháztartáson kívülre </t>
  </si>
  <si>
    <t>K85</t>
  </si>
  <si>
    <t>92</t>
  </si>
  <si>
    <t xml:space="preserve">Felhalmozási célú visszatérítendő támogatások, kölcsönök nyújtása államháztartáson kívülre </t>
  </si>
  <si>
    <t>K86</t>
  </si>
  <si>
    <t>93</t>
  </si>
  <si>
    <t>K87</t>
  </si>
  <si>
    <t>94</t>
  </si>
  <si>
    <t>K88</t>
  </si>
  <si>
    <t>95</t>
  </si>
  <si>
    <t xml:space="preserve">Egyéb felhalmozási célú kiadások </t>
  </si>
  <si>
    <t>96</t>
  </si>
  <si>
    <t xml:space="preserve">Költségvetési kiadások </t>
  </si>
  <si>
    <t>K1-K8</t>
  </si>
  <si>
    <t>engedélyezett álláshelyek száma:</t>
  </si>
  <si>
    <t>97</t>
  </si>
  <si>
    <t>engedélyezett álláshelyek megnevezése: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</si>
  <si>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</si>
  <si>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</si>
  <si>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</si>
  <si>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</si>
  <si>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</si>
  <si>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</si>
  <si>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</si>
  <si>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</si>
  <si>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</si>
  <si>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</si>
  <si>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</si>
  <si>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</si>
  <si>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</si>
  <si>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</si>
  <si>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</si>
  <si>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</si>
  <si>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</si>
  <si>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</si>
  <si>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Kormányzati funkció: 096015                                                                    Szakfeladat: 562912</t>
  </si>
  <si>
    <t>Kormányzati funkció: 096015                                                                     Szakfeladat: 562913</t>
  </si>
  <si>
    <t>Kormányzati funkció: 096015  Szakfeladat: 562913</t>
  </si>
  <si>
    <t>Kormányzati funkció: 096015 Szakfeladat: 562912</t>
  </si>
  <si>
    <t>Kormányzati funkció: 082091 Szakfeladat: 910502</t>
  </si>
  <si>
    <t>3/A. számú melléklet</t>
  </si>
  <si>
    <t>Iváncsa Közséig Önkormányzat 2015. évi költségvetés</t>
  </si>
  <si>
    <t>Egyéb önkormányzati feladatok (köztemető)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</si>
  <si>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</si>
  <si>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</si>
  <si>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</si>
  <si>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</si>
  <si>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</si>
  <si>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</si>
  <si>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</si>
  <si>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</si>
  <si>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</si>
  <si>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</si>
  <si>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</si>
  <si>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</si>
  <si>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</si>
  <si>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</si>
  <si>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</si>
  <si>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</si>
  <si>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</si>
  <si>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</si>
  <si>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</si>
  <si>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</si>
  <si>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</si>
  <si>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</si>
  <si>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</si>
  <si>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</si>
  <si>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</si>
  <si>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</si>
  <si>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</si>
  <si>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</si>
  <si>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</si>
  <si>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</si>
  <si>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</si>
  <si>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</si>
  <si>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</si>
  <si>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</si>
  <si>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</si>
  <si>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</si>
  <si>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</si>
  <si>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</si>
  <si>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</si>
  <si>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</si>
  <si>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</si>
  <si>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</si>
  <si>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</si>
  <si>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</si>
  <si>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</si>
  <si>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</si>
  <si>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</si>
  <si>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</si>
  <si>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</si>
  <si>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</si>
  <si>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</si>
  <si>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</si>
  <si>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</si>
  <si>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</si>
  <si>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</si>
  <si>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</si>
  <si>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</si>
  <si>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</si>
  <si>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</si>
  <si>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</si>
  <si>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</si>
  <si>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</si>
  <si>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</si>
  <si>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</si>
  <si>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</si>
  <si>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</si>
  <si>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</si>
  <si>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</si>
  <si>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</si>
  <si>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</si>
  <si>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</si>
  <si>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</si>
  <si>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</si>
  <si>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</si>
  <si>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</si>
  <si>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</si>
  <si>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</si>
  <si>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</si>
  <si>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</si>
  <si>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</si>
  <si>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</si>
  <si>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</si>
  <si>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</si>
  <si>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</si>
  <si>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</si>
  <si>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</si>
  <si>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</si>
  <si>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</si>
  <si>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</si>
  <si>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</si>
  <si>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</si>
  <si>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</si>
  <si>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</si>
  <si>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</si>
  <si>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</si>
  <si>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</si>
  <si>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</si>
  <si>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</si>
  <si>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</si>
  <si>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</si>
  <si>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</si>
  <si>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</si>
  <si>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</si>
  <si>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</si>
  <si>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</si>
  <si>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</si>
  <si>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</si>
  <si>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</si>
  <si>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</si>
  <si>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</si>
  <si>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</si>
  <si>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</si>
  <si>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</si>
  <si>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</si>
  <si>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</si>
  <si>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</si>
  <si>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</si>
  <si>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</si>
  <si>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</si>
  <si>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</si>
  <si>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</si>
  <si>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</si>
  <si>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</si>
  <si>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</si>
  <si>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</si>
  <si>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</si>
  <si>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</si>
  <si>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</si>
  <si>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</si>
  <si>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</si>
  <si>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</si>
  <si>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</si>
  <si>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</si>
  <si>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</si>
  <si>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</si>
  <si>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</si>
  <si>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</si>
  <si>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</si>
  <si>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</si>
  <si>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</si>
  <si>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</si>
  <si>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</si>
  <si>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</si>
  <si>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</si>
  <si>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</si>
  <si>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</si>
  <si>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</si>
  <si>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</si>
  <si>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</si>
  <si>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</si>
  <si>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</si>
  <si>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</si>
  <si>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</si>
  <si>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</si>
  <si>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</si>
  <si>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</si>
  <si>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</si>
  <si>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r>
      <t>Informatikai szolgáltatások igénybevétele (</t>
    </r>
    <r>
      <rPr>
        <sz val="10"/>
        <color indexed="10"/>
        <rFont val="Arial"/>
        <family val="2"/>
      </rPr>
      <t>internet</t>
    </r>
    <r>
      <rPr>
        <sz val="10"/>
        <color indexed="8"/>
        <rFont val="Arial"/>
        <family val="2"/>
      </rPr>
      <t>, Inf. eszközök karbantartása )</t>
    </r>
  </si>
  <si>
    <r>
      <t>Egyéb működési célú támogatások államháztartáson belülre (tag- és szövetségi díjak</t>
    </r>
    <r>
      <rPr>
        <sz val="10"/>
        <rFont val="Arial"/>
        <family val="2"/>
      </rPr>
      <t>)</t>
    </r>
  </si>
  <si>
    <t>Kormányzati funkció: 013350                                                                      Szakfeladat: 680002</t>
  </si>
  <si>
    <t>Települési önkormányzatok szociális és gyermekjóléti  feladatainak támogatása:3783 (segélyek központi támogatása)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</si>
  <si>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</si>
  <si>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</si>
  <si>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>Egyéb működési célú támogatások bevételei államháztartáson belülről (OEP:72+települések ügyelet:14,5)</t>
  </si>
  <si>
    <t xml:space="preserve">Működési célú támogatások államháztartáson belülről </t>
  </si>
  <si>
    <t xml:space="preserve">Felhalmozási célú visszatérítendő támogatások, kölcsönök visszatérülése államháztartáson belülről 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</si>
  <si>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</si>
  <si>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</si>
  <si>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 xml:space="preserve">Felhalmozási célú támogatások államháztartáson belülről </t>
  </si>
  <si>
    <t xml:space="preserve">Magánszemélyek jövedelemadói </t>
  </si>
  <si>
    <t xml:space="preserve">Szociális hozzájárulási adó és járulékok </t>
  </si>
  <si>
    <t xml:space="preserve">ebből: építményadó </t>
  </si>
  <si>
    <t>-------------</t>
  </si>
  <si>
    <t xml:space="preserve">ebből: épület után fizetett idegenforgalmi adó </t>
  </si>
  <si>
    <t>ebből: magánszemélyek kommunális adója</t>
  </si>
  <si>
    <t>ebből: telekadó</t>
  </si>
  <si>
    <t>ebből: luxusadó</t>
  </si>
  <si>
    <t>ebből: cégautóadó</t>
  </si>
  <si>
    <t>ebből: közművezetékek adója</t>
  </si>
  <si>
    <t>ebből: öröklési és ajándékozási illeték</t>
  </si>
  <si>
    <t>ebből: állandó jeleggel végzett iparűzési tevékenység után fizetett helyi iparűzési adó</t>
  </si>
  <si>
    <t>ebből: ideiglenes jeleggel végzett tevékenység után fizetett helyi iparűzési adó</t>
  </si>
  <si>
    <t xml:space="preserve">Gépjárműadók 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</si>
  <si>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</si>
  <si>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</si>
  <si>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</si>
  <si>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</si>
  <si>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Iváncsa  Községi Önkormányzat 2015. évi  Költségvetési bevételeinek előirányzata</t>
  </si>
  <si>
    <t>Iváncsa Községi  Önkormányazt 2015. évi Finanszírozási bevételeinek előirányzata</t>
  </si>
  <si>
    <t>Iváncsa Községi Önkormányzat 2015. évi költségvetés</t>
  </si>
  <si>
    <t xml:space="preserve"> Iváncsa Községi Önkormányzat 2015. évi  közvetett támogatásai</t>
  </si>
  <si>
    <t>Iváncsa Községi Önkormányzata 2015. évi előirányzat felhasználási és likviditási terve</t>
  </si>
  <si>
    <t>Besnyő hivatal támogatás</t>
  </si>
  <si>
    <t xml:space="preserve">Egyéb áruhasználati és szolgáltatási adók </t>
  </si>
  <si>
    <t xml:space="preserve">ebből: tartózkodás után fizetett idegenforgalmi adó </t>
  </si>
  <si>
    <t>ebből: talajterhelési díj</t>
  </si>
  <si>
    <t>ebből: korábbi évek megszünt adónemei áthúzódó fizetéseiből befolyt bevételek</t>
  </si>
  <si>
    <t xml:space="preserve">E </t>
  </si>
  <si>
    <t>sor</t>
  </si>
  <si>
    <t xml:space="preserve"> 1.1</t>
  </si>
  <si>
    <t xml:space="preserve"> 1.2</t>
  </si>
  <si>
    <t xml:space="preserve"> 1.3</t>
  </si>
  <si>
    <t xml:space="preserve"> 2.1</t>
  </si>
  <si>
    <t>2.2</t>
  </si>
  <si>
    <t>2.3</t>
  </si>
  <si>
    <t xml:space="preserve">I </t>
  </si>
  <si>
    <t>J</t>
  </si>
  <si>
    <t>K</t>
  </si>
  <si>
    <t>10. számú melléklet</t>
  </si>
  <si>
    <t xml:space="preserve"> 21.1</t>
  </si>
  <si>
    <t xml:space="preserve"> 21.2</t>
  </si>
  <si>
    <t xml:space="preserve"> 22.1</t>
  </si>
  <si>
    <t xml:space="preserve"> 22.2</t>
  </si>
  <si>
    <t xml:space="preserve"> 22.3</t>
  </si>
  <si>
    <t xml:space="preserve"> 26.1</t>
  </si>
  <si>
    <t xml:space="preserve"> 28.1</t>
  </si>
  <si>
    <t xml:space="preserve"> 28.2</t>
  </si>
  <si>
    <t xml:space="preserve"> 28.3</t>
  </si>
  <si>
    <t xml:space="preserve"> 43.1</t>
  </si>
  <si>
    <t xml:space="preserve"> 43.2</t>
  </si>
  <si>
    <t xml:space="preserve"> 53.1</t>
  </si>
  <si>
    <t xml:space="preserve"> 53.2</t>
  </si>
  <si>
    <t xml:space="preserve"> 53.3</t>
  </si>
  <si>
    <t xml:space="preserve"> 53.4</t>
  </si>
  <si>
    <t xml:space="preserve"> 53.5</t>
  </si>
  <si>
    <t xml:space="preserve"> 70.1</t>
  </si>
  <si>
    <t xml:space="preserve"> 70.2</t>
  </si>
  <si>
    <t xml:space="preserve"> 70.3</t>
  </si>
  <si>
    <t xml:space="preserve"> 70.4</t>
  </si>
  <si>
    <t xml:space="preserve"> 70.6</t>
  </si>
  <si>
    <t>ebből: cégnyílvántartás bevételei</t>
  </si>
  <si>
    <t>ebből: eljárási illetékek</t>
  </si>
  <si>
    <t>ebből: igazgatási szolgáltatási díjak</t>
  </si>
  <si>
    <t>ebből: felügyeleti díjak</t>
  </si>
  <si>
    <t>ebből:ebrendészeti hozzájárulás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</si>
  <si>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</si>
  <si>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</si>
  <si>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 xml:space="preserve">Közhatalmi bevételek </t>
  </si>
  <si>
    <t>Áru- és készletértékesítés ellenértéke</t>
  </si>
  <si>
    <t>Szolgáltatások ellenértéke (temető+szemét. hátralék)</t>
  </si>
  <si>
    <t>Közvetített szolgáltatások értéke  (továbbszámlázás is)</t>
  </si>
  <si>
    <t>Tulajdonosi bevételek (lakbér, közterület+DRV eszközh.)</t>
  </si>
  <si>
    <t>Ellátási díjak (étkezés térítési díjak)</t>
  </si>
  <si>
    <t xml:space="preserve">Egyéb pénzügyi műveletek bevételei </t>
  </si>
  <si>
    <t xml:space="preserve">Egyéb működési bevételek </t>
  </si>
  <si>
    <t xml:space="preserve">Működési bevételek 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</si>
  <si>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</si>
  <si>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</si>
  <si>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</si>
  <si>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Felhalmozási bevételek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</si>
  <si>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</si>
  <si>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</si>
  <si>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Működési célú átvett pénzeszközök </t>
  </si>
  <si>
    <t>Felhalmozási célú visszatérítendő támogatások, kölcsönök visszatérülése államháztartáson kívülről (elsőlakáshoz)</t>
  </si>
  <si>
    <t xml:space="preserve">Egyéb felhalmozási célú átvett pénzeszközök </t>
  </si>
  <si>
    <t xml:space="preserve">Felhalmozási célú átvett pénzeszközök </t>
  </si>
  <si>
    <t xml:space="preserve">Költségvetési bevételek </t>
  </si>
  <si>
    <t>98</t>
  </si>
  <si>
    <t>99</t>
  </si>
  <si>
    <t>100</t>
  </si>
  <si>
    <t>101</t>
  </si>
  <si>
    <t>102</t>
  </si>
  <si>
    <t>103</t>
  </si>
  <si>
    <t>104</t>
  </si>
  <si>
    <t>105</t>
  </si>
  <si>
    <t>Kormányzati funkció: 011130                                                                         Szakfeladat</t>
  </si>
  <si>
    <t>Kormányzati funkció: 074031                                                                    Szakfeladat: 8690411</t>
  </si>
  <si>
    <t>Kormányzati funkció: 041233                                                                     Szakfeladat: 890442</t>
  </si>
  <si>
    <t>Értékesítési és forgalmi adók (Iparűzési adó)</t>
  </si>
  <si>
    <t>Kormányzati funkció: 066010                                                                     Szakfeladat: 8414031</t>
  </si>
  <si>
    <t>Kormányzati funkció: 011130                                                                         Szakfeladat: 8411261</t>
  </si>
  <si>
    <t xml:space="preserve">Kormányzati funkció:                                                                      Szakfeladat: </t>
  </si>
  <si>
    <t>Kormányzati funkció:                                                                      Szakfeladat:</t>
  </si>
  <si>
    <t>Kormányzati funkció: 8419139                                                                     Szakfeladat: 8419139</t>
  </si>
  <si>
    <t>Kormányzati funkció: 011130                                                                        Szakfeladat: 8411261</t>
  </si>
  <si>
    <t>Előírányzat</t>
  </si>
  <si>
    <t xml:space="preserve">                                                                                                                           ezer forintban</t>
  </si>
  <si>
    <t xml:space="preserve">                                                                                         ezer forintban</t>
  </si>
  <si>
    <t>.12.1</t>
  </si>
  <si>
    <t>.12.2</t>
  </si>
  <si>
    <t>.12.3</t>
  </si>
  <si>
    <t>Egyéb működési bevételek(közterület használíti dij)</t>
  </si>
  <si>
    <t>A</t>
  </si>
  <si>
    <t>B</t>
  </si>
  <si>
    <t>C</t>
  </si>
  <si>
    <t>D</t>
  </si>
  <si>
    <t>E</t>
  </si>
  <si>
    <t>É</t>
  </si>
  <si>
    <t>F</t>
  </si>
  <si>
    <t xml:space="preserve">B </t>
  </si>
  <si>
    <t>G</t>
  </si>
  <si>
    <t>I</t>
  </si>
  <si>
    <t>H</t>
  </si>
  <si>
    <t>Kormányzati funkció: 011220                                                                         Szakfeladat: 841133</t>
  </si>
  <si>
    <t xml:space="preserve">Kormányzati funkció:                                                                       Szakfeladat: </t>
  </si>
  <si>
    <t xml:space="preserve">Kormányzati funkció:                                                                     Szakfeladat: </t>
  </si>
  <si>
    <t xml:space="preserve">Kormányzati funkció: 096020                                                                     Szakfeladat: </t>
  </si>
  <si>
    <t>Iparűzési adó</t>
  </si>
  <si>
    <t>Köztisztviselők</t>
  </si>
  <si>
    <t>Iváncsai Általános Művelődési  Központ</t>
  </si>
  <si>
    <t xml:space="preserve"> Mese Palota Napköziotthonos Óvoda</t>
  </si>
  <si>
    <t>Faluház és Könyvtár</t>
  </si>
  <si>
    <t xml:space="preserve"> </t>
  </si>
  <si>
    <t>Közfoglalkoztatás</t>
  </si>
  <si>
    <t>Engedélyezett létszám 2012 évre</t>
  </si>
  <si>
    <t>FHT-ra jogosultak hosszabb időtartamú foglalkoztatása</t>
  </si>
  <si>
    <t>Rövid időtartamú közfoglalkoztatás</t>
  </si>
  <si>
    <t>Átlagos létszám 2013. évre</t>
  </si>
  <si>
    <t>adatok: ezer Ft-ban</t>
  </si>
  <si>
    <t>Adónem</t>
  </si>
  <si>
    <t>Közvetett támogatás</t>
  </si>
  <si>
    <t>Kedvezmény</t>
  </si>
  <si>
    <t>Mentesség</t>
  </si>
  <si>
    <t>Elengedés</t>
  </si>
  <si>
    <t>Építmény adó</t>
  </si>
  <si>
    <t>Magánszem. kommunális adó</t>
  </si>
  <si>
    <t>Vállalkozók kommunális adó</t>
  </si>
  <si>
    <t>Idegenforgalmi adó</t>
  </si>
  <si>
    <t>Termőföld bérbead. jöv.</t>
  </si>
  <si>
    <t>Gépjármű adó</t>
  </si>
  <si>
    <t>Késedelmi pótlék</t>
  </si>
  <si>
    <t>Bírság</t>
  </si>
  <si>
    <t>Egyéb bevétel</t>
  </si>
  <si>
    <t>Helyi adó összesen:</t>
  </si>
  <si>
    <t>Ellátottak térítési méltányossági díjának, kártérítésének elengedése</t>
  </si>
  <si>
    <t>Lakosság részére szemétszállíási dij kedvezmény</t>
  </si>
  <si>
    <t>Helyiségek, eszközök hasznosításából származó bevételből nyújtott kedvezmény, mentesség</t>
  </si>
  <si>
    <t>Egyéb nyújtott kedvezmény vagy kölcsön elgengedése</t>
  </si>
  <si>
    <t>KÖZVETETT TÁMOGATÁSOK ÖSSZESEN:</t>
  </si>
  <si>
    <t>adatok Ft-ban</t>
  </si>
  <si>
    <t>Sorsz.</t>
  </si>
  <si>
    <t>Ellátások részletezése</t>
  </si>
  <si>
    <t>Nyersanyagnorma</t>
  </si>
  <si>
    <t>Térítési dij</t>
  </si>
  <si>
    <t>Számlázási ár</t>
  </si>
  <si>
    <t>Óvodai ellátás</t>
  </si>
  <si>
    <t>ebből: tízórai</t>
  </si>
  <si>
    <t xml:space="preserve">ebből: ebéd </t>
  </si>
  <si>
    <t>ebből: uzsonna</t>
  </si>
  <si>
    <t>Napközi otthon ellátása</t>
  </si>
  <si>
    <t>Menza</t>
  </si>
  <si>
    <t>Felnött étkezés</t>
  </si>
  <si>
    <t>Helyi Önkormányzatok működésének ált támogatása</t>
  </si>
  <si>
    <t>Település köznevelésifeladatainak támoagatása</t>
  </si>
  <si>
    <t>Összesen</t>
  </si>
  <si>
    <t>Bevételi jogcím</t>
  </si>
  <si>
    <t>(ezer Ft-ban)</t>
  </si>
  <si>
    <t>B E V É T E L E K</t>
  </si>
  <si>
    <t>K I A D Á S O K</t>
  </si>
  <si>
    <t>Megnevezés</t>
  </si>
  <si>
    <t>M Ű K Ö D T E T É S</t>
  </si>
  <si>
    <t>Dologi kiadások</t>
  </si>
  <si>
    <t>Működési célú átvett pénzeszközök</t>
  </si>
  <si>
    <t>Pénzmaradvány</t>
  </si>
  <si>
    <t>Tartalékok</t>
  </si>
  <si>
    <t>F E L H A L M O Z Á S</t>
  </si>
  <si>
    <t>Felhalmozási és tőkejellegű bevételek</t>
  </si>
  <si>
    <t>Felújítás</t>
  </si>
  <si>
    <t>Beruházás</t>
  </si>
  <si>
    <t>Közvilágítás</t>
  </si>
  <si>
    <t>Könyvtár</t>
  </si>
  <si>
    <t>Szakmai anyagok beszerzése</t>
  </si>
  <si>
    <t>Egyéb kommunikációs szolgáltatások</t>
  </si>
  <si>
    <t>Vásárolt élelmezés</t>
  </si>
  <si>
    <t>Bérleti és lízing díjak</t>
  </si>
  <si>
    <t>Egyéb dologi kiadások</t>
  </si>
  <si>
    <t>Rendszeres szociális segély</t>
  </si>
  <si>
    <t>Időskorúak járadéka</t>
  </si>
  <si>
    <t>Átmeneti segély</t>
  </si>
  <si>
    <t>Temetési segély</t>
  </si>
  <si>
    <t>Közgyógyellátás</t>
  </si>
  <si>
    <t>Falugondnoki szolgálat</t>
  </si>
  <si>
    <t>Eredeti előirányzat</t>
  </si>
  <si>
    <t>Gépjárműadó</t>
  </si>
  <si>
    <t>Közhatalmi bevételek</t>
  </si>
  <si>
    <t>Felhalmozási bevételek</t>
  </si>
  <si>
    <t>Dologi kiadás</t>
  </si>
  <si>
    <t>Bevételek</t>
  </si>
  <si>
    <t>Kiadások</t>
  </si>
  <si>
    <t>Közalkalmazottak</t>
  </si>
  <si>
    <t>Egyéb dolgozók</t>
  </si>
  <si>
    <t>MINDÖSSZESEN</t>
  </si>
  <si>
    <t>(adatok ezer Ft-ban)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</si>
  <si>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</si>
  <si>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</si>
  <si>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</si>
  <si>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</si>
  <si>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</si>
  <si>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</si>
  <si>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</si>
  <si>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</si>
  <si>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</si>
  <si>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</si>
  <si>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</si>
  <si>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</si>
  <si>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</t>
  </si>
  <si>
    <t>Helyi adó</t>
  </si>
  <si>
    <t>Bírságok, pótlékok, egyéb sajátos bevételek</t>
  </si>
  <si>
    <t>Bevételek összesen</t>
  </si>
  <si>
    <t>II.</t>
  </si>
  <si>
    <t>Kiadások összesen</t>
  </si>
  <si>
    <t>Havi halmozott eltérés</t>
  </si>
  <si>
    <t>megnevezés</t>
  </si>
  <si>
    <t>összesen</t>
  </si>
  <si>
    <t>összesen:</t>
  </si>
  <si>
    <t>Összesen: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</si>
  <si>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</si>
  <si>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</si>
  <si>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</si>
  <si>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</si>
  <si>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Rendszeres gyermekvédelmi pénzbeli ellátás</t>
  </si>
  <si>
    <t>Óvodáztatási támogatás</t>
  </si>
  <si>
    <t>Kiegészítő gyermekvédelmi támogatás</t>
  </si>
  <si>
    <t>Helyi eseti lakásfenntartási támogatás</t>
  </si>
  <si>
    <t>Rendkívüli gyermekvédelmi támogatás</t>
  </si>
  <si>
    <t>Egyéb önkormányzati eseti pénzbeli ellátások</t>
  </si>
  <si>
    <t>Adósságkezelési szolgáltatás</t>
  </si>
  <si>
    <t>Szociális étkeztetés</t>
  </si>
  <si>
    <t>Önkormányzatok által nyújtott lakástámogatás</t>
  </si>
  <si>
    <t>Rövid távú</t>
  </si>
  <si>
    <t>Hosszú távú</t>
  </si>
  <si>
    <t>Közmunka</t>
  </si>
  <si>
    <t xml:space="preserve">Rendszeres szociális segély az Szt. 37/B.§ (1) BEK. b-c) pontok szerint </t>
  </si>
  <si>
    <t>Rendszeres szociális segély egészségkárosodott személyek részére Szt. 37/B. § (1) bek. a) pont</t>
  </si>
  <si>
    <t>Foglalkoztatást helyettesítő</t>
  </si>
  <si>
    <t>Rendelkezésre állási támogatás Szt. 37.§ (1) bek. (bérpótló juttatás)</t>
  </si>
  <si>
    <t>Start program</t>
  </si>
  <si>
    <t>Idõskorúak járadéka Szt. 32/B.§ (1) bek.</t>
  </si>
  <si>
    <t xml:space="preserve">Lakásfenntartási támogatás (normatív) Szt. 38. § (1) bek. a) pont </t>
  </si>
  <si>
    <t>Adósságkezelési szolgáltatásban részesülőknek kifizetett lakásfenntartási támogatás Szt. 38. § (1) bek. (b) pont</t>
  </si>
  <si>
    <t xml:space="preserve">Lakásfenntartási támogatás (helyi megállapítás) Szt. 38.§ (1) bek. c) pont </t>
  </si>
  <si>
    <t>Adósságcsökkentési támogatás Szt. 55/A. §  b) pont</t>
  </si>
  <si>
    <t>Ápolási díj  (normatív) Szt. 41.§ (1) bek. 43/A. §  (1) és (4) bek.</t>
  </si>
  <si>
    <t xml:space="preserve">Ápolási díj (helyi megállapítás)  Szt.43/B. §  </t>
  </si>
  <si>
    <t>Átmeneti segély Szt. 45.§</t>
  </si>
  <si>
    <t>Temetési segély Szt. 46.§</t>
  </si>
  <si>
    <t>2015. ÉVI KÖLTSÉGVETÉSI PÉNZFORGALMI MÉRLEGE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</si>
  <si>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</si>
  <si>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</si>
  <si>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</si>
  <si>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 xml:space="preserve">Rendkívüli gyermekvédelmi támogatás (helyi megállapítás) Gyvt. 21.§ </t>
  </si>
  <si>
    <t>Egyéb, az önkormányzat rendeletében megállapított juttatás</t>
  </si>
  <si>
    <t>Rászorultságtól függõ pénzbeli szociális, gyermekvédelmi ellátások összesen (01+...+19)</t>
  </si>
  <si>
    <t>Természetben nyújtott lakásfenntartási támogatás Szt. 47.§ (1) bek. b) pont</t>
  </si>
  <si>
    <t>Természetben nyújtott rendszeres szociális segély Szt. 47.§ (1) bek. a) pont</t>
  </si>
  <si>
    <t>Adósságkezelési szolgáltatás keretében gáz-vagy áram fogyasztást mérő készülék biztosítása Szt. 55/A. § (3) bek.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</si>
  <si>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</si>
  <si>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</si>
  <si>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</si>
  <si>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</si>
  <si>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</si>
  <si>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</si>
  <si>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</si>
  <si>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</si>
  <si>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</si>
  <si>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(21+…+32)</t>
  </si>
  <si>
    <t>Önkormányzatok által folyósított szociális, gyermekvédelmi 
ellátások összesen (20+33)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</si>
  <si>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</si>
  <si>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</si>
  <si>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Önkormányzatok által folyósított ellátások összesen (34+35+36)</t>
  </si>
  <si>
    <t>Illetékek</t>
  </si>
  <si>
    <t>Építményadó</t>
  </si>
  <si>
    <t>Telekadó</t>
  </si>
  <si>
    <t>Vállalkozók kommunális adója</t>
  </si>
  <si>
    <t>Magánszemélyek kommunális adója</t>
  </si>
  <si>
    <t xml:space="preserve">        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</si>
  <si>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</si>
  <si>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</si>
  <si>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</si>
  <si>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</si>
  <si>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</si>
  <si>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</si>
  <si>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r>
      <t>Személyi jövedelemadó helyben maradó része</t>
    </r>
    <r>
      <rPr>
        <sz val="8"/>
        <color indexed="8"/>
        <rFont val="Arial"/>
        <family val="2"/>
      </rPr>
      <t xml:space="preserve"> és a megyei önkormányzatok részesedése</t>
    </r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</si>
  <si>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</si>
  <si>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</si>
  <si>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</si>
  <si>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</si>
  <si>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r>
      <t>Átengedett központi adók (13+...+1</t>
    </r>
    <r>
      <rPr>
        <b/>
        <sz val="8"/>
        <color indexed="8"/>
        <rFont val="Arial"/>
        <family val="2"/>
      </rPr>
      <t>8</t>
    </r>
    <r>
      <rPr>
        <b/>
        <sz val="8"/>
        <color indexed="8"/>
        <rFont val="Arial"/>
        <family val="2"/>
      </rPr>
      <t>)</t>
    </r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</si>
  <si>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</si>
  <si>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</si>
  <si>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</si>
  <si>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</si>
  <si>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</si>
  <si>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</si>
  <si>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r>
      <t>Önkormányzatok sajátos működési bevételei                                  (01+11-06+12+</t>
    </r>
    <r>
      <rPr>
        <b/>
        <sz val="8"/>
        <color indexed="8"/>
        <rFont val="Arial"/>
        <family val="2"/>
      </rPr>
      <t>19</t>
    </r>
    <r>
      <rPr>
        <b/>
        <sz val="8"/>
        <color indexed="8"/>
        <rFont val="Arial"/>
        <family val="2"/>
      </rPr>
      <t>+....+2</t>
    </r>
    <r>
      <rPr>
        <b/>
        <sz val="8"/>
        <color indexed="8"/>
        <rFont val="Arial"/>
        <family val="2"/>
      </rPr>
      <t>5</t>
    </r>
    <r>
      <rPr>
        <b/>
        <sz val="8"/>
        <color indexed="8"/>
        <rFont val="Arial"/>
        <family val="2"/>
      </rPr>
      <t>)</t>
    </r>
  </si>
  <si>
    <t>Állami támogatás</t>
  </si>
  <si>
    <t>Jogcím</t>
  </si>
  <si>
    <t>Személyi  juttatások</t>
  </si>
  <si>
    <t>Munkaadókat terhelő járulékok és szociális hozzájárulás adója</t>
  </si>
  <si>
    <t xml:space="preserve">Ellátottak pénzbeli juttatásai           </t>
  </si>
  <si>
    <t>K1</t>
  </si>
  <si>
    <t>K2</t>
  </si>
  <si>
    <t>Rovat száma</t>
  </si>
  <si>
    <t>K3</t>
  </si>
  <si>
    <t>K4</t>
  </si>
  <si>
    <t>Egyéb működési  célú kiadások</t>
  </si>
  <si>
    <t>K5</t>
  </si>
  <si>
    <t>K6</t>
  </si>
  <si>
    <t>K7</t>
  </si>
  <si>
    <t>Egyéb felhalmozási célú kiadások</t>
  </si>
  <si>
    <t>K8</t>
  </si>
  <si>
    <t>K9</t>
  </si>
  <si>
    <t>KÖLTSÉGVETÉSI    MŰKÖDÉSI CÉLÚ KIADÁSOK ÖSSZESEN</t>
  </si>
  <si>
    <t>KÖLTSÉGVETÉSI MŰKÖDÉSI CÉLÚ BEVÉTELEK ÖSSZESEN</t>
  </si>
  <si>
    <t>KÖLTSÉGVETÉSI FELHALMOZÁSI CÉLÚ BEVÉTELEK ÖSSZESEN</t>
  </si>
  <si>
    <t>KÖLTSÉGVETÉSI FELHALMOZÁSI CÉLÚ KIADÁSOK ÖSSZESEN</t>
  </si>
  <si>
    <t>KÖLTSÉGVETÉSI KIADÁSOK MINDÖSSZESEN</t>
  </si>
  <si>
    <t>KÖLTSÉGVETÉSI BEVÉTELEK MINDÖSSZESEN</t>
  </si>
  <si>
    <t xml:space="preserve">Finanszírozási kiadások                           </t>
  </si>
  <si>
    <t>Kormányzati funkció:  900020                                                                   Szakfeladat: 8419139</t>
  </si>
  <si>
    <t>Munkavégzésre irányuló egyéb jogviszonyban nem saját foglalkoztatottnak fizetett juttatások l</t>
  </si>
  <si>
    <t xml:space="preserve">Iváncsai ÁMK 2015. évi  Költségvetési kiadásainak előirányzata </t>
  </si>
  <si>
    <t>Iváncsai ÁMK  2015. évi  Költségvetési bevételeinek előirányzata</t>
  </si>
  <si>
    <t>Iváncsai Közös Önkormányzati Hivatal  2015. évi  Költségvetési bevételeinek előirányzata</t>
  </si>
  <si>
    <t xml:space="preserve">Iváncsai Közös Önkormányzati Hivatal 2015. évi  Költségvetési kiadásainak előirányzata </t>
  </si>
  <si>
    <t>Iváncsa</t>
  </si>
  <si>
    <t xml:space="preserve">Rövid lejáratú hitelek, kölcsönök felvétele 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</si>
  <si>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</si>
  <si>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</si>
  <si>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</si>
  <si>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 xml:space="preserve">Finanszírozási bevételek </t>
  </si>
  <si>
    <t>Iváncsai Közös Önkormányazti Hivatal 2015. évi Finanszírozási bevételeinek előirányzata</t>
  </si>
  <si>
    <t>Iváncsai ÁMK  2015. évi Finanszírozási bevételeinek előirányzata</t>
  </si>
  <si>
    <t>Egyéb finanszírozási bevételek</t>
  </si>
  <si>
    <t>Finanszírozási bevételek</t>
  </si>
  <si>
    <t>Működési célú támogatások államháztartáson belülről</t>
  </si>
  <si>
    <t>Felhalmozási célú támogatások államháztartáson belülről</t>
  </si>
  <si>
    <t>Működési bevételek</t>
  </si>
  <si>
    <t>Felhalmozási célú  átvett pénzeszközök</t>
  </si>
  <si>
    <t>B1</t>
  </si>
  <si>
    <t>B2</t>
  </si>
  <si>
    <t>B3</t>
  </si>
  <si>
    <t>B4</t>
  </si>
  <si>
    <t>B5</t>
  </si>
  <si>
    <t>B6</t>
  </si>
  <si>
    <t>B7</t>
  </si>
  <si>
    <t>B8</t>
  </si>
  <si>
    <t>B816</t>
  </si>
  <si>
    <t>01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</si>
  <si>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</si>
  <si>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</si>
  <si>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</si>
  <si>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</si>
  <si>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</si>
  <si>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</si>
  <si>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</si>
  <si>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</si>
  <si>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</si>
  <si>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</si>
  <si>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</si>
  <si>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</si>
  <si>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</si>
  <si>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</si>
  <si>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</si>
  <si>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</si>
  <si>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</si>
  <si>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</si>
  <si>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</si>
  <si>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</si>
  <si>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</si>
  <si>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</si>
  <si>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</si>
  <si>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</si>
  <si>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</si>
  <si>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</si>
  <si>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</si>
  <si>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</si>
  <si>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</si>
  <si>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</si>
  <si>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</si>
  <si>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</si>
  <si>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</si>
  <si>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</si>
  <si>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</si>
  <si>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a  4/2015.(IV.14.) önkormányzati rendelethez</t>
  </si>
  <si>
    <t>2. számú melléklet a  4/2015.(IV.14.) önkormányzati rendelethez</t>
  </si>
  <si>
    <t>2/A számú melléklet a  4/2015.(IV.14.) önkormányzati rendelethez</t>
  </si>
  <si>
    <t>2/B számú mellklet a  4/2015.(IV.14.) önkormányzati rendelethez</t>
  </si>
  <si>
    <t>2/B. számú mellélet a  4/2015.(IV.14.) önkormányzati rendelethez</t>
  </si>
  <si>
    <t>2/C  melléklet a  4/2015.(IV.14.) önkormányzati rendelethez</t>
  </si>
  <si>
    <t>2/C számú melléklet a  4/2015.(IV.14.) önkormányzati rendelethez</t>
  </si>
  <si>
    <t>3. számú melléklet a  4/2015.(IV.14.) önkormányzati rendelethez</t>
  </si>
  <si>
    <t>3/A. melléklet a  4/2015.(IV.14.) önkormányzati rendelethez</t>
  </si>
  <si>
    <t>3/B. melléklet a  4/2015.(IV.14.) önkormányzati rendelethez</t>
  </si>
  <si>
    <t>3/C. melléklet a  4/2015.(IV.14.) önkormányzati rendelethez</t>
  </si>
  <si>
    <t>4 számú melléklet a  4/2015.(IV.14.) önkormányzati rendelethez</t>
  </si>
  <si>
    <t>5 számú melléklet a  4/2015.(IV.14.) önkormányzati rendelethez</t>
  </si>
  <si>
    <t>6 számú melléklet a  4/2015.(IV.14.) önkormányzati rendelethez</t>
  </si>
  <si>
    <t>7 számú melléklet a  4/2015.(IV.14.) önkormányzati rendelethez</t>
  </si>
  <si>
    <t>8 számú melléklet a  4/2015.(IV.14.) önkormányzati rendelethez</t>
  </si>
  <si>
    <t>9 számú melléklet a  4/2015.(IV.14.) önkormányzati rendelethez</t>
  </si>
  <si>
    <t>10 számú melléklet a  4/2015.(IV.14.) önkormányzati rendelethez</t>
  </si>
  <si>
    <t>11 számú melléklet a  4/2015.(IV.14.) önkormányzati rendelethez</t>
  </si>
  <si>
    <t>12 számú melléklet a  4/2015.(IV.14.) önkormányzati rendelethez</t>
  </si>
  <si>
    <t>13. számú melléklet a  4/2015.(IV.14.)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</si>
</sst>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00"/>
    <numFmt numFmtId="167" formatCode="\ ##########"/>
    <numFmt numFmtId="168" formatCode="0__"/>
    <numFmt numFmtId="169" formatCode="#,##0&quot;Ft&quot;;\-#,##0&quot;Ft&quot;"/>
    <numFmt numFmtId="170" formatCode="#,##0&quot;Ft&quot;;[Red]\-#,##0&quot;Ft&quot;"/>
    <numFmt numFmtId="171" formatCode="#,##0.00&quot;Ft&quot;;\-#,##0.00&quot;Ft&quot;"/>
    <numFmt numFmtId="172" formatCode="#,##0.00&quot;Ft&quot;;[Red]\-#,##0.00&quot;Ft&quot;"/>
    <numFmt numFmtId="173" formatCode="_-* #,##0&quot;Ft&quot;_-;\-* #,##0&quot;Ft&quot;_-;_-* &quot;-&quot;&quot;Ft&quot;_-;_-@_-"/>
    <numFmt numFmtId="174" formatCode="_-* #,##0_F_t_-;\-* #,##0_F_t_-;_-* &quot;-&quot;_F_t_-;_-@_-"/>
    <numFmt numFmtId="175" formatCode="_-* #,##0.00&quot;Ft&quot;_-;\-* #,##0.00&quot;Ft&quot;_-;_-* &quot;-&quot;??&quot;Ft&quot;_-;_-@_-"/>
    <numFmt numFmtId="176" formatCode="_-* #,##0.00_F_t_-;\-* #,##0.00_F_t_-;_-* &quot;-&quot;??_F_t_-;_-@_-"/>
    <numFmt numFmtId="177" formatCode="#,##0&quot; Ft&quot;;\-#,##0&quot; Ft&quot;"/>
    <numFmt numFmtId="178" formatCode="#,##0&quot; Ft&quot;;[Red]\-#,##0&quot; Ft&quot;"/>
    <numFmt numFmtId="179" formatCode="#,##0.00&quot; Ft&quot;;\-#,##0.00&quot; Ft&quot;"/>
    <numFmt numFmtId="180" formatCode="#,##0.00&quot; Ft&quot;;[Red]\-#,##0.00&quot; Ft&quot;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€-2]\ #\ ##,000_);[Red]\([$€-2]\ #\ ##,000\)"/>
    <numFmt numFmtId="185" formatCode="0.0"/>
    <numFmt numFmtId="186" formatCode="_-* #,##0\ _F_t_-;\-* #,##0\ _F_t_-;_-* &quot;-&quot;??\ _F_t_-;_-@_-"/>
  </numFmts>
  <fonts count="7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 CE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8"/>
      <name val="Arial CE"/>
      <family val="0"/>
    </font>
    <font>
      <i/>
      <sz val="10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sz val="12"/>
      <color indexed="8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color indexed="62"/>
      <name val="Arial"/>
      <family val="2"/>
    </font>
    <font>
      <sz val="12"/>
      <name val="Arial"/>
      <family val="2"/>
    </font>
    <font>
      <b/>
      <i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0" borderId="0" applyNumberFormat="0" applyFill="0" applyBorder="0" applyAlignment="0" applyProtection="0"/>
    <xf numFmtId="0" fontId="32" fillId="26" borderId="0" applyNumberFormat="0" applyBorder="0" applyProtection="0">
      <alignment horizontal="center" vertical="center" wrapText="1"/>
    </xf>
    <xf numFmtId="0" fontId="63" fillId="0" borderId="2" applyNumberFormat="0" applyFill="0" applyAlignment="0" applyProtection="0"/>
    <xf numFmtId="0" fontId="13" fillId="26" borderId="0" applyNumberFormat="0" applyAlignment="0" applyProtection="0"/>
    <xf numFmtId="0" fontId="64" fillId="0" borderId="3" applyNumberFormat="0" applyFill="0" applyAlignment="0" applyProtection="0"/>
    <xf numFmtId="0" fontId="41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0" fillId="28" borderId="8" applyNumberFormat="0" applyFont="0" applyAlignment="0" applyProtection="0"/>
    <xf numFmtId="0" fontId="69" fillId="29" borderId="0" applyNumberFormat="0" applyBorder="0" applyAlignment="0" applyProtection="0"/>
    <xf numFmtId="0" fontId="70" fillId="30" borderId="9" applyNumberFormat="0" applyAlignment="0" applyProtection="0"/>
    <xf numFmtId="0" fontId="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72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3" fontId="0" fillId="0" borderId="13" xfId="0" applyNumberFormat="1" applyFont="1" applyBorder="1" applyAlignment="1">
      <alignment vertical="center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9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3" fontId="19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0" fillId="0" borderId="40" xfId="0" applyNumberFormat="1" applyBorder="1" applyAlignment="1">
      <alignment/>
    </xf>
    <xf numFmtId="0" fontId="0" fillId="0" borderId="40" xfId="0" applyBorder="1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0" fontId="0" fillId="0" borderId="37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1" fillId="0" borderId="41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/>
    </xf>
    <xf numFmtId="3" fontId="21" fillId="33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1" fillId="26" borderId="11" xfId="0" applyNumberFormat="1" applyFont="1" applyFill="1" applyBorder="1" applyAlignment="1">
      <alignment horizontal="right"/>
    </xf>
    <xf numFmtId="0" fontId="21" fillId="0" borderId="42" xfId="0" applyFont="1" applyBorder="1" applyAlignment="1">
      <alignment vertical="center"/>
    </xf>
    <xf numFmtId="3" fontId="21" fillId="0" borderId="11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 vertical="center" wrapText="1"/>
    </xf>
    <xf numFmtId="0" fontId="23" fillId="0" borderId="41" xfId="0" applyFont="1" applyBorder="1" applyAlignment="1">
      <alignment vertical="top" wrapText="1"/>
    </xf>
    <xf numFmtId="3" fontId="23" fillId="34" borderId="11" xfId="0" applyNumberFormat="1" applyFont="1" applyFill="1" applyBorder="1" applyAlignment="1">
      <alignment horizontal="right"/>
    </xf>
    <xf numFmtId="3" fontId="17" fillId="0" borderId="11" xfId="0" applyNumberFormat="1" applyFont="1" applyBorder="1" applyAlignment="1">
      <alignment/>
    </xf>
    <xf numFmtId="3" fontId="21" fillId="34" borderId="11" xfId="0" applyNumberFormat="1" applyFont="1" applyFill="1" applyBorder="1" applyAlignment="1">
      <alignment horizontal="right"/>
    </xf>
    <xf numFmtId="0" fontId="23" fillId="0" borderId="41" xfId="0" applyFont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165" fontId="21" fillId="0" borderId="11" xfId="0" applyNumberFormat="1" applyFont="1" applyFill="1" applyBorder="1" applyAlignment="1">
      <alignment/>
    </xf>
    <xf numFmtId="0" fontId="23" fillId="0" borderId="28" xfId="0" applyFont="1" applyFill="1" applyBorder="1" applyAlignment="1">
      <alignment vertical="center" wrapText="1"/>
    </xf>
    <xf numFmtId="165" fontId="23" fillId="0" borderId="11" xfId="0" applyNumberFormat="1" applyFont="1" applyFill="1" applyBorder="1" applyAlignment="1">
      <alignment vertical="center"/>
    </xf>
    <xf numFmtId="165" fontId="21" fillId="0" borderId="1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1" fillId="0" borderId="43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6" fillId="0" borderId="4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3" fontId="19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7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 wrapText="1"/>
    </xf>
    <xf numFmtId="0" fontId="0" fillId="0" borderId="4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47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3" fillId="0" borderId="19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vertical="center" wrapText="1"/>
    </xf>
    <xf numFmtId="0" fontId="0" fillId="0" borderId="39" xfId="0" applyFont="1" applyFill="1" applyBorder="1" applyAlignment="1">
      <alignment horizontal="center"/>
    </xf>
    <xf numFmtId="0" fontId="0" fillId="0" borderId="50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166" fontId="22" fillId="0" borderId="41" xfId="0" applyNumberFormat="1" applyFont="1" applyFill="1" applyBorder="1" applyAlignment="1" quotePrefix="1">
      <alignment vertical="center"/>
    </xf>
    <xf numFmtId="166" fontId="24" fillId="0" borderId="41" xfId="0" applyNumberFormat="1" applyFont="1" applyFill="1" applyBorder="1" applyAlignment="1" quotePrefix="1">
      <alignment vertical="center"/>
    </xf>
    <xf numFmtId="0" fontId="22" fillId="0" borderId="4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3" fontId="22" fillId="0" borderId="41" xfId="0" applyNumberFormat="1" applyFont="1" applyFill="1" applyBorder="1" applyAlignment="1">
      <alignment vertical="center"/>
    </xf>
    <xf numFmtId="0" fontId="22" fillId="0" borderId="41" xfId="0" applyNumberFormat="1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22" fillId="26" borderId="41" xfId="0" applyFont="1" applyFill="1" applyBorder="1" applyAlignment="1">
      <alignment vertical="center" wrapText="1"/>
    </xf>
    <xf numFmtId="0" fontId="0" fillId="26" borderId="41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168" fontId="22" fillId="0" borderId="41" xfId="0" applyNumberFormat="1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/>
    </xf>
    <xf numFmtId="0" fontId="22" fillId="0" borderId="41" xfId="0" applyFont="1" applyFill="1" applyBorder="1" applyAlignment="1" quotePrefix="1">
      <alignment vertical="center"/>
    </xf>
    <xf numFmtId="0" fontId="22" fillId="0" borderId="41" xfId="0" applyFont="1" applyFill="1" applyBorder="1" applyAlignment="1" quotePrefix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0" fontId="27" fillId="0" borderId="41" xfId="0" applyFont="1" applyFill="1" applyBorder="1" applyAlignment="1">
      <alignment vertical="center" wrapText="1"/>
    </xf>
    <xf numFmtId="0" fontId="27" fillId="0" borderId="41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41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 quotePrefix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" fontId="16" fillId="0" borderId="51" xfId="0" applyNumberFormat="1" applyFont="1" applyBorder="1" applyAlignment="1">
      <alignment vertical="center"/>
    </xf>
    <xf numFmtId="3" fontId="19" fillId="0" borderId="52" xfId="0" applyNumberFormat="1" applyFont="1" applyFill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166" fontId="22" fillId="0" borderId="41" xfId="0" applyNumberFormat="1" applyFont="1" applyFill="1" applyBorder="1" applyAlignment="1" quotePrefix="1">
      <alignment horizontal="left" vertical="center"/>
    </xf>
    <xf numFmtId="0" fontId="22" fillId="0" borderId="41" xfId="71" applyFont="1" applyFill="1" applyBorder="1" applyAlignment="1">
      <alignment horizontal="left" vertical="center"/>
      <protection/>
    </xf>
    <xf numFmtId="0" fontId="22" fillId="0" borderId="28" xfId="71" applyFont="1" applyFill="1" applyBorder="1" applyAlignment="1">
      <alignment horizontal="left" vertical="center"/>
      <protection/>
    </xf>
    <xf numFmtId="0" fontId="22" fillId="0" borderId="12" xfId="71" applyFont="1" applyFill="1" applyBorder="1" applyAlignment="1">
      <alignment horizontal="left" vertical="center"/>
      <protection/>
    </xf>
    <xf numFmtId="0" fontId="22" fillId="0" borderId="0" xfId="70" applyFont="1" applyFill="1">
      <alignment/>
      <protection/>
    </xf>
    <xf numFmtId="0" fontId="22" fillId="0" borderId="52" xfId="70" applyFont="1" applyFill="1" applyBorder="1" applyAlignment="1">
      <alignment/>
      <protection/>
    </xf>
    <xf numFmtId="0" fontId="0" fillId="0" borderId="0" xfId="70" applyFont="1" applyBorder="1" applyAlignment="1">
      <alignment/>
      <protection/>
    </xf>
    <xf numFmtId="0" fontId="22" fillId="0" borderId="0" xfId="70" applyFont="1" applyFill="1" applyBorder="1" applyAlignment="1">
      <alignment horizontal="center"/>
      <protection/>
    </xf>
    <xf numFmtId="0" fontId="22" fillId="0" borderId="0" xfId="71" applyFont="1" applyFill="1" applyBorder="1" applyAlignment="1">
      <alignment horizontal="center"/>
      <protection/>
    </xf>
    <xf numFmtId="0" fontId="22" fillId="0" borderId="29" xfId="71" applyFont="1" applyFill="1" applyBorder="1" applyAlignment="1">
      <alignment horizontal="center"/>
      <protection/>
    </xf>
    <xf numFmtId="0" fontId="0" fillId="0" borderId="0" xfId="70" applyFont="1" applyBorder="1" applyAlignment="1">
      <alignment horizontal="center"/>
      <protection/>
    </xf>
    <xf numFmtId="0" fontId="22" fillId="0" borderId="0" xfId="70" applyFont="1" applyFill="1" applyBorder="1">
      <alignment/>
      <protection/>
    </xf>
    <xf numFmtId="0" fontId="0" fillId="0" borderId="52" xfId="70" applyFont="1" applyBorder="1" applyAlignment="1">
      <alignment/>
      <protection/>
    </xf>
    <xf numFmtId="0" fontId="22" fillId="0" borderId="0" xfId="70" applyFont="1" applyFill="1" applyBorder="1" applyAlignment="1">
      <alignment/>
      <protection/>
    </xf>
    <xf numFmtId="1" fontId="22" fillId="0" borderId="0" xfId="70" applyNumberFormat="1" applyFont="1" applyFill="1" applyBorder="1" applyAlignment="1">
      <alignment/>
      <protection/>
    </xf>
    <xf numFmtId="166" fontId="22" fillId="0" borderId="0" xfId="70" applyNumberFormat="1" applyFont="1" applyFill="1" applyBorder="1" applyAlignment="1">
      <alignment/>
      <protection/>
    </xf>
    <xf numFmtId="0" fontId="0" fillId="0" borderId="29" xfId="70" applyFont="1" applyBorder="1" applyAlignment="1">
      <alignment/>
      <protection/>
    </xf>
    <xf numFmtId="0" fontId="24" fillId="0" borderId="0" xfId="70" applyFont="1" applyFill="1" applyBorder="1" applyAlignment="1">
      <alignment horizontal="center" vertical="center"/>
      <protection/>
    </xf>
    <xf numFmtId="0" fontId="0" fillId="0" borderId="42" xfId="70" applyFont="1" applyBorder="1" applyAlignment="1">
      <alignment/>
      <protection/>
    </xf>
    <xf numFmtId="0" fontId="0" fillId="0" borderId="32" xfId="70" applyFont="1" applyBorder="1" applyAlignment="1">
      <alignment/>
      <protection/>
    </xf>
    <xf numFmtId="0" fontId="24" fillId="0" borderId="32" xfId="70" applyFont="1" applyFill="1" applyBorder="1" applyAlignment="1">
      <alignment horizontal="centerContinuous" vertical="center"/>
      <protection/>
    </xf>
    <xf numFmtId="0" fontId="24" fillId="0" borderId="32" xfId="70" applyFont="1" applyFill="1" applyBorder="1" applyAlignment="1">
      <alignment horizontal="center" vertical="center"/>
      <protection/>
    </xf>
    <xf numFmtId="0" fontId="22" fillId="0" borderId="32" xfId="70" applyFont="1" applyFill="1" applyBorder="1" applyAlignment="1">
      <alignment/>
      <protection/>
    </xf>
    <xf numFmtId="0" fontId="22" fillId="0" borderId="32" xfId="70" applyFont="1" applyFill="1" applyBorder="1" applyAlignment="1">
      <alignment horizontal="center" vertical="center"/>
      <protection/>
    </xf>
    <xf numFmtId="0" fontId="0" fillId="0" borderId="33" xfId="70" applyFont="1" applyBorder="1" applyAlignment="1">
      <alignment/>
      <protection/>
    </xf>
    <xf numFmtId="0" fontId="22" fillId="0" borderId="41" xfId="70" applyFont="1" applyFill="1" applyBorder="1" applyAlignment="1" quotePrefix="1">
      <alignment horizontal="center" vertical="center"/>
      <protection/>
    </xf>
    <xf numFmtId="0" fontId="22" fillId="0" borderId="12" xfId="70" applyFont="1" applyFill="1" applyBorder="1" applyAlignment="1" quotePrefix="1">
      <alignment horizontal="center" vertical="center"/>
      <protection/>
    </xf>
    <xf numFmtId="0" fontId="24" fillId="0" borderId="0" xfId="70" applyFont="1" applyFill="1">
      <alignment/>
      <protection/>
    </xf>
    <xf numFmtId="0" fontId="22" fillId="0" borderId="0" xfId="70" applyFont="1" applyFill="1" applyAlignment="1">
      <alignment vertical="center"/>
      <protection/>
    </xf>
    <xf numFmtId="0" fontId="0" fillId="0" borderId="0" xfId="70" applyFont="1" applyFill="1">
      <alignment/>
      <protection/>
    </xf>
    <xf numFmtId="0" fontId="22" fillId="0" borderId="0" xfId="70" applyFont="1" applyFill="1" applyBorder="1" applyAlignment="1" quotePrefix="1">
      <alignment horizontal="center" vertical="center"/>
      <protection/>
    </xf>
    <xf numFmtId="0" fontId="22" fillId="0" borderId="0" xfId="71" applyFont="1" applyFill="1">
      <alignment/>
      <protection/>
    </xf>
    <xf numFmtId="0" fontId="22" fillId="0" borderId="52" xfId="71" applyFont="1" applyFill="1" applyBorder="1" applyAlignment="1">
      <alignment/>
      <protection/>
    </xf>
    <xf numFmtId="0" fontId="0" fillId="0" borderId="0" xfId="71" applyFont="1" applyBorder="1" applyAlignment="1">
      <alignment/>
      <protection/>
    </xf>
    <xf numFmtId="0" fontId="0" fillId="0" borderId="52" xfId="71" applyFont="1" applyBorder="1" applyAlignment="1">
      <alignment/>
      <protection/>
    </xf>
    <xf numFmtId="0" fontId="22" fillId="0" borderId="0" xfId="71" applyFont="1" applyFill="1" applyBorder="1" applyAlignment="1">
      <alignment/>
      <protection/>
    </xf>
    <xf numFmtId="166" fontId="22" fillId="0" borderId="0" xfId="71" applyNumberFormat="1" applyFont="1" applyFill="1" applyBorder="1" applyAlignment="1">
      <alignment/>
      <protection/>
    </xf>
    <xf numFmtId="0" fontId="22" fillId="0" borderId="0" xfId="71" applyFont="1" applyFill="1" applyBorder="1">
      <alignment/>
      <protection/>
    </xf>
    <xf numFmtId="0" fontId="0" fillId="0" borderId="42" xfId="71" applyFont="1" applyBorder="1" applyAlignment="1">
      <alignment/>
      <protection/>
    </xf>
    <xf numFmtId="0" fontId="0" fillId="0" borderId="32" xfId="71" applyFont="1" applyBorder="1" applyAlignment="1">
      <alignment/>
      <protection/>
    </xf>
    <xf numFmtId="0" fontId="24" fillId="0" borderId="32" xfId="71" applyFont="1" applyFill="1" applyBorder="1" applyAlignment="1">
      <alignment horizontal="centerContinuous" vertical="center"/>
      <protection/>
    </xf>
    <xf numFmtId="0" fontId="24" fillId="0" borderId="32" xfId="71" applyFont="1" applyFill="1" applyBorder="1" applyAlignment="1">
      <alignment horizontal="center" vertical="center"/>
      <protection/>
    </xf>
    <xf numFmtId="0" fontId="22" fillId="0" borderId="32" xfId="71" applyFont="1" applyFill="1" applyBorder="1" applyAlignment="1">
      <alignment/>
      <protection/>
    </xf>
    <xf numFmtId="0" fontId="22" fillId="0" borderId="32" xfId="71" applyFont="1" applyFill="1" applyBorder="1" applyAlignment="1">
      <alignment horizontal="center" vertical="center"/>
      <protection/>
    </xf>
    <xf numFmtId="0" fontId="22" fillId="0" borderId="32" xfId="71" applyFont="1" applyFill="1" applyBorder="1" applyAlignment="1">
      <alignment horizontal="center"/>
      <protection/>
    </xf>
    <xf numFmtId="0" fontId="22" fillId="0" borderId="33" xfId="71" applyFont="1" applyFill="1" applyBorder="1" applyAlignment="1">
      <alignment horizontal="center"/>
      <protection/>
    </xf>
    <xf numFmtId="0" fontId="24" fillId="0" borderId="0" xfId="71" applyFont="1" applyFill="1" applyBorder="1">
      <alignment/>
      <protection/>
    </xf>
    <xf numFmtId="0" fontId="22" fillId="0" borderId="0" xfId="71" applyFont="1" applyFill="1" applyAlignment="1">
      <alignment vertical="center"/>
      <protection/>
    </xf>
    <xf numFmtId="0" fontId="24" fillId="0" borderId="0" xfId="71" applyFont="1" applyFill="1">
      <alignment/>
      <protection/>
    </xf>
    <xf numFmtId="0" fontId="6" fillId="0" borderId="5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4" fontId="7" fillId="0" borderId="48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2" fontId="7" fillId="0" borderId="35" xfId="0" applyNumberFormat="1" applyFont="1" applyBorder="1" applyAlignment="1">
      <alignment horizontal="right" vertical="center"/>
    </xf>
    <xf numFmtId="2" fontId="7" fillId="0" borderId="46" xfId="0" applyNumberFormat="1" applyFont="1" applyBorder="1" applyAlignment="1">
      <alignment horizontal="right" vertical="center"/>
    </xf>
    <xf numFmtId="2" fontId="7" fillId="0" borderId="26" xfId="0" applyNumberFormat="1" applyFont="1" applyBorder="1" applyAlignment="1">
      <alignment horizontal="right" vertical="center"/>
    </xf>
    <xf numFmtId="2" fontId="7" fillId="0" borderId="53" xfId="0" applyNumberFormat="1" applyFont="1" applyBorder="1" applyAlignment="1">
      <alignment horizontal="right" vertical="center"/>
    </xf>
    <xf numFmtId="4" fontId="7" fillId="0" borderId="46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7" fillId="0" borderId="41" xfId="0" applyNumberFormat="1" applyFont="1" applyBorder="1" applyAlignment="1">
      <alignment horizontal="right" vertical="center"/>
    </xf>
    <xf numFmtId="4" fontId="7" fillId="0" borderId="33" xfId="0" applyNumberFormat="1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vertical="center" wrapText="1"/>
    </xf>
    <xf numFmtId="185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41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top"/>
    </xf>
    <xf numFmtId="4" fontId="7" fillId="0" borderId="2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horizontal="right" vertical="top"/>
    </xf>
    <xf numFmtId="4" fontId="7" fillId="0" borderId="50" xfId="0" applyNumberFormat="1" applyFont="1" applyBorder="1" applyAlignment="1">
      <alignment horizontal="right" vertical="top"/>
    </xf>
    <xf numFmtId="4" fontId="7" fillId="0" borderId="39" xfId="0" applyNumberFormat="1" applyFont="1" applyBorder="1" applyAlignment="1">
      <alignment horizontal="right" vertical="top"/>
    </xf>
    <xf numFmtId="4" fontId="7" fillId="0" borderId="54" xfId="0" applyNumberFormat="1" applyFont="1" applyBorder="1" applyAlignment="1">
      <alignment horizontal="right" vertical="top"/>
    </xf>
    <xf numFmtId="4" fontId="7" fillId="0" borderId="50" xfId="0" applyNumberFormat="1" applyFont="1" applyBorder="1" applyAlignment="1">
      <alignment horizontal="right" vertical="center" wrapText="1"/>
    </xf>
    <xf numFmtId="4" fontId="9" fillId="0" borderId="39" xfId="0" applyNumberFormat="1" applyFont="1" applyBorder="1" applyAlignment="1">
      <alignment horizontal="right" vertical="center"/>
    </xf>
    <xf numFmtId="4" fontId="9" fillId="0" borderId="47" xfId="0" applyNumberFormat="1" applyFont="1" applyBorder="1" applyAlignment="1">
      <alignment horizontal="right" vertical="center"/>
    </xf>
    <xf numFmtId="4" fontId="7" fillId="0" borderId="38" xfId="0" applyNumberFormat="1" applyFont="1" applyBorder="1" applyAlignment="1">
      <alignment horizontal="right" vertical="top"/>
    </xf>
    <xf numFmtId="4" fontId="7" fillId="0" borderId="47" xfId="0" applyNumberFormat="1" applyFont="1" applyBorder="1" applyAlignment="1">
      <alignment horizontal="right" vertical="top"/>
    </xf>
    <xf numFmtId="0" fontId="12" fillId="0" borderId="43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55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9" fillId="0" borderId="50" xfId="0" applyFont="1" applyBorder="1" applyAlignment="1">
      <alignment vertical="center" wrapText="1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4" fontId="12" fillId="0" borderId="5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wrapText="1"/>
    </xf>
    <xf numFmtId="3" fontId="0" fillId="0" borderId="59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24" fillId="0" borderId="11" xfId="0" applyFont="1" applyBorder="1" applyAlignment="1">
      <alignment wrapText="1"/>
    </xf>
    <xf numFmtId="3" fontId="22" fillId="0" borderId="11" xfId="0" applyNumberFormat="1" applyFont="1" applyBorder="1" applyAlignment="1">
      <alignment wrapText="1"/>
    </xf>
    <xf numFmtId="3" fontId="22" fillId="0" borderId="59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wrapText="1"/>
    </xf>
    <xf numFmtId="3" fontId="31" fillId="0" borderId="11" xfId="0" applyNumberFormat="1" applyFont="1" applyBorder="1" applyAlignment="1">
      <alignment wrapText="1"/>
    </xf>
    <xf numFmtId="3" fontId="31" fillId="0" borderId="59" xfId="0" applyNumberFormat="1" applyFont="1" applyBorder="1" applyAlignment="1">
      <alignment wrapText="1"/>
    </xf>
    <xf numFmtId="3" fontId="31" fillId="0" borderId="12" xfId="0" applyNumberFormat="1" applyFont="1" applyBorder="1" applyAlignment="1">
      <alignment wrapText="1"/>
    </xf>
    <xf numFmtId="0" fontId="9" fillId="0" borderId="0" xfId="73">
      <alignment/>
      <protection/>
    </xf>
    <xf numFmtId="0" fontId="12" fillId="0" borderId="0" xfId="73" applyFont="1" applyAlignment="1">
      <alignment horizontal="center"/>
      <protection/>
    </xf>
    <xf numFmtId="0" fontId="6" fillId="0" borderId="0" xfId="73" applyFont="1">
      <alignment/>
      <protection/>
    </xf>
    <xf numFmtId="0" fontId="35" fillId="0" borderId="60" xfId="73" applyFont="1" applyBorder="1" applyAlignment="1">
      <alignment horizontal="center" vertical="center"/>
      <protection/>
    </xf>
    <xf numFmtId="0" fontId="35" fillId="0" borderId="61" xfId="73" applyFont="1" applyBorder="1" applyAlignment="1">
      <alignment horizontal="center" vertical="center"/>
      <protection/>
    </xf>
    <xf numFmtId="0" fontId="35" fillId="0" borderId="61" xfId="73" applyFont="1" applyBorder="1" applyAlignment="1">
      <alignment horizontal="center" vertical="center" wrapText="1"/>
      <protection/>
    </xf>
    <xf numFmtId="0" fontId="35" fillId="0" borderId="62" xfId="73" applyFont="1" applyBorder="1" applyAlignment="1">
      <alignment horizontal="center" vertical="center" wrapText="1"/>
      <protection/>
    </xf>
    <xf numFmtId="0" fontId="33" fillId="0" borderId="63" xfId="73" applyFont="1" applyBorder="1" applyAlignment="1">
      <alignment horizontal="center" vertical="center"/>
      <protection/>
    </xf>
    <xf numFmtId="0" fontId="33" fillId="0" borderId="11" xfId="73" applyFont="1" applyBorder="1" applyAlignment="1">
      <alignment horizontal="left" vertical="center" wrapText="1"/>
      <protection/>
    </xf>
    <xf numFmtId="3" fontId="12" fillId="0" borderId="11" xfId="73" applyNumberFormat="1" applyFont="1" applyBorder="1">
      <alignment/>
      <protection/>
    </xf>
    <xf numFmtId="3" fontId="12" fillId="0" borderId="59" xfId="73" applyNumberFormat="1" applyFont="1" applyBorder="1">
      <alignment/>
      <protection/>
    </xf>
    <xf numFmtId="0" fontId="6" fillId="0" borderId="63" xfId="73" applyFont="1" applyBorder="1" applyAlignment="1">
      <alignment horizontal="center" vertical="center"/>
      <protection/>
    </xf>
    <xf numFmtId="0" fontId="6" fillId="0" borderId="11" xfId="73" applyFont="1" applyBorder="1" applyAlignment="1">
      <alignment horizontal="left" vertical="center" wrapText="1"/>
      <protection/>
    </xf>
    <xf numFmtId="3" fontId="9" fillId="0" borderId="11" xfId="73" applyNumberFormat="1" applyBorder="1">
      <alignment/>
      <protection/>
    </xf>
    <xf numFmtId="3" fontId="9" fillId="0" borderId="59" xfId="73" applyNumberFormat="1" applyBorder="1">
      <alignment/>
      <protection/>
    </xf>
    <xf numFmtId="0" fontId="6" fillId="0" borderId="11" xfId="73" applyFont="1" applyBorder="1" applyAlignment="1">
      <alignment horizontal="left" vertical="center"/>
      <protection/>
    </xf>
    <xf numFmtId="49" fontId="6" fillId="0" borderId="64" xfId="73" applyNumberFormat="1" applyFont="1" applyBorder="1" applyAlignment="1">
      <alignment horizontal="center" vertical="center"/>
      <protection/>
    </xf>
    <xf numFmtId="0" fontId="36" fillId="0" borderId="39" xfId="73" applyFont="1" applyBorder="1" applyAlignment="1">
      <alignment horizontal="left" vertical="center" wrapText="1"/>
      <protection/>
    </xf>
    <xf numFmtId="3" fontId="9" fillId="0" borderId="39" xfId="73" applyNumberFormat="1" applyBorder="1">
      <alignment/>
      <protection/>
    </xf>
    <xf numFmtId="3" fontId="9" fillId="0" borderId="65" xfId="73" applyNumberFormat="1" applyBorder="1">
      <alignment/>
      <protection/>
    </xf>
    <xf numFmtId="0" fontId="33" fillId="0" borderId="11" xfId="73" applyFont="1" applyBorder="1" applyAlignment="1">
      <alignment vertical="center"/>
      <protection/>
    </xf>
    <xf numFmtId="0" fontId="36" fillId="0" borderId="39" xfId="73" applyFont="1" applyBorder="1" applyAlignment="1">
      <alignment vertical="center" wrapText="1"/>
      <protection/>
    </xf>
    <xf numFmtId="49" fontId="6" fillId="0" borderId="66" xfId="73" applyNumberFormat="1" applyFont="1" applyBorder="1" applyAlignment="1">
      <alignment horizontal="center" vertical="center"/>
      <protection/>
    </xf>
    <xf numFmtId="0" fontId="36" fillId="0" borderId="67" xfId="73" applyFont="1" applyBorder="1" applyAlignment="1">
      <alignment vertical="center" wrapText="1"/>
      <protection/>
    </xf>
    <xf numFmtId="3" fontId="9" fillId="0" borderId="67" xfId="73" applyNumberFormat="1" applyBorder="1">
      <alignment/>
      <protection/>
    </xf>
    <xf numFmtId="3" fontId="9" fillId="0" borderId="68" xfId="73" applyNumberFormat="1" applyBorder="1">
      <alignment/>
      <protection/>
    </xf>
    <xf numFmtId="49" fontId="6" fillId="0" borderId="69" xfId="73" applyNumberFormat="1" applyFont="1" applyBorder="1" applyAlignment="1">
      <alignment horizontal="center" vertical="center"/>
      <protection/>
    </xf>
    <xf numFmtId="0" fontId="36" fillId="0" borderId="34" xfId="73" applyFont="1" applyBorder="1" applyAlignment="1">
      <alignment vertical="center" wrapText="1"/>
      <protection/>
    </xf>
    <xf numFmtId="3" fontId="9" fillId="0" borderId="34" xfId="73" applyNumberFormat="1" applyBorder="1">
      <alignment/>
      <protection/>
    </xf>
    <xf numFmtId="3" fontId="9" fillId="0" borderId="70" xfId="73" applyNumberFormat="1" applyBorder="1">
      <alignment/>
      <protection/>
    </xf>
    <xf numFmtId="0" fontId="33" fillId="0" borderId="11" xfId="73" applyFont="1" applyBorder="1" applyAlignment="1">
      <alignment vertical="center" wrapText="1"/>
      <protection/>
    </xf>
    <xf numFmtId="0" fontId="33" fillId="0" borderId="71" xfId="73" applyFont="1" applyBorder="1" applyAlignment="1">
      <alignment horizontal="center" vertical="center"/>
      <protection/>
    </xf>
    <xf numFmtId="0" fontId="33" fillId="0" borderId="72" xfId="73" applyFont="1" applyBorder="1" applyAlignment="1">
      <alignment vertical="center" wrapText="1"/>
      <protection/>
    </xf>
    <xf numFmtId="3" fontId="12" fillId="0" borderId="72" xfId="73" applyNumberFormat="1" applyFont="1" applyBorder="1">
      <alignment/>
      <protection/>
    </xf>
    <xf numFmtId="3" fontId="12" fillId="0" borderId="73" xfId="73" applyNumberFormat="1" applyFont="1" applyBorder="1">
      <alignment/>
      <protection/>
    </xf>
    <xf numFmtId="3" fontId="9" fillId="0" borderId="67" xfId="73" applyNumberFormat="1" applyFill="1" applyBorder="1">
      <alignment/>
      <protection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" fontId="22" fillId="0" borderId="41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16" fontId="6" fillId="0" borderId="63" xfId="73" applyNumberFormat="1" applyFont="1" applyBorder="1" applyAlignment="1">
      <alignment horizontal="center" vertical="center"/>
      <protection/>
    </xf>
    <xf numFmtId="0" fontId="35" fillId="0" borderId="69" xfId="73" applyFont="1" applyBorder="1" applyAlignment="1">
      <alignment horizontal="center" vertical="center"/>
      <protection/>
    </xf>
    <xf numFmtId="0" fontId="35" fillId="0" borderId="34" xfId="73" applyFont="1" applyBorder="1" applyAlignment="1">
      <alignment horizontal="center" vertical="center"/>
      <protection/>
    </xf>
    <xf numFmtId="0" fontId="35" fillId="0" borderId="34" xfId="73" applyFont="1" applyBorder="1" applyAlignment="1">
      <alignment horizontal="center" vertical="center" wrapText="1"/>
      <protection/>
    </xf>
    <xf numFmtId="0" fontId="35" fillId="0" borderId="70" xfId="73" applyFont="1" applyBorder="1" applyAlignment="1">
      <alignment horizontal="center" vertical="center" wrapText="1"/>
      <protection/>
    </xf>
    <xf numFmtId="166" fontId="22" fillId="0" borderId="41" xfId="0" applyNumberFormat="1" applyFont="1" applyFill="1" applyBorder="1" applyAlignment="1">
      <alignment vertical="center"/>
    </xf>
    <xf numFmtId="166" fontId="27" fillId="0" borderId="4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69" applyFont="1" applyFill="1">
      <alignment/>
      <protection/>
    </xf>
    <xf numFmtId="0" fontId="22" fillId="0" borderId="0" xfId="69" applyFont="1" applyFill="1" applyBorder="1" applyAlignment="1">
      <alignment horizontal="center"/>
      <protection/>
    </xf>
    <xf numFmtId="0" fontId="22" fillId="0" borderId="0" xfId="69" applyFont="1" applyFill="1" applyBorder="1" applyAlignment="1">
      <alignment/>
      <protection/>
    </xf>
    <xf numFmtId="166" fontId="22" fillId="0" borderId="0" xfId="69" applyNumberFormat="1" applyFont="1" applyFill="1" applyBorder="1" applyAlignment="1">
      <alignment/>
      <protection/>
    </xf>
    <xf numFmtId="0" fontId="22" fillId="0" borderId="0" xfId="69" applyFont="1" applyFill="1" applyBorder="1">
      <alignment/>
      <protection/>
    </xf>
    <xf numFmtId="0" fontId="0" fillId="0" borderId="0" xfId="69" applyFont="1" applyBorder="1" applyAlignment="1">
      <alignment/>
      <protection/>
    </xf>
    <xf numFmtId="0" fontId="24" fillId="0" borderId="0" xfId="69" applyFont="1" applyFill="1" applyBorder="1" applyAlignment="1">
      <alignment horizontal="centerContinuous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/>
      <protection/>
    </xf>
    <xf numFmtId="0" fontId="24" fillId="0" borderId="41" xfId="69" applyFont="1" applyFill="1" applyBorder="1" applyAlignment="1">
      <alignment horizontal="center" vertical="center"/>
      <protection/>
    </xf>
    <xf numFmtId="0" fontId="24" fillId="0" borderId="28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center" vertical="center" wrapText="1"/>
      <protection/>
    </xf>
    <xf numFmtId="0" fontId="24" fillId="0" borderId="0" xfId="69" applyFont="1" applyFill="1" applyBorder="1">
      <alignment/>
      <protection/>
    </xf>
    <xf numFmtId="0" fontId="24" fillId="0" borderId="0" xfId="69" applyFont="1" applyFill="1" applyAlignment="1">
      <alignment vertical="center"/>
      <protection/>
    </xf>
    <xf numFmtId="0" fontId="22" fillId="0" borderId="0" xfId="69" applyFont="1" applyFill="1" applyAlignment="1">
      <alignment vertical="center"/>
      <protection/>
    </xf>
    <xf numFmtId="0" fontId="24" fillId="0" borderId="0" xfId="69" applyFont="1" applyFill="1">
      <alignment/>
      <protection/>
    </xf>
    <xf numFmtId="168" fontId="22" fillId="0" borderId="0" xfId="69" applyNumberFormat="1" applyFont="1" applyFill="1">
      <alignment/>
      <protection/>
    </xf>
    <xf numFmtId="166" fontId="31" fillId="0" borderId="0" xfId="69" applyNumberFormat="1" applyFont="1" applyFill="1" applyBorder="1" applyAlignment="1">
      <alignment horizontal="center"/>
      <protection/>
    </xf>
    <xf numFmtId="0" fontId="24" fillId="0" borderId="42" xfId="69" applyFont="1" applyFill="1" applyBorder="1" applyAlignment="1">
      <alignment horizontal="center" vertical="center"/>
      <protection/>
    </xf>
    <xf numFmtId="0" fontId="24" fillId="0" borderId="32" xfId="69" applyFont="1" applyFill="1" applyBorder="1" applyAlignment="1">
      <alignment horizontal="center" vertical="center"/>
      <protection/>
    </xf>
    <xf numFmtId="0" fontId="22" fillId="0" borderId="28" xfId="70" applyFont="1" applyFill="1" applyBorder="1" applyAlignment="1" quotePrefix="1">
      <alignment horizontal="center" vertical="center"/>
      <protection/>
    </xf>
    <xf numFmtId="0" fontId="31" fillId="0" borderId="41" xfId="70" applyFont="1" applyFill="1" applyBorder="1" applyAlignment="1" quotePrefix="1">
      <alignment horizontal="center" vertical="center"/>
      <protection/>
    </xf>
    <xf numFmtId="0" fontId="31" fillId="0" borderId="28" xfId="70" applyFont="1" applyFill="1" applyBorder="1" applyAlignment="1" quotePrefix="1">
      <alignment horizontal="center" vertical="center"/>
      <protection/>
    </xf>
    <xf numFmtId="0" fontId="0" fillId="0" borderId="41" xfId="70" applyFont="1" applyFill="1" applyBorder="1" applyAlignment="1" quotePrefix="1">
      <alignment horizontal="center" vertical="center"/>
      <protection/>
    </xf>
    <xf numFmtId="0" fontId="0" fillId="0" borderId="28" xfId="70" applyFont="1" applyFill="1" applyBorder="1" applyAlignment="1" quotePrefix="1">
      <alignment horizontal="center" vertical="center"/>
      <protection/>
    </xf>
    <xf numFmtId="1" fontId="31" fillId="0" borderId="41" xfId="70" applyNumberFormat="1" applyFont="1" applyFill="1" applyBorder="1" applyAlignment="1" quotePrefix="1">
      <alignment horizontal="center" vertical="center"/>
      <protection/>
    </xf>
    <xf numFmtId="1" fontId="31" fillId="0" borderId="28" xfId="70" applyNumberFormat="1" applyFont="1" applyFill="1" applyBorder="1" applyAlignment="1" quotePrefix="1">
      <alignment horizontal="center" vertical="center"/>
      <protection/>
    </xf>
    <xf numFmtId="0" fontId="24" fillId="0" borderId="41" xfId="70" applyFont="1" applyFill="1" applyBorder="1" applyAlignment="1">
      <alignment horizontal="center" vertical="center" wrapText="1"/>
      <protection/>
    </xf>
    <xf numFmtId="0" fontId="9" fillId="0" borderId="28" xfId="70" applyBorder="1" applyAlignment="1">
      <alignment horizontal="center" vertical="center" wrapText="1"/>
      <protection/>
    </xf>
    <xf numFmtId="0" fontId="22" fillId="0" borderId="41" xfId="70" applyFont="1" applyFill="1" applyBorder="1" applyAlignment="1">
      <alignment horizontal="center" vertical="center"/>
      <protection/>
    </xf>
    <xf numFmtId="0" fontId="22" fillId="0" borderId="28" xfId="70" applyFont="1" applyFill="1" applyBorder="1" applyAlignment="1">
      <alignment horizontal="center" vertical="center"/>
      <protection/>
    </xf>
    <xf numFmtId="0" fontId="22" fillId="0" borderId="74" xfId="70" applyFont="1" applyFill="1" applyBorder="1" applyAlignment="1" quotePrefix="1">
      <alignment horizontal="center" vertical="center"/>
      <protection/>
    </xf>
    <xf numFmtId="0" fontId="22" fillId="0" borderId="75" xfId="70" applyFont="1" applyFill="1" applyBorder="1" applyAlignment="1" quotePrefix="1">
      <alignment horizontal="center" vertical="center"/>
      <protection/>
    </xf>
    <xf numFmtId="0" fontId="31" fillId="0" borderId="53" xfId="70" applyFont="1" applyFill="1" applyBorder="1" applyAlignment="1" quotePrefix="1">
      <alignment horizontal="center" vertical="center"/>
      <protection/>
    </xf>
    <xf numFmtId="0" fontId="31" fillId="0" borderId="24" xfId="70" applyFont="1" applyFill="1" applyBorder="1" applyAlignment="1" quotePrefix="1">
      <alignment horizontal="center" vertical="center"/>
      <protection/>
    </xf>
    <xf numFmtId="0" fontId="24" fillId="0" borderId="41" xfId="70" applyFont="1" applyFill="1" applyBorder="1" applyAlignment="1" quotePrefix="1">
      <alignment horizontal="center" vertical="center"/>
      <protection/>
    </xf>
    <xf numFmtId="0" fontId="24" fillId="0" borderId="28" xfId="70" applyFont="1" applyFill="1" applyBorder="1" applyAlignment="1" quotePrefix="1">
      <alignment horizontal="center" vertical="center"/>
      <protection/>
    </xf>
    <xf numFmtId="1" fontId="31" fillId="0" borderId="55" xfId="70" applyNumberFormat="1" applyFont="1" applyFill="1" applyBorder="1" applyAlignment="1" quotePrefix="1">
      <alignment horizontal="center" vertical="center"/>
      <protection/>
    </xf>
    <xf numFmtId="1" fontId="31" fillId="0" borderId="76" xfId="70" applyNumberFormat="1" applyFont="1" applyFill="1" applyBorder="1" applyAlignment="1" quotePrefix="1">
      <alignment horizontal="center" vertical="center"/>
      <protection/>
    </xf>
    <xf numFmtId="0" fontId="31" fillId="0" borderId="74" xfId="70" applyFont="1" applyFill="1" applyBorder="1" applyAlignment="1" quotePrefix="1">
      <alignment horizontal="center" vertical="center"/>
      <protection/>
    </xf>
    <xf numFmtId="0" fontId="31" fillId="0" borderId="75" xfId="70" applyFont="1" applyFill="1" applyBorder="1" applyAlignment="1" quotePrefix="1">
      <alignment horizontal="center" vertical="center"/>
      <protection/>
    </xf>
    <xf numFmtId="1" fontId="31" fillId="0" borderId="74" xfId="70" applyNumberFormat="1" applyFont="1" applyFill="1" applyBorder="1" applyAlignment="1" quotePrefix="1">
      <alignment horizontal="center" vertical="center"/>
      <protection/>
    </xf>
    <xf numFmtId="1" fontId="31" fillId="0" borderId="75" xfId="70" applyNumberFormat="1" applyFont="1" applyFill="1" applyBorder="1" applyAlignment="1" quotePrefix="1">
      <alignment horizontal="center" vertical="center"/>
      <protection/>
    </xf>
    <xf numFmtId="0" fontId="21" fillId="0" borderId="53" xfId="70" applyFont="1" applyFill="1" applyBorder="1" applyAlignment="1">
      <alignment horizontal="left" vertical="top" wrapText="1"/>
      <protection/>
    </xf>
    <xf numFmtId="0" fontId="21" fillId="0" borderId="24" xfId="70" applyFont="1" applyFill="1" applyBorder="1" applyAlignment="1">
      <alignment horizontal="left" vertical="top" wrapText="1"/>
      <protection/>
    </xf>
    <xf numFmtId="1" fontId="31" fillId="0" borderId="53" xfId="70" applyNumberFormat="1" applyFont="1" applyFill="1" applyBorder="1" applyAlignment="1" quotePrefix="1">
      <alignment horizontal="center" vertical="center"/>
      <protection/>
    </xf>
    <xf numFmtId="1" fontId="31" fillId="0" borderId="24" xfId="70" applyNumberFormat="1" applyFont="1" applyFill="1" applyBorder="1" applyAlignment="1" quotePrefix="1">
      <alignment horizontal="center" vertical="center"/>
      <protection/>
    </xf>
    <xf numFmtId="0" fontId="31" fillId="0" borderId="0" xfId="70" applyFont="1" applyFill="1" applyBorder="1" applyAlignment="1">
      <alignment horizontal="center"/>
      <protection/>
    </xf>
    <xf numFmtId="0" fontId="24" fillId="0" borderId="52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right"/>
      <protection/>
    </xf>
    <xf numFmtId="0" fontId="29" fillId="0" borderId="0" xfId="70" applyFont="1" applyBorder="1" applyAlignment="1">
      <alignment/>
      <protection/>
    </xf>
    <xf numFmtId="0" fontId="0" fillId="0" borderId="0" xfId="70" applyFont="1" applyBorder="1" applyAlignment="1">
      <alignment vertical="center"/>
      <protection/>
    </xf>
    <xf numFmtId="0" fontId="39" fillId="0" borderId="32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67">
      <alignment/>
      <protection/>
    </xf>
    <xf numFmtId="186" fontId="28" fillId="0" borderId="0" xfId="52" applyNumberFormat="1" applyFont="1" applyAlignment="1">
      <alignment horizontal="right"/>
    </xf>
    <xf numFmtId="0" fontId="13" fillId="0" borderId="11" xfId="74" applyFont="1" applyBorder="1" applyAlignment="1">
      <alignment/>
      <protection/>
    </xf>
    <xf numFmtId="0" fontId="13" fillId="0" borderId="11" xfId="74" applyFont="1" applyBorder="1" applyAlignment="1">
      <alignment horizontal="center"/>
      <protection/>
    </xf>
    <xf numFmtId="186" fontId="13" fillId="0" borderId="11" xfId="52" applyNumberFormat="1" applyFont="1" applyBorder="1" applyAlignment="1">
      <alignment horizontal="center"/>
    </xf>
    <xf numFmtId="0" fontId="28" fillId="0" borderId="11" xfId="74" applyBorder="1">
      <alignment/>
      <protection/>
    </xf>
    <xf numFmtId="186" fontId="0" fillId="0" borderId="11" xfId="52" applyNumberFormat="1" applyBorder="1" applyAlignment="1">
      <alignment/>
    </xf>
    <xf numFmtId="0" fontId="0" fillId="0" borderId="11" xfId="74" applyFont="1" applyBorder="1">
      <alignment/>
      <protection/>
    </xf>
    <xf numFmtId="186" fontId="0" fillId="0" borderId="0" xfId="52" applyNumberForma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4" fillId="0" borderId="41" xfId="71" applyFont="1" applyFill="1" applyBorder="1" applyAlignment="1">
      <alignment horizontal="center" vertical="center" wrapText="1"/>
      <protection/>
    </xf>
    <xf numFmtId="0" fontId="9" fillId="0" borderId="28" xfId="71" applyBorder="1" applyAlignment="1">
      <alignment horizontal="center" vertical="center" wrapText="1"/>
      <protection/>
    </xf>
    <xf numFmtId="0" fontId="24" fillId="0" borderId="41" xfId="71" applyFont="1" applyFill="1" applyBorder="1" applyAlignment="1" quotePrefix="1">
      <alignment horizontal="center" vertical="center"/>
      <protection/>
    </xf>
    <xf numFmtId="0" fontId="24" fillId="0" borderId="28" xfId="71" applyFont="1" applyFill="1" applyBorder="1" applyAlignment="1" quotePrefix="1">
      <alignment horizontal="center" vertical="center"/>
      <protection/>
    </xf>
    <xf numFmtId="0" fontId="24" fillId="0" borderId="12" xfId="71" applyFont="1" applyFill="1" applyBorder="1" applyAlignment="1" quotePrefix="1">
      <alignment horizontal="center" vertical="center"/>
      <protection/>
    </xf>
    <xf numFmtId="0" fontId="22" fillId="0" borderId="54" xfId="71" applyFont="1" applyFill="1" applyBorder="1" applyAlignment="1" quotePrefix="1">
      <alignment horizontal="center" vertical="center"/>
      <protection/>
    </xf>
    <xf numFmtId="0" fontId="22" fillId="0" borderId="37" xfId="71" applyFont="1" applyFill="1" applyBorder="1" applyAlignment="1" quotePrefix="1">
      <alignment horizontal="center" vertical="center"/>
      <protection/>
    </xf>
    <xf numFmtId="0" fontId="22" fillId="0" borderId="38" xfId="71" applyFont="1" applyFill="1" applyBorder="1" applyAlignment="1" quotePrefix="1">
      <alignment horizontal="center" vertical="center"/>
      <protection/>
    </xf>
    <xf numFmtId="0" fontId="22" fillId="0" borderId="41" xfId="71" applyFont="1" applyFill="1" applyBorder="1" applyAlignment="1" quotePrefix="1">
      <alignment horizontal="center" vertical="center"/>
      <protection/>
    </xf>
    <xf numFmtId="0" fontId="22" fillId="0" borderId="28" xfId="71" applyFont="1" applyFill="1" applyBorder="1" applyAlignment="1" quotePrefix="1">
      <alignment horizontal="center" vertical="center"/>
      <protection/>
    </xf>
    <xf numFmtId="0" fontId="22" fillId="0" borderId="12" xfId="71" applyFont="1" applyFill="1" applyBorder="1" applyAlignment="1" quotePrefix="1">
      <alignment horizontal="center" vertical="center"/>
      <protection/>
    </xf>
    <xf numFmtId="0" fontId="22" fillId="0" borderId="11" xfId="71" applyFont="1" applyFill="1" applyBorder="1" applyAlignment="1">
      <alignment horizontal="center" vertical="center"/>
      <protection/>
    </xf>
    <xf numFmtId="0" fontId="31" fillId="0" borderId="55" xfId="71" applyFont="1" applyFill="1" applyBorder="1" applyAlignment="1" quotePrefix="1">
      <alignment horizontal="center" vertical="center"/>
      <protection/>
    </xf>
    <xf numFmtId="0" fontId="31" fillId="0" borderId="76" xfId="71" applyFont="1" applyFill="1" applyBorder="1" applyAlignment="1" quotePrefix="1">
      <alignment horizontal="center" vertical="center"/>
      <protection/>
    </xf>
    <xf numFmtId="0" fontId="31" fillId="0" borderId="19" xfId="71" applyFont="1" applyFill="1" applyBorder="1" applyAlignment="1" quotePrefix="1">
      <alignment horizontal="center" vertical="center"/>
      <protection/>
    </xf>
    <xf numFmtId="0" fontId="22" fillId="0" borderId="34" xfId="71" applyFont="1" applyFill="1" applyBorder="1" applyAlignment="1">
      <alignment horizontal="center"/>
      <protection/>
    </xf>
    <xf numFmtId="0" fontId="24" fillId="0" borderId="11" xfId="71" applyFont="1" applyFill="1" applyBorder="1" applyAlignment="1">
      <alignment horizontal="center" vertical="center"/>
      <protection/>
    </xf>
    <xf numFmtId="0" fontId="22" fillId="0" borderId="39" xfId="71" applyFont="1" applyFill="1" applyBorder="1" applyAlignment="1">
      <alignment horizontal="center" vertical="center"/>
      <protection/>
    </xf>
    <xf numFmtId="0" fontId="24" fillId="0" borderId="18" xfId="71" applyFont="1" applyFill="1" applyBorder="1" applyAlignment="1">
      <alignment horizontal="center" vertical="center"/>
      <protection/>
    </xf>
    <xf numFmtId="0" fontId="24" fillId="0" borderId="16" xfId="71" applyFont="1" applyFill="1" applyBorder="1" applyAlignment="1">
      <alignment horizontal="center" vertical="center"/>
      <protection/>
    </xf>
    <xf numFmtId="0" fontId="24" fillId="0" borderId="34" xfId="71" applyFont="1" applyFill="1" applyBorder="1" applyAlignment="1">
      <alignment horizontal="center" vertical="center"/>
      <protection/>
    </xf>
    <xf numFmtId="0" fontId="24" fillId="0" borderId="28" xfId="71" applyFont="1" applyFill="1" applyBorder="1" applyAlignment="1">
      <alignment horizontal="center" vertical="center" wrapText="1"/>
      <protection/>
    </xf>
    <xf numFmtId="0" fontId="24" fillId="0" borderId="12" xfId="71" applyFont="1" applyFill="1" applyBorder="1" applyAlignment="1">
      <alignment horizontal="center" vertical="center" wrapText="1"/>
      <protection/>
    </xf>
    <xf numFmtId="0" fontId="22" fillId="0" borderId="41" xfId="71" applyFont="1" applyFill="1" applyBorder="1" applyAlignment="1">
      <alignment horizontal="center" vertical="center"/>
      <protection/>
    </xf>
    <xf numFmtId="0" fontId="22" fillId="0" borderId="28" xfId="71" applyFont="1" applyFill="1" applyBorder="1" applyAlignment="1">
      <alignment horizontal="center" vertical="center"/>
      <protection/>
    </xf>
    <xf numFmtId="0" fontId="22" fillId="0" borderId="12" xfId="71" applyFont="1" applyFill="1" applyBorder="1" applyAlignment="1">
      <alignment horizontal="center" vertical="center"/>
      <protection/>
    </xf>
    <xf numFmtId="0" fontId="22" fillId="0" borderId="32" xfId="71" applyFont="1" applyFill="1" applyBorder="1" applyAlignment="1" quotePrefix="1">
      <alignment horizontal="center" vertical="center"/>
      <protection/>
    </xf>
    <xf numFmtId="0" fontId="0" fillId="0" borderId="32" xfId="71" applyFont="1" applyBorder="1" applyAlignment="1">
      <alignment horizontal="center"/>
      <protection/>
    </xf>
    <xf numFmtId="0" fontId="22" fillId="0" borderId="11" xfId="71" applyFont="1" applyFill="1" applyBorder="1" applyAlignment="1">
      <alignment horizontal="center"/>
      <protection/>
    </xf>
    <xf numFmtId="0" fontId="22" fillId="0" borderId="0" xfId="71" applyFont="1" applyFill="1" applyBorder="1" applyAlignment="1">
      <alignment/>
      <protection/>
    </xf>
    <xf numFmtId="0" fontId="0" fillId="0" borderId="32" xfId="71" applyFont="1" applyBorder="1" applyAlignment="1">
      <alignment/>
      <protection/>
    </xf>
    <xf numFmtId="0" fontId="22" fillId="0" borderId="0" xfId="71" applyFont="1" applyFill="1" applyBorder="1" applyAlignment="1">
      <alignment horizontal="center" wrapText="1"/>
      <protection/>
    </xf>
    <xf numFmtId="0" fontId="0" fillId="0" borderId="0" xfId="71" applyFont="1" applyBorder="1" applyAlignment="1">
      <alignment/>
      <protection/>
    </xf>
    <xf numFmtId="0" fontId="24" fillId="0" borderId="54" xfId="71" applyFont="1" applyFill="1" applyBorder="1" applyAlignment="1">
      <alignment horizontal="center" vertical="center"/>
      <protection/>
    </xf>
    <xf numFmtId="0" fontId="24" fillId="0" borderId="37" xfId="71" applyFont="1" applyFill="1" applyBorder="1" applyAlignment="1">
      <alignment horizontal="center" vertical="center"/>
      <protection/>
    </xf>
    <xf numFmtId="0" fontId="24" fillId="0" borderId="38" xfId="71" applyFont="1" applyFill="1" applyBorder="1" applyAlignment="1">
      <alignment horizontal="center" vertical="center"/>
      <protection/>
    </xf>
    <xf numFmtId="0" fontId="24" fillId="0" borderId="32" xfId="71" applyFont="1" applyFill="1" applyBorder="1" applyAlignment="1">
      <alignment horizontal="right"/>
      <protection/>
    </xf>
    <xf numFmtId="0" fontId="22" fillId="0" borderId="0" xfId="71" applyFont="1" applyFill="1" applyBorder="1" applyAlignment="1">
      <alignment horizontal="center"/>
      <protection/>
    </xf>
    <xf numFmtId="166" fontId="21" fillId="0" borderId="54" xfId="71" applyNumberFormat="1" applyFont="1" applyFill="1" applyBorder="1" applyAlignment="1">
      <alignment horizontal="center" vertical="center"/>
      <protection/>
    </xf>
    <xf numFmtId="166" fontId="21" fillId="0" borderId="37" xfId="71" applyNumberFormat="1" applyFont="1" applyFill="1" applyBorder="1" applyAlignment="1">
      <alignment horizontal="center" vertical="center"/>
      <protection/>
    </xf>
    <xf numFmtId="166" fontId="21" fillId="0" borderId="38" xfId="71" applyNumberFormat="1" applyFont="1" applyFill="1" applyBorder="1" applyAlignment="1">
      <alignment horizontal="center" vertical="center"/>
      <protection/>
    </xf>
    <xf numFmtId="0" fontId="22" fillId="0" borderId="52" xfId="71" applyFont="1" applyFill="1" applyBorder="1" applyAlignment="1">
      <alignment horizontal="center"/>
      <protection/>
    </xf>
    <xf numFmtId="166" fontId="22" fillId="0" borderId="0" xfId="71" applyNumberFormat="1" applyFont="1" applyFill="1" applyBorder="1" applyAlignment="1">
      <alignment horizontal="center" wrapText="1"/>
      <protection/>
    </xf>
    <xf numFmtId="166" fontId="22" fillId="0" borderId="0" xfId="71" applyNumberFormat="1" applyFont="1" applyFill="1" applyBorder="1" applyAlignment="1">
      <alignment horizontal="center"/>
      <protection/>
    </xf>
    <xf numFmtId="0" fontId="22" fillId="0" borderId="32" xfId="71" applyFont="1" applyFill="1" applyBorder="1" applyAlignment="1">
      <alignment/>
      <protection/>
    </xf>
    <xf numFmtId="0" fontId="22" fillId="0" borderId="41" xfId="71" applyFont="1" applyFill="1" applyBorder="1" applyAlignment="1">
      <alignment horizontal="left" vertical="center" wrapText="1"/>
      <protection/>
    </xf>
    <xf numFmtId="0" fontId="22" fillId="0" borderId="28" xfId="71" applyFont="1" applyFill="1" applyBorder="1" applyAlignment="1">
      <alignment horizontal="left" vertical="center" wrapText="1"/>
      <protection/>
    </xf>
    <xf numFmtId="0" fontId="22" fillId="0" borderId="41" xfId="71" applyFont="1" applyFill="1" applyBorder="1" applyAlignment="1">
      <alignment horizontal="left" vertical="center"/>
      <protection/>
    </xf>
    <xf numFmtId="0" fontId="22" fillId="0" borderId="28" xfId="71" applyFont="1" applyFill="1" applyBorder="1" applyAlignment="1">
      <alignment horizontal="left" vertical="center"/>
      <protection/>
    </xf>
    <xf numFmtId="0" fontId="22" fillId="0" borderId="12" xfId="71" applyFont="1" applyFill="1" applyBorder="1" applyAlignment="1">
      <alignment horizontal="left" vertical="center"/>
      <protection/>
    </xf>
    <xf numFmtId="0" fontId="22" fillId="0" borderId="34" xfId="71" applyFont="1" applyFill="1" applyBorder="1" applyAlignment="1">
      <alignment horizontal="center" vertical="center"/>
      <protection/>
    </xf>
    <xf numFmtId="0" fontId="13" fillId="0" borderId="43" xfId="71" applyFont="1" applyFill="1" applyBorder="1" applyAlignment="1">
      <alignment horizontal="left" vertical="center" wrapText="1"/>
      <protection/>
    </xf>
    <xf numFmtId="0" fontId="13" fillId="0" borderId="76" xfId="71" applyFont="1" applyFill="1" applyBorder="1" applyAlignment="1">
      <alignment horizontal="left" vertical="center" wrapText="1"/>
      <protection/>
    </xf>
    <xf numFmtId="0" fontId="31" fillId="0" borderId="55" xfId="71" applyFont="1" applyFill="1" applyBorder="1" applyAlignment="1">
      <alignment horizontal="left" vertical="center"/>
      <protection/>
    </xf>
    <xf numFmtId="0" fontId="31" fillId="0" borderId="76" xfId="71" applyFont="1" applyFill="1" applyBorder="1" applyAlignment="1">
      <alignment horizontal="left" vertical="center"/>
      <protection/>
    </xf>
    <xf numFmtId="0" fontId="31" fillId="0" borderId="19" xfId="71" applyFont="1" applyFill="1" applyBorder="1" applyAlignment="1">
      <alignment horizontal="left" vertical="center"/>
      <protection/>
    </xf>
    <xf numFmtId="0" fontId="24" fillId="0" borderId="54" xfId="71" applyFont="1" applyFill="1" applyBorder="1" applyAlignment="1">
      <alignment horizontal="center" vertical="center" wrapText="1"/>
      <protection/>
    </xf>
    <xf numFmtId="0" fontId="24" fillId="0" borderId="38" xfId="71" applyFont="1" applyFill="1" applyBorder="1" applyAlignment="1">
      <alignment horizontal="center" vertical="center" wrapText="1"/>
      <protection/>
    </xf>
    <xf numFmtId="0" fontId="24" fillId="0" borderId="42" xfId="71" applyFont="1" applyFill="1" applyBorder="1" applyAlignment="1">
      <alignment horizontal="center" vertical="center" wrapText="1"/>
      <protection/>
    </xf>
    <xf numFmtId="0" fontId="24" fillId="0" borderId="33" xfId="71" applyFont="1" applyFill="1" applyBorder="1" applyAlignment="1">
      <alignment horizontal="center" vertical="center" wrapText="1"/>
      <protection/>
    </xf>
    <xf numFmtId="0" fontId="24" fillId="0" borderId="42" xfId="71" applyFont="1" applyFill="1" applyBorder="1" applyAlignment="1">
      <alignment horizontal="center" vertical="center"/>
      <protection/>
    </xf>
    <xf numFmtId="0" fontId="24" fillId="0" borderId="32" xfId="71" applyFont="1" applyFill="1" applyBorder="1" applyAlignment="1">
      <alignment horizontal="center" vertical="center"/>
      <protection/>
    </xf>
    <xf numFmtId="0" fontId="24" fillId="0" borderId="37" xfId="71" applyFont="1" applyFill="1" applyBorder="1" applyAlignment="1">
      <alignment horizontal="center" vertical="center" wrapText="1"/>
      <protection/>
    </xf>
    <xf numFmtId="0" fontId="24" fillId="0" borderId="32" xfId="71" applyFont="1" applyFill="1" applyBorder="1" applyAlignment="1">
      <alignment horizontal="center" vertical="center" wrapText="1"/>
      <protection/>
    </xf>
    <xf numFmtId="0" fontId="24" fillId="0" borderId="41" xfId="71" applyFont="1" applyFill="1" applyBorder="1" applyAlignment="1">
      <alignment horizontal="left" vertical="center" wrapText="1"/>
      <protection/>
    </xf>
    <xf numFmtId="0" fontId="24" fillId="0" borderId="28" xfId="71" applyFont="1" applyFill="1" applyBorder="1" applyAlignment="1">
      <alignment horizontal="left" vertical="center" wrapText="1"/>
      <protection/>
    </xf>
    <xf numFmtId="0" fontId="31" fillId="0" borderId="41" xfId="71" applyFont="1" applyFill="1" applyBorder="1" applyAlignment="1">
      <alignment horizontal="left" vertical="center"/>
      <protection/>
    </xf>
    <xf numFmtId="0" fontId="31" fillId="0" borderId="28" xfId="71" applyFont="1" applyFill="1" applyBorder="1" applyAlignment="1">
      <alignment horizontal="left" vertical="center"/>
      <protection/>
    </xf>
    <xf numFmtId="0" fontId="31" fillId="0" borderId="12" xfId="71" applyFont="1" applyFill="1" applyBorder="1" applyAlignment="1">
      <alignment horizontal="left" vertical="center"/>
      <protection/>
    </xf>
    <xf numFmtId="0" fontId="22" fillId="0" borderId="12" xfId="71" applyFont="1" applyFill="1" applyBorder="1" applyAlignment="1">
      <alignment horizontal="left" vertical="center" wrapText="1"/>
      <protection/>
    </xf>
    <xf numFmtId="0" fontId="0" fillId="0" borderId="41" xfId="71" applyFont="1" applyFill="1" applyBorder="1" applyAlignment="1">
      <alignment horizontal="left" vertical="center"/>
      <protection/>
    </xf>
    <xf numFmtId="0" fontId="0" fillId="0" borderId="28" xfId="71" applyFont="1" applyFill="1" applyBorder="1" applyAlignment="1">
      <alignment horizontal="left" vertical="center"/>
      <protection/>
    </xf>
    <xf numFmtId="0" fontId="22" fillId="0" borderId="0" xfId="71" applyFont="1" applyFill="1" applyBorder="1" applyAlignment="1" quotePrefix="1">
      <alignment horizontal="center" vertical="center"/>
      <protection/>
    </xf>
    <xf numFmtId="0" fontId="22" fillId="0" borderId="42" xfId="71" applyFont="1" applyFill="1" applyBorder="1" applyAlignment="1" quotePrefix="1">
      <alignment horizontal="center" vertical="center"/>
      <protection/>
    </xf>
    <xf numFmtId="0" fontId="22" fillId="0" borderId="33" xfId="71" applyFont="1" applyFill="1" applyBorder="1" applyAlignment="1" quotePrefix="1">
      <alignment horizontal="center" vertical="center"/>
      <protection/>
    </xf>
    <xf numFmtId="0" fontId="0" fillId="0" borderId="41" xfId="71" applyFont="1" applyFill="1" applyBorder="1" applyAlignment="1">
      <alignment horizontal="left" vertical="center" wrapText="1"/>
      <protection/>
    </xf>
    <xf numFmtId="0" fontId="0" fillId="0" borderId="28" xfId="71" applyFont="1" applyFill="1" applyBorder="1" applyAlignment="1">
      <alignment horizontal="left" vertical="center" wrapText="1"/>
      <protection/>
    </xf>
    <xf numFmtId="0" fontId="1" fillId="0" borderId="41" xfId="71" applyFont="1" applyFill="1" applyBorder="1" applyAlignment="1">
      <alignment horizontal="left" vertical="center" wrapText="1"/>
      <protection/>
    </xf>
    <xf numFmtId="0" fontId="1" fillId="0" borderId="28" xfId="71" applyFont="1" applyFill="1" applyBorder="1" applyAlignment="1">
      <alignment horizontal="left" vertical="center" wrapText="1"/>
      <protection/>
    </xf>
    <xf numFmtId="0" fontId="24" fillId="0" borderId="54" xfId="71" applyFont="1" applyFill="1" applyBorder="1" applyAlignment="1">
      <alignment horizontal="left" vertical="center" wrapText="1"/>
      <protection/>
    </xf>
    <xf numFmtId="0" fontId="24" fillId="0" borderId="37" xfId="71" applyFont="1" applyFill="1" applyBorder="1" applyAlignment="1">
      <alignment horizontal="left" vertical="center" wrapText="1"/>
      <protection/>
    </xf>
    <xf numFmtId="0" fontId="22" fillId="0" borderId="41" xfId="71" applyFont="1" applyFill="1" applyBorder="1" applyAlignment="1">
      <alignment horizontal="left"/>
      <protection/>
    </xf>
    <xf numFmtId="0" fontId="22" fillId="0" borderId="28" xfId="71" applyFont="1" applyFill="1" applyBorder="1" applyAlignment="1">
      <alignment horizontal="left"/>
      <protection/>
    </xf>
    <xf numFmtId="0" fontId="22" fillId="0" borderId="12" xfId="71" applyFont="1" applyFill="1" applyBorder="1" applyAlignment="1">
      <alignment horizontal="left"/>
      <protection/>
    </xf>
    <xf numFmtId="0" fontId="31" fillId="0" borderId="54" xfId="71" applyFont="1" applyFill="1" applyBorder="1" applyAlignment="1">
      <alignment horizontal="left" vertical="center"/>
      <protection/>
    </xf>
    <xf numFmtId="0" fontId="31" fillId="0" borderId="37" xfId="71" applyFont="1" applyFill="1" applyBorder="1" applyAlignment="1">
      <alignment horizontal="left" vertical="center"/>
      <protection/>
    </xf>
    <xf numFmtId="0" fontId="31" fillId="0" borderId="38" xfId="71" applyFont="1" applyFill="1" applyBorder="1" applyAlignment="1">
      <alignment horizontal="left" vertical="center"/>
      <protection/>
    </xf>
    <xf numFmtId="0" fontId="22" fillId="0" borderId="53" xfId="71" applyFont="1" applyFill="1" applyBorder="1" applyAlignment="1">
      <alignment horizontal="left"/>
      <protection/>
    </xf>
    <xf numFmtId="0" fontId="22" fillId="0" borderId="24" xfId="71" applyFont="1" applyFill="1" applyBorder="1" applyAlignment="1">
      <alignment horizontal="left"/>
      <protection/>
    </xf>
    <xf numFmtId="0" fontId="22" fillId="0" borderId="25" xfId="71" applyFont="1" applyFill="1" applyBorder="1" applyAlignment="1">
      <alignment horizontal="left"/>
      <protection/>
    </xf>
    <xf numFmtId="0" fontId="24" fillId="0" borderId="34" xfId="71" applyFont="1" applyFill="1" applyBorder="1" applyAlignment="1">
      <alignment horizontal="left"/>
      <protection/>
    </xf>
    <xf numFmtId="166" fontId="31" fillId="0" borderId="52" xfId="71" applyNumberFormat="1" applyFont="1" applyFill="1" applyBorder="1" applyAlignment="1">
      <alignment horizontal="center"/>
      <protection/>
    </xf>
    <xf numFmtId="166" fontId="31" fillId="0" borderId="0" xfId="71" applyNumberFormat="1" applyFont="1" applyFill="1" applyBorder="1" applyAlignment="1">
      <alignment horizontal="center"/>
      <protection/>
    </xf>
    <xf numFmtId="166" fontId="31" fillId="0" borderId="29" xfId="71" applyNumberFormat="1" applyFont="1" applyFill="1" applyBorder="1" applyAlignment="1">
      <alignment horizontal="center"/>
      <protection/>
    </xf>
    <xf numFmtId="0" fontId="22" fillId="0" borderId="29" xfId="71" applyFont="1" applyFill="1" applyBorder="1" applyAlignment="1">
      <alignment horizontal="center"/>
      <protection/>
    </xf>
    <xf numFmtId="0" fontId="22" fillId="0" borderId="0" xfId="69" applyFont="1" applyFill="1" applyBorder="1" applyAlignment="1">
      <alignment horizontal="center"/>
      <protection/>
    </xf>
    <xf numFmtId="0" fontId="22" fillId="0" borderId="0" xfId="69" applyFont="1" applyFill="1" applyBorder="1" applyAlignment="1">
      <alignment/>
      <protection/>
    </xf>
    <xf numFmtId="166" fontId="22" fillId="0" borderId="0" xfId="69" applyNumberFormat="1" applyFont="1" applyFill="1" applyBorder="1" applyAlignment="1">
      <alignment horizontal="center" wrapText="1"/>
      <protection/>
    </xf>
    <xf numFmtId="0" fontId="22" fillId="0" borderId="0" xfId="69" applyFont="1" applyFill="1" applyBorder="1" applyAlignment="1">
      <alignment horizontal="center" wrapText="1"/>
      <protection/>
    </xf>
    <xf numFmtId="0" fontId="0" fillId="0" borderId="0" xfId="69" applyFont="1" applyBorder="1" applyAlignment="1">
      <alignment/>
      <protection/>
    </xf>
    <xf numFmtId="0" fontId="22" fillId="0" borderId="0" xfId="69" applyFont="1" applyFill="1" applyBorder="1" applyAlignment="1" quotePrefix="1">
      <alignment horizontal="center" vertical="center"/>
      <protection/>
    </xf>
    <xf numFmtId="0" fontId="0" fillId="0" borderId="0" xfId="69" applyFont="1" applyBorder="1" applyAlignment="1">
      <alignment horizontal="center"/>
      <protection/>
    </xf>
    <xf numFmtId="0" fontId="24" fillId="0" borderId="54" xfId="69" applyFont="1" applyFill="1" applyBorder="1" applyAlignment="1">
      <alignment horizontal="center" vertical="center"/>
      <protection/>
    </xf>
    <xf numFmtId="0" fontId="24" fillId="0" borderId="37" xfId="69" applyFont="1" applyFill="1" applyBorder="1" applyAlignment="1">
      <alignment horizontal="center" vertical="center"/>
      <protection/>
    </xf>
    <xf numFmtId="0" fontId="24" fillId="0" borderId="38" xfId="69" applyFont="1" applyFill="1" applyBorder="1" applyAlignment="1">
      <alignment horizontal="center" vertical="center"/>
      <protection/>
    </xf>
    <xf numFmtId="0" fontId="24" fillId="0" borderId="42" xfId="69" applyFont="1" applyFill="1" applyBorder="1" applyAlignment="1">
      <alignment horizontal="center" vertical="center"/>
      <protection/>
    </xf>
    <xf numFmtId="0" fontId="24" fillId="0" borderId="32" xfId="69" applyFont="1" applyFill="1" applyBorder="1" applyAlignment="1">
      <alignment horizontal="center" vertical="center"/>
      <protection/>
    </xf>
    <xf numFmtId="0" fontId="24" fillId="0" borderId="33" xfId="69" applyFont="1" applyFill="1" applyBorder="1" applyAlignment="1">
      <alignment horizontal="center" vertical="center"/>
      <protection/>
    </xf>
    <xf numFmtId="0" fontId="22" fillId="0" borderId="11" xfId="69" applyFont="1" applyFill="1" applyBorder="1" applyAlignment="1">
      <alignment horizontal="center" vertical="center"/>
      <protection/>
    </xf>
    <xf numFmtId="0" fontId="24" fillId="0" borderId="11" xfId="69" applyFont="1" applyFill="1" applyBorder="1" applyAlignment="1">
      <alignment horizontal="center" vertical="center" wrapText="1"/>
      <protection/>
    </xf>
    <xf numFmtId="166" fontId="31" fillId="0" borderId="0" xfId="69" applyNumberFormat="1" applyFont="1" applyFill="1" applyBorder="1" applyAlignment="1">
      <alignment horizontal="left"/>
      <protection/>
    </xf>
    <xf numFmtId="166" fontId="22" fillId="0" borderId="0" xfId="69" applyNumberFormat="1" applyFont="1" applyFill="1" applyBorder="1" applyAlignment="1">
      <alignment horizontal="center"/>
      <protection/>
    </xf>
    <xf numFmtId="1" fontId="37" fillId="0" borderId="41" xfId="69" applyNumberFormat="1" applyFont="1" applyFill="1" applyBorder="1" applyAlignment="1" quotePrefix="1">
      <alignment horizontal="center" vertical="center" wrapText="1"/>
      <protection/>
    </xf>
    <xf numFmtId="1" fontId="37" fillId="0" borderId="28" xfId="69" applyNumberFormat="1" applyFont="1" applyFill="1" applyBorder="1" applyAlignment="1" quotePrefix="1">
      <alignment horizontal="center" vertical="center" wrapText="1"/>
      <protection/>
    </xf>
    <xf numFmtId="1" fontId="37" fillId="0" borderId="12" xfId="69" applyNumberFormat="1" applyFont="1" applyFill="1" applyBorder="1" applyAlignment="1" quotePrefix="1">
      <alignment horizontal="center" vertical="center" wrapText="1"/>
      <protection/>
    </xf>
    <xf numFmtId="0" fontId="22" fillId="0" borderId="41" xfId="69" applyFont="1" applyFill="1" applyBorder="1" applyAlignment="1" quotePrefix="1">
      <alignment horizontal="center" vertical="center" wrapText="1"/>
      <protection/>
    </xf>
    <xf numFmtId="0" fontId="22" fillId="0" borderId="28" xfId="69" applyFont="1" applyFill="1" applyBorder="1" applyAlignment="1" quotePrefix="1">
      <alignment horizontal="center" vertical="center" wrapText="1"/>
      <protection/>
    </xf>
    <xf numFmtId="0" fontId="22" fillId="0" borderId="12" xfId="69" applyFont="1" applyFill="1" applyBorder="1" applyAlignment="1" quotePrefix="1">
      <alignment horizontal="center" vertical="center" wrapText="1"/>
      <protection/>
    </xf>
    <xf numFmtId="0" fontId="22" fillId="0" borderId="11" xfId="69" applyFont="1" applyFill="1" applyBorder="1" applyAlignment="1">
      <alignment horizontal="center"/>
      <protection/>
    </xf>
    <xf numFmtId="0" fontId="0" fillId="0" borderId="41" xfId="69" applyFont="1" applyFill="1" applyBorder="1" applyAlignment="1">
      <alignment horizontal="left" vertical="center" wrapText="1"/>
      <protection/>
    </xf>
    <xf numFmtId="0" fontId="0" fillId="0" borderId="28" xfId="69" applyFont="1" applyFill="1" applyBorder="1" applyAlignment="1">
      <alignment horizontal="left" vertical="center" wrapText="1"/>
      <protection/>
    </xf>
    <xf numFmtId="0" fontId="0" fillId="0" borderId="12" xfId="69" applyFont="1" applyFill="1" applyBorder="1" applyAlignment="1">
      <alignment horizontal="left" vertical="center" wrapText="1"/>
      <protection/>
    </xf>
    <xf numFmtId="0" fontId="22" fillId="0" borderId="41" xfId="69" applyFont="1" applyFill="1" applyBorder="1" applyAlignment="1">
      <alignment horizontal="left" vertical="center" wrapText="1"/>
      <protection/>
    </xf>
    <xf numFmtId="0" fontId="22" fillId="0" borderId="28" xfId="69" applyFont="1" applyFill="1" applyBorder="1" applyAlignment="1">
      <alignment horizontal="left" vertical="center" wrapText="1"/>
      <protection/>
    </xf>
    <xf numFmtId="0" fontId="22" fillId="0" borderId="12" xfId="69" applyFont="1" applyFill="1" applyBorder="1" applyAlignment="1">
      <alignment horizontal="left" vertical="center" wrapText="1"/>
      <protection/>
    </xf>
    <xf numFmtId="0" fontId="24" fillId="0" borderId="41" xfId="69" applyFont="1" applyFill="1" applyBorder="1" applyAlignment="1" quotePrefix="1">
      <alignment horizontal="center" vertical="center" wrapText="1"/>
      <protection/>
    </xf>
    <xf numFmtId="0" fontId="24" fillId="0" borderId="28" xfId="69" applyFont="1" applyFill="1" applyBorder="1" applyAlignment="1" quotePrefix="1">
      <alignment horizontal="center" vertical="center" wrapText="1"/>
      <protection/>
    </xf>
    <xf numFmtId="0" fontId="24" fillId="0" borderId="12" xfId="69" applyFont="1" applyFill="1" applyBorder="1" applyAlignment="1" quotePrefix="1">
      <alignment horizontal="center" vertical="center" wrapText="1"/>
      <protection/>
    </xf>
    <xf numFmtId="0" fontId="22" fillId="0" borderId="11" xfId="69" applyFont="1" applyFill="1" applyBorder="1" applyAlignment="1" quotePrefix="1">
      <alignment horizontal="center" vertical="center"/>
      <protection/>
    </xf>
    <xf numFmtId="166" fontId="21" fillId="0" borderId="0" xfId="69" applyNumberFormat="1" applyFont="1" applyFill="1" applyBorder="1" applyAlignment="1">
      <alignment horizontal="center" vertical="center"/>
      <protection/>
    </xf>
    <xf numFmtId="0" fontId="0" fillId="0" borderId="41" xfId="69" applyFont="1" applyFill="1" applyBorder="1" applyAlignment="1">
      <alignment vertical="center" wrapText="1"/>
      <protection/>
    </xf>
    <xf numFmtId="0" fontId="0" fillId="0" borderId="28" xfId="69" applyFont="1" applyFill="1" applyBorder="1" applyAlignment="1">
      <alignment vertical="center" wrapText="1"/>
      <protection/>
    </xf>
    <xf numFmtId="0" fontId="0" fillId="0" borderId="12" xfId="69" applyFont="1" applyFill="1" applyBorder="1" applyAlignment="1">
      <alignment vertical="center" wrapText="1"/>
      <protection/>
    </xf>
    <xf numFmtId="0" fontId="22" fillId="0" borderId="11" xfId="69" applyFont="1" applyFill="1" applyBorder="1" applyAlignment="1">
      <alignment horizontal="left" vertical="center" wrapText="1"/>
      <protection/>
    </xf>
    <xf numFmtId="0" fontId="24" fillId="0" borderId="0" xfId="69" applyFont="1" applyFill="1" applyBorder="1" applyAlignment="1">
      <alignment horizontal="center"/>
      <protection/>
    </xf>
    <xf numFmtId="0" fontId="13" fillId="0" borderId="11" xfId="69" applyFont="1" applyFill="1" applyBorder="1" applyAlignment="1">
      <alignment vertical="center"/>
      <protection/>
    </xf>
    <xf numFmtId="0" fontId="0" fillId="0" borderId="11" xfId="69" applyFont="1" applyFill="1" applyBorder="1" applyAlignment="1">
      <alignment vertical="center"/>
      <protection/>
    </xf>
    <xf numFmtId="0" fontId="31" fillId="0" borderId="41" xfId="69" applyFont="1" applyFill="1" applyBorder="1" applyAlignment="1">
      <alignment horizontal="left" vertical="center" wrapText="1"/>
      <protection/>
    </xf>
    <xf numFmtId="0" fontId="31" fillId="0" borderId="28" xfId="69" applyFont="1" applyFill="1" applyBorder="1" applyAlignment="1">
      <alignment horizontal="left" vertical="center" wrapText="1"/>
      <protection/>
    </xf>
    <xf numFmtId="0" fontId="31" fillId="0" borderId="12" xfId="69" applyFont="1" applyFill="1" applyBorder="1" applyAlignment="1">
      <alignment horizontal="left" vertical="center" wrapText="1"/>
      <protection/>
    </xf>
    <xf numFmtId="0" fontId="0" fillId="0" borderId="11" xfId="69" applyFont="1" applyFill="1" applyBorder="1" applyAlignment="1">
      <alignment horizontal="left" vertical="center" wrapText="1"/>
      <protection/>
    </xf>
    <xf numFmtId="0" fontId="24" fillId="0" borderId="11" xfId="69" applyFont="1" applyFill="1" applyBorder="1" applyAlignment="1" quotePrefix="1">
      <alignment horizontal="center" vertical="center"/>
      <protection/>
    </xf>
    <xf numFmtId="0" fontId="24" fillId="0" borderId="41" xfId="69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1" xfId="69" applyFont="1" applyFill="1" applyBorder="1" applyAlignment="1">
      <alignment horizontal="left" vertical="center" wrapText="1"/>
      <protection/>
    </xf>
    <xf numFmtId="0" fontId="22" fillId="0" borderId="37" xfId="71" applyFont="1" applyFill="1" applyBorder="1" applyAlignment="1">
      <alignment horizontal="center"/>
      <protection/>
    </xf>
    <xf numFmtId="166" fontId="31" fillId="0" borderId="0" xfId="69" applyNumberFormat="1" applyFont="1" applyFill="1" applyBorder="1" applyAlignment="1">
      <alignment horizontal="center"/>
      <protection/>
    </xf>
    <xf numFmtId="1" fontId="22" fillId="0" borderId="11" xfId="69" applyNumberFormat="1" applyFont="1" applyFill="1" applyBorder="1" applyAlignment="1">
      <alignment horizontal="center"/>
      <protection/>
    </xf>
    <xf numFmtId="166" fontId="21" fillId="0" borderId="52" xfId="69" applyNumberFormat="1" applyFont="1" applyFill="1" applyBorder="1" applyAlignment="1">
      <alignment horizontal="center" vertical="center"/>
      <protection/>
    </xf>
    <xf numFmtId="0" fontId="22" fillId="0" borderId="52" xfId="69" applyFont="1" applyFill="1" applyBorder="1" applyAlignment="1">
      <alignment horizontal="center"/>
      <protection/>
    </xf>
    <xf numFmtId="0" fontId="21" fillId="0" borderId="0" xfId="71" applyFont="1" applyFill="1" applyBorder="1" applyAlignment="1">
      <alignment horizontal="center"/>
      <protection/>
    </xf>
    <xf numFmtId="0" fontId="21" fillId="0" borderId="29" xfId="7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4" fillId="0" borderId="32" xfId="69" applyFont="1" applyFill="1" applyBorder="1" applyAlignment="1">
      <alignment horizontal="center" vertical="center" wrapText="1"/>
      <protection/>
    </xf>
    <xf numFmtId="0" fontId="24" fillId="0" borderId="33" xfId="69" applyFont="1" applyFill="1" applyBorder="1" applyAlignment="1">
      <alignment horizontal="center" vertical="center" wrapText="1"/>
      <protection/>
    </xf>
    <xf numFmtId="0" fontId="24" fillId="0" borderId="32" xfId="69" applyFont="1" applyFill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2" fillId="0" borderId="41" xfId="70" applyFont="1" applyFill="1" applyBorder="1" applyAlignment="1" quotePrefix="1">
      <alignment horizontal="center" vertical="center"/>
      <protection/>
    </xf>
    <xf numFmtId="0" fontId="22" fillId="0" borderId="28" xfId="70" applyFont="1" applyFill="1" applyBorder="1" applyAlignment="1" quotePrefix="1">
      <alignment horizontal="center" vertical="center"/>
      <protection/>
    </xf>
    <xf numFmtId="0" fontId="22" fillId="0" borderId="12" xfId="70" applyFont="1" applyFill="1" applyBorder="1" applyAlignment="1" quotePrefix="1">
      <alignment horizontal="center" vertical="center"/>
      <protection/>
    </xf>
    <xf numFmtId="0" fontId="31" fillId="0" borderId="74" xfId="70" applyFont="1" applyFill="1" applyBorder="1" applyAlignment="1" quotePrefix="1">
      <alignment horizontal="center" vertical="center"/>
      <protection/>
    </xf>
    <xf numFmtId="0" fontId="31" fillId="0" borderId="75" xfId="70" applyFont="1" applyFill="1" applyBorder="1" applyAlignment="1" quotePrefix="1">
      <alignment horizontal="center" vertical="center"/>
      <protection/>
    </xf>
    <xf numFmtId="0" fontId="31" fillId="0" borderId="49" xfId="70" applyFont="1" applyFill="1" applyBorder="1" applyAlignment="1" quotePrefix="1">
      <alignment horizontal="center" vertical="center"/>
      <protection/>
    </xf>
    <xf numFmtId="0" fontId="21" fillId="0" borderId="53" xfId="70" applyFont="1" applyFill="1" applyBorder="1" applyAlignment="1">
      <alignment horizontal="left" vertical="top" wrapText="1"/>
      <protection/>
    </xf>
    <xf numFmtId="0" fontId="21" fillId="0" borderId="24" xfId="70" applyFont="1" applyFill="1" applyBorder="1" applyAlignment="1">
      <alignment horizontal="left" vertical="top" wrapText="1"/>
      <protection/>
    </xf>
    <xf numFmtId="0" fontId="21" fillId="0" borderId="25" xfId="70" applyFont="1" applyFill="1" applyBorder="1" applyAlignment="1">
      <alignment horizontal="left" vertical="top" wrapText="1"/>
      <protection/>
    </xf>
    <xf numFmtId="1" fontId="31" fillId="0" borderId="55" xfId="70" applyNumberFormat="1" applyFont="1" applyFill="1" applyBorder="1" applyAlignment="1" quotePrefix="1">
      <alignment horizontal="center" vertical="center"/>
      <protection/>
    </xf>
    <xf numFmtId="1" fontId="31" fillId="0" borderId="76" xfId="70" applyNumberFormat="1" applyFont="1" applyFill="1" applyBorder="1" applyAlignment="1" quotePrefix="1">
      <alignment horizontal="center" vertical="center"/>
      <protection/>
    </xf>
    <xf numFmtId="1" fontId="31" fillId="0" borderId="19" xfId="70" applyNumberFormat="1" applyFont="1" applyFill="1" applyBorder="1" applyAlignment="1" quotePrefix="1">
      <alignment horizontal="center" vertical="center"/>
      <protection/>
    </xf>
    <xf numFmtId="1" fontId="31" fillId="0" borderId="53" xfId="70" applyNumberFormat="1" applyFont="1" applyFill="1" applyBorder="1" applyAlignment="1" quotePrefix="1">
      <alignment horizontal="center" vertical="center"/>
      <protection/>
    </xf>
    <xf numFmtId="1" fontId="31" fillId="0" borderId="24" xfId="70" applyNumberFormat="1" applyFont="1" applyFill="1" applyBorder="1" applyAlignment="1" quotePrefix="1">
      <alignment horizontal="center" vertical="center"/>
      <protection/>
    </xf>
    <xf numFmtId="1" fontId="31" fillId="0" borderId="25" xfId="70" applyNumberFormat="1" applyFont="1" applyFill="1" applyBorder="1" applyAlignment="1" quotePrefix="1">
      <alignment horizontal="center" vertical="center"/>
      <protection/>
    </xf>
    <xf numFmtId="1" fontId="31" fillId="0" borderId="41" xfId="70" applyNumberFormat="1" applyFont="1" applyFill="1" applyBorder="1" applyAlignment="1" quotePrefix="1">
      <alignment horizontal="center" vertical="center"/>
      <protection/>
    </xf>
    <xf numFmtId="1" fontId="31" fillId="0" borderId="28" xfId="70" applyNumberFormat="1" applyFont="1" applyFill="1" applyBorder="1" applyAlignment="1" quotePrefix="1">
      <alignment horizontal="center" vertical="center"/>
      <protection/>
    </xf>
    <xf numFmtId="1" fontId="31" fillId="0" borderId="12" xfId="70" applyNumberFormat="1" applyFont="1" applyFill="1" applyBorder="1" applyAlignment="1" quotePrefix="1">
      <alignment horizontal="center" vertical="center"/>
      <protection/>
    </xf>
    <xf numFmtId="1" fontId="31" fillId="0" borderId="74" xfId="70" applyNumberFormat="1" applyFont="1" applyFill="1" applyBorder="1" applyAlignment="1" quotePrefix="1">
      <alignment horizontal="center" vertical="center"/>
      <protection/>
    </xf>
    <xf numFmtId="1" fontId="31" fillId="0" borderId="75" xfId="70" applyNumberFormat="1" applyFont="1" applyFill="1" applyBorder="1" applyAlignment="1" quotePrefix="1">
      <alignment horizontal="center" vertical="center"/>
      <protection/>
    </xf>
    <xf numFmtId="1" fontId="31" fillId="0" borderId="49" xfId="70" applyNumberFormat="1" applyFont="1" applyFill="1" applyBorder="1" applyAlignment="1" quotePrefix="1">
      <alignment horizontal="center" vertical="center"/>
      <protection/>
    </xf>
    <xf numFmtId="0" fontId="24" fillId="0" borderId="41" xfId="70" applyFont="1" applyFill="1" applyBorder="1" applyAlignment="1" quotePrefix="1">
      <alignment horizontal="center" vertical="center"/>
      <protection/>
    </xf>
    <xf numFmtId="0" fontId="24" fillId="0" borderId="28" xfId="70" applyFont="1" applyFill="1" applyBorder="1" applyAlignment="1" quotePrefix="1">
      <alignment horizontal="center" vertical="center"/>
      <protection/>
    </xf>
    <xf numFmtId="0" fontId="24" fillId="0" borderId="12" xfId="70" applyFont="1" applyFill="1" applyBorder="1" applyAlignment="1" quotePrefix="1">
      <alignment horizontal="center" vertical="center"/>
      <protection/>
    </xf>
    <xf numFmtId="0" fontId="31" fillId="0" borderId="41" xfId="70" applyFont="1" applyFill="1" applyBorder="1" applyAlignment="1" quotePrefix="1">
      <alignment horizontal="center" vertical="center"/>
      <protection/>
    </xf>
    <xf numFmtId="0" fontId="31" fillId="0" borderId="28" xfId="70" applyFont="1" applyFill="1" applyBorder="1" applyAlignment="1" quotePrefix="1">
      <alignment horizontal="center" vertical="center"/>
      <protection/>
    </xf>
    <xf numFmtId="0" fontId="31" fillId="0" borderId="12" xfId="70" applyFont="1" applyFill="1" applyBorder="1" applyAlignment="1" quotePrefix="1">
      <alignment horizontal="center" vertical="center"/>
      <protection/>
    </xf>
    <xf numFmtId="0" fontId="22" fillId="0" borderId="74" xfId="70" applyFont="1" applyFill="1" applyBorder="1" applyAlignment="1" quotePrefix="1">
      <alignment horizontal="center" vertical="center"/>
      <protection/>
    </xf>
    <xf numFmtId="0" fontId="22" fillId="0" borderId="75" xfId="70" applyFont="1" applyFill="1" applyBorder="1" applyAlignment="1" quotePrefix="1">
      <alignment horizontal="center" vertical="center"/>
      <protection/>
    </xf>
    <xf numFmtId="0" fontId="22" fillId="0" borderId="49" xfId="70" applyFont="1" applyFill="1" applyBorder="1" applyAlignment="1" quotePrefix="1">
      <alignment horizontal="center" vertical="center"/>
      <protection/>
    </xf>
    <xf numFmtId="0" fontId="31" fillId="0" borderId="53" xfId="70" applyFont="1" applyFill="1" applyBorder="1" applyAlignment="1" quotePrefix="1">
      <alignment horizontal="center" vertical="center"/>
      <protection/>
    </xf>
    <xf numFmtId="0" fontId="31" fillId="0" borderId="24" xfId="70" applyFont="1" applyFill="1" applyBorder="1" applyAlignment="1" quotePrefix="1">
      <alignment horizontal="center" vertical="center"/>
      <protection/>
    </xf>
    <xf numFmtId="0" fontId="31" fillId="0" borderId="25" xfId="70" applyFont="1" applyFill="1" applyBorder="1" applyAlignment="1" quotePrefix="1">
      <alignment horizontal="center" vertical="center"/>
      <protection/>
    </xf>
    <xf numFmtId="0" fontId="0" fillId="0" borderId="41" xfId="70" applyFont="1" applyFill="1" applyBorder="1" applyAlignment="1" quotePrefix="1">
      <alignment horizontal="center" vertical="center"/>
      <protection/>
    </xf>
    <xf numFmtId="0" fontId="0" fillId="0" borderId="28" xfId="70" applyFont="1" applyFill="1" applyBorder="1" applyAlignment="1" quotePrefix="1">
      <alignment horizontal="center" vertical="center"/>
      <protection/>
    </xf>
    <xf numFmtId="0" fontId="0" fillId="0" borderId="12" xfId="70" applyFont="1" applyFill="1" applyBorder="1" applyAlignment="1" quotePrefix="1">
      <alignment horizontal="center" vertical="center"/>
      <protection/>
    </xf>
    <xf numFmtId="0" fontId="24" fillId="0" borderId="41" xfId="70" applyFont="1" applyFill="1" applyBorder="1" applyAlignment="1">
      <alignment horizontal="center" vertical="center" wrapText="1"/>
      <protection/>
    </xf>
    <xf numFmtId="0" fontId="9" fillId="0" borderId="28" xfId="70" applyBorder="1" applyAlignment="1">
      <alignment horizontal="center" vertical="center" wrapText="1"/>
      <protection/>
    </xf>
    <xf numFmtId="0" fontId="22" fillId="0" borderId="41" xfId="70" applyFont="1" applyFill="1" applyBorder="1" applyAlignment="1">
      <alignment horizontal="center" vertical="center"/>
      <protection/>
    </xf>
    <xf numFmtId="0" fontId="22" fillId="0" borderId="28" xfId="70" applyFont="1" applyFill="1" applyBorder="1" applyAlignment="1">
      <alignment horizontal="center" vertical="center"/>
      <protection/>
    </xf>
    <xf numFmtId="0" fontId="22" fillId="0" borderId="12" xfId="70" applyFont="1" applyFill="1" applyBorder="1" applyAlignment="1">
      <alignment horizontal="center" vertical="center"/>
      <protection/>
    </xf>
    <xf numFmtId="1" fontId="24" fillId="0" borderId="34" xfId="70" applyNumberFormat="1" applyFont="1" applyFill="1" applyBorder="1" applyAlignment="1" quotePrefix="1">
      <alignment horizontal="center" vertical="center"/>
      <protection/>
    </xf>
    <xf numFmtId="0" fontId="22" fillId="0" borderId="11" xfId="70" applyFont="1" applyFill="1" applyBorder="1" applyAlignment="1" quotePrefix="1">
      <alignment horizontal="center" vertical="center"/>
      <protection/>
    </xf>
    <xf numFmtId="0" fontId="24" fillId="0" borderId="11" xfId="70" applyFont="1" applyFill="1" applyBorder="1" applyAlignment="1" quotePrefix="1">
      <alignment horizontal="center" vertical="center"/>
      <protection/>
    </xf>
    <xf numFmtId="1" fontId="31" fillId="0" borderId="11" xfId="70" applyNumberFormat="1" applyFont="1" applyFill="1" applyBorder="1" applyAlignment="1" quotePrefix="1">
      <alignment horizontal="center" vertical="center"/>
      <protection/>
    </xf>
    <xf numFmtId="1" fontId="31" fillId="0" borderId="67" xfId="70" applyNumberFormat="1" applyFont="1" applyFill="1" applyBorder="1" applyAlignment="1" quotePrefix="1">
      <alignment horizontal="center" vertical="center"/>
      <protection/>
    </xf>
    <xf numFmtId="1" fontId="31" fillId="0" borderId="77" xfId="70" applyNumberFormat="1" applyFont="1" applyFill="1" applyBorder="1" applyAlignment="1" quotePrefix="1">
      <alignment horizontal="center" vertical="center"/>
      <protection/>
    </xf>
    <xf numFmtId="0" fontId="22" fillId="0" borderId="0" xfId="70" applyFont="1" applyFill="1" applyBorder="1" applyAlignment="1">
      <alignment/>
      <protection/>
    </xf>
    <xf numFmtId="0" fontId="0" fillId="0" borderId="32" xfId="70" applyFont="1" applyBorder="1" applyAlignment="1">
      <alignment/>
      <protection/>
    </xf>
    <xf numFmtId="0" fontId="22" fillId="0" borderId="11" xfId="70" applyFont="1" applyFill="1" applyBorder="1" applyAlignment="1">
      <alignment horizontal="left" vertical="center" wrapText="1"/>
      <protection/>
    </xf>
    <xf numFmtId="0" fontId="22" fillId="0" borderId="11" xfId="70" applyFont="1" applyFill="1" applyBorder="1" applyAlignment="1">
      <alignment horizontal="left" vertical="center"/>
      <protection/>
    </xf>
    <xf numFmtId="166" fontId="22" fillId="0" borderId="54" xfId="70" applyNumberFormat="1" applyFont="1" applyFill="1" applyBorder="1" applyAlignment="1">
      <alignment horizontal="center" vertical="center"/>
      <protection/>
    </xf>
    <xf numFmtId="0" fontId="29" fillId="0" borderId="37" xfId="70" applyFont="1" applyBorder="1" applyAlignment="1">
      <alignment/>
      <protection/>
    </xf>
    <xf numFmtId="0" fontId="29" fillId="0" borderId="38" xfId="70" applyFont="1" applyBorder="1" applyAlignment="1">
      <alignment/>
      <protection/>
    </xf>
    <xf numFmtId="0" fontId="24" fillId="0" borderId="28" xfId="70" applyFont="1" applyFill="1" applyBorder="1" applyAlignment="1">
      <alignment horizontal="right"/>
      <protection/>
    </xf>
    <xf numFmtId="0" fontId="0" fillId="0" borderId="28" xfId="70" applyFont="1" applyBorder="1" applyAlignment="1">
      <alignment/>
      <protection/>
    </xf>
    <xf numFmtId="166" fontId="22" fillId="0" borderId="0" xfId="70" applyNumberFormat="1" applyFont="1" applyFill="1" applyBorder="1" applyAlignment="1">
      <alignment horizontal="center" wrapText="1"/>
      <protection/>
    </xf>
    <xf numFmtId="0" fontId="0" fillId="0" borderId="0" xfId="70" applyFont="1" applyBorder="1" applyAlignment="1">
      <alignment/>
      <protection/>
    </xf>
    <xf numFmtId="0" fontId="0" fillId="0" borderId="41" xfId="70" applyFont="1" applyBorder="1" applyAlignment="1">
      <alignment vertical="center"/>
      <protection/>
    </xf>
    <xf numFmtId="0" fontId="0" fillId="0" borderId="28" xfId="70" applyFont="1" applyBorder="1" applyAlignment="1">
      <alignment vertical="center"/>
      <protection/>
    </xf>
    <xf numFmtId="0" fontId="0" fillId="0" borderId="12" xfId="70" applyFont="1" applyBorder="1" applyAlignment="1">
      <alignment vertical="center"/>
      <protection/>
    </xf>
    <xf numFmtId="0" fontId="22" fillId="0" borderId="32" xfId="70" applyFont="1" applyFill="1" applyBorder="1" applyAlignment="1">
      <alignment/>
      <protection/>
    </xf>
    <xf numFmtId="0" fontId="22" fillId="0" borderId="0" xfId="70" applyFont="1" applyFill="1" applyBorder="1" applyAlignment="1">
      <alignment horizontal="center"/>
      <protection/>
    </xf>
    <xf numFmtId="0" fontId="22" fillId="0" borderId="0" xfId="70" applyFont="1" applyFill="1" applyBorder="1" applyAlignment="1">
      <alignment horizontal="center" wrapText="1"/>
      <protection/>
    </xf>
    <xf numFmtId="0" fontId="22" fillId="0" borderId="29" xfId="70" applyFont="1" applyFill="1" applyBorder="1" applyAlignment="1">
      <alignment horizontal="center"/>
      <protection/>
    </xf>
    <xf numFmtId="166" fontId="22" fillId="0" borderId="0" xfId="70" applyNumberFormat="1" applyFont="1" applyFill="1" applyBorder="1" applyAlignment="1">
      <alignment horizontal="center"/>
      <protection/>
    </xf>
    <xf numFmtId="0" fontId="0" fillId="0" borderId="0" xfId="70" applyFont="1" applyBorder="1" applyAlignment="1">
      <alignment horizontal="center"/>
      <protection/>
    </xf>
    <xf numFmtId="0" fontId="22" fillId="0" borderId="32" xfId="70" applyFont="1" applyFill="1" applyBorder="1" applyAlignment="1" quotePrefix="1">
      <alignment horizontal="center" vertical="center"/>
      <protection/>
    </xf>
    <xf numFmtId="0" fontId="22" fillId="0" borderId="11" xfId="70" applyFont="1" applyFill="1" applyBorder="1" applyAlignment="1">
      <alignment horizontal="center" vertical="center"/>
      <protection/>
    </xf>
    <xf numFmtId="0" fontId="31" fillId="0" borderId="11" xfId="70" applyFont="1" applyFill="1" applyBorder="1" applyAlignment="1" quotePrefix="1">
      <alignment horizontal="center" vertical="center"/>
      <protection/>
    </xf>
    <xf numFmtId="0" fontId="24" fillId="0" borderId="11" xfId="70" applyFont="1" applyFill="1" applyBorder="1" applyAlignment="1">
      <alignment horizontal="center" vertical="center" wrapText="1"/>
      <protection/>
    </xf>
    <xf numFmtId="0" fontId="9" fillId="0" borderId="12" xfId="70" applyBorder="1" applyAlignment="1">
      <alignment horizontal="center" vertical="center" wrapText="1"/>
      <protection/>
    </xf>
    <xf numFmtId="0" fontId="24" fillId="0" borderId="54" xfId="70" applyFont="1" applyFill="1" applyBorder="1" applyAlignment="1">
      <alignment horizontal="center" vertical="center"/>
      <protection/>
    </xf>
    <xf numFmtId="0" fontId="24" fillId="0" borderId="37" xfId="70" applyFont="1" applyFill="1" applyBorder="1" applyAlignment="1">
      <alignment horizontal="center" vertical="center"/>
      <protection/>
    </xf>
    <xf numFmtId="0" fontId="24" fillId="0" borderId="38" xfId="70" applyFont="1" applyFill="1" applyBorder="1" applyAlignment="1">
      <alignment horizontal="center" vertical="center"/>
      <protection/>
    </xf>
    <xf numFmtId="0" fontId="24" fillId="0" borderId="42" xfId="70" applyFont="1" applyFill="1" applyBorder="1" applyAlignment="1">
      <alignment horizontal="center" vertical="center"/>
      <protection/>
    </xf>
    <xf numFmtId="0" fontId="24" fillId="0" borderId="32" xfId="70" applyFont="1" applyFill="1" applyBorder="1" applyAlignment="1">
      <alignment horizontal="center" vertical="center"/>
      <protection/>
    </xf>
    <xf numFmtId="0" fontId="24" fillId="0" borderId="33" xfId="70" applyFont="1" applyFill="1" applyBorder="1" applyAlignment="1">
      <alignment horizontal="center" vertical="center"/>
      <protection/>
    </xf>
    <xf numFmtId="0" fontId="31" fillId="0" borderId="39" xfId="70" applyFont="1" applyFill="1" applyBorder="1" applyAlignment="1" quotePrefix="1">
      <alignment horizontal="center" vertical="center"/>
      <protection/>
    </xf>
    <xf numFmtId="0" fontId="31" fillId="0" borderId="52" xfId="70" applyFont="1" applyFill="1" applyBorder="1" applyAlignment="1">
      <alignment horizontal="center"/>
      <protection/>
    </xf>
    <xf numFmtId="0" fontId="31" fillId="0" borderId="0" xfId="70" applyFont="1" applyFill="1" applyBorder="1" applyAlignment="1">
      <alignment horizontal="center"/>
      <protection/>
    </xf>
    <xf numFmtId="0" fontId="31" fillId="0" borderId="29" xfId="70" applyFont="1" applyFill="1" applyBorder="1" applyAlignment="1">
      <alignment horizontal="center"/>
      <protection/>
    </xf>
    <xf numFmtId="0" fontId="24" fillId="0" borderId="34" xfId="70" applyFont="1" applyFill="1" applyBorder="1" applyAlignment="1">
      <alignment horizontal="left" vertical="center" wrapText="1"/>
      <protection/>
    </xf>
    <xf numFmtId="0" fontId="21" fillId="0" borderId="34" xfId="70" applyFont="1" applyFill="1" applyBorder="1" applyAlignment="1">
      <alignment horizontal="left" vertical="top" wrapText="1"/>
      <protection/>
    </xf>
    <xf numFmtId="0" fontId="21" fillId="0" borderId="34" xfId="70" applyFont="1" applyFill="1" applyBorder="1" applyAlignment="1" quotePrefix="1">
      <alignment horizontal="left" vertical="top" wrapText="1"/>
      <protection/>
    </xf>
    <xf numFmtId="1" fontId="31" fillId="0" borderId="78" xfId="70" applyNumberFormat="1" applyFont="1" applyFill="1" applyBorder="1" applyAlignment="1" quotePrefix="1">
      <alignment horizontal="center" vertical="center"/>
      <protection/>
    </xf>
    <xf numFmtId="1" fontId="31" fillId="0" borderId="57" xfId="70" applyNumberFormat="1" applyFont="1" applyFill="1" applyBorder="1" applyAlignment="1" quotePrefix="1">
      <alignment horizontal="center" vertical="center"/>
      <protection/>
    </xf>
    <xf numFmtId="1" fontId="31" fillId="0" borderId="45" xfId="70" applyNumberFormat="1" applyFont="1" applyFill="1" applyBorder="1" applyAlignment="1" quotePrefix="1">
      <alignment horizontal="center" vertical="center"/>
      <protection/>
    </xf>
    <xf numFmtId="0" fontId="1" fillId="0" borderId="32" xfId="70" applyFont="1" applyFill="1" applyBorder="1" applyAlignment="1">
      <alignment horizontal="left" vertical="center" wrapText="1"/>
      <protection/>
    </xf>
    <xf numFmtId="0" fontId="1" fillId="0" borderId="33" xfId="70" applyFont="1" applyFill="1" applyBorder="1" applyAlignment="1">
      <alignment horizontal="left" vertical="center" wrapText="1"/>
      <protection/>
    </xf>
    <xf numFmtId="0" fontId="22" fillId="0" borderId="42" xfId="70" applyFont="1" applyFill="1" applyBorder="1" applyAlignment="1">
      <alignment horizontal="left" vertical="center"/>
      <protection/>
    </xf>
    <xf numFmtId="0" fontId="22" fillId="0" borderId="32" xfId="70" applyFont="1" applyFill="1" applyBorder="1" applyAlignment="1">
      <alignment horizontal="left" vertical="center"/>
      <protection/>
    </xf>
    <xf numFmtId="0" fontId="22" fillId="0" borderId="33" xfId="70" applyFont="1" applyFill="1" applyBorder="1" applyAlignment="1">
      <alignment horizontal="left" vertical="center"/>
      <protection/>
    </xf>
    <xf numFmtId="0" fontId="31" fillId="0" borderId="41" xfId="70" applyFont="1" applyFill="1" applyBorder="1" applyAlignment="1">
      <alignment horizontal="center" vertical="center"/>
      <protection/>
    </xf>
    <xf numFmtId="0" fontId="31" fillId="0" borderId="28" xfId="70" applyFont="1" applyFill="1" applyBorder="1" applyAlignment="1">
      <alignment horizontal="center" vertical="center"/>
      <protection/>
    </xf>
    <xf numFmtId="0" fontId="31" fillId="0" borderId="12" xfId="70" applyFont="1" applyFill="1" applyBorder="1" applyAlignment="1">
      <alignment horizontal="center" vertical="center"/>
      <protection/>
    </xf>
    <xf numFmtId="1" fontId="24" fillId="0" borderId="42" xfId="70" applyNumberFormat="1" applyFont="1" applyFill="1" applyBorder="1" applyAlignment="1" quotePrefix="1">
      <alignment horizontal="center" vertical="center"/>
      <protection/>
    </xf>
    <xf numFmtId="1" fontId="24" fillId="0" borderId="32" xfId="70" applyNumberFormat="1" applyFont="1" applyFill="1" applyBorder="1" applyAlignment="1" quotePrefix="1">
      <alignment horizontal="center" vertical="center"/>
      <protection/>
    </xf>
    <xf numFmtId="1" fontId="24" fillId="0" borderId="33" xfId="70" applyNumberFormat="1" applyFont="1" applyFill="1" applyBorder="1" applyAlignment="1" quotePrefix="1">
      <alignment horizontal="center" vertical="center"/>
      <protection/>
    </xf>
    <xf numFmtId="0" fontId="32" fillId="0" borderId="28" xfId="70" applyFont="1" applyFill="1" applyBorder="1" applyAlignment="1">
      <alignment horizontal="left" vertical="center" wrapText="1"/>
      <protection/>
    </xf>
    <xf numFmtId="0" fontId="32" fillId="0" borderId="12" xfId="70" applyFont="1" applyFill="1" applyBorder="1" applyAlignment="1">
      <alignment horizontal="left" vertical="center" wrapText="1"/>
      <protection/>
    </xf>
    <xf numFmtId="0" fontId="22" fillId="0" borderId="0" xfId="70" applyFont="1" applyFill="1" applyBorder="1" applyAlignment="1" quotePrefix="1">
      <alignment horizontal="center" vertical="center"/>
      <protection/>
    </xf>
    <xf numFmtId="1" fontId="22" fillId="0" borderId="11" xfId="70" applyNumberFormat="1" applyFont="1" applyFill="1" applyBorder="1" applyAlignment="1" quotePrefix="1">
      <alignment horizontal="center" vertical="center"/>
      <protection/>
    </xf>
    <xf numFmtId="0" fontId="0" fillId="0" borderId="0" xfId="70" applyFont="1" applyFill="1" applyBorder="1" applyAlignment="1" quotePrefix="1">
      <alignment horizontal="center" vertical="center"/>
      <protection/>
    </xf>
    <xf numFmtId="0" fontId="31" fillId="0" borderId="78" xfId="70" applyFont="1" applyFill="1" applyBorder="1" applyAlignment="1">
      <alignment horizontal="center" vertical="center"/>
      <protection/>
    </xf>
    <xf numFmtId="0" fontId="31" fillId="0" borderId="57" xfId="70" applyFont="1" applyFill="1" applyBorder="1" applyAlignment="1">
      <alignment horizontal="center" vertical="center"/>
      <protection/>
    </xf>
    <xf numFmtId="0" fontId="31" fillId="0" borderId="45" xfId="70" applyFont="1" applyFill="1" applyBorder="1" applyAlignment="1">
      <alignment horizontal="center" vertical="center"/>
      <protection/>
    </xf>
    <xf numFmtId="0" fontId="0" fillId="0" borderId="11" xfId="70" applyFont="1" applyFill="1" applyBorder="1" applyAlignment="1">
      <alignment vertical="center" wrapText="1"/>
      <protection/>
    </xf>
    <xf numFmtId="0" fontId="1" fillId="0" borderId="39" xfId="70" applyFont="1" applyFill="1" applyBorder="1" applyAlignment="1">
      <alignment vertical="center" wrapText="1"/>
      <protection/>
    </xf>
    <xf numFmtId="0" fontId="31" fillId="0" borderId="18" xfId="70" applyFont="1" applyFill="1" applyBorder="1" applyAlignment="1">
      <alignment horizontal="left" vertical="center"/>
      <protection/>
    </xf>
    <xf numFmtId="0" fontId="24" fillId="0" borderId="11" xfId="70" applyFont="1" applyFill="1" applyBorder="1" applyAlignment="1">
      <alignment horizontal="left" vertical="center"/>
      <protection/>
    </xf>
    <xf numFmtId="0" fontId="22" fillId="0" borderId="67" xfId="70" applyFont="1" applyFill="1" applyBorder="1" applyAlignment="1" quotePrefix="1">
      <alignment horizontal="center" vertical="center"/>
      <protection/>
    </xf>
    <xf numFmtId="0" fontId="22" fillId="0" borderId="52" xfId="70" applyFont="1" applyFill="1" applyBorder="1" applyAlignment="1" quotePrefix="1">
      <alignment horizontal="center" vertical="center"/>
      <protection/>
    </xf>
    <xf numFmtId="0" fontId="31" fillId="0" borderId="34" xfId="70" applyFont="1" applyFill="1" applyBorder="1" applyAlignment="1" quotePrefix="1">
      <alignment horizontal="center" vertical="center"/>
      <protection/>
    </xf>
    <xf numFmtId="0" fontId="0" fillId="0" borderId="11" xfId="70" applyFont="1" applyFill="1" applyBorder="1" applyAlignment="1">
      <alignment horizontal="left" vertical="center" wrapText="1"/>
      <protection/>
    </xf>
    <xf numFmtId="0" fontId="1" fillId="0" borderId="11" xfId="70" applyFont="1" applyFill="1" applyBorder="1" applyAlignment="1">
      <alignment horizontal="left" vertical="center" wrapText="1"/>
      <protection/>
    </xf>
    <xf numFmtId="0" fontId="22" fillId="0" borderId="21" xfId="70" applyFont="1" applyFill="1" applyBorder="1" applyAlignment="1" quotePrefix="1">
      <alignment horizontal="center" vertical="center"/>
      <protection/>
    </xf>
    <xf numFmtId="0" fontId="22" fillId="0" borderId="57" xfId="70" applyFont="1" applyFill="1" applyBorder="1" applyAlignment="1">
      <alignment horizontal="left" vertical="center"/>
      <protection/>
    </xf>
    <xf numFmtId="0" fontId="22" fillId="0" borderId="45" xfId="70" applyFont="1" applyFill="1" applyBorder="1" applyAlignment="1">
      <alignment horizontal="left" vertical="center"/>
      <protection/>
    </xf>
    <xf numFmtId="0" fontId="32" fillId="0" borderId="15" xfId="70" applyFont="1" applyFill="1" applyBorder="1" applyAlignment="1">
      <alignment horizontal="left" vertical="center" wrapText="1"/>
      <protection/>
    </xf>
    <xf numFmtId="0" fontId="32" fillId="0" borderId="18" xfId="70" applyFont="1" applyFill="1" applyBorder="1" applyAlignment="1">
      <alignment horizontal="left" vertical="center" wrapText="1"/>
      <protection/>
    </xf>
    <xf numFmtId="0" fontId="22" fillId="0" borderId="34" xfId="70" applyFont="1" applyFill="1" applyBorder="1" applyAlignment="1" quotePrefix="1">
      <alignment horizontal="center" vertical="center"/>
      <protection/>
    </xf>
    <xf numFmtId="0" fontId="0" fillId="0" borderId="11" xfId="70" applyFont="1" applyFill="1" applyBorder="1" applyAlignment="1" quotePrefix="1">
      <alignment horizontal="center" vertical="center"/>
      <protection/>
    </xf>
    <xf numFmtId="0" fontId="31" fillId="0" borderId="79" xfId="70" applyFont="1" applyFill="1" applyBorder="1" applyAlignment="1" quotePrefix="1">
      <alignment horizontal="center" vertical="center"/>
      <protection/>
    </xf>
    <xf numFmtId="0" fontId="31" fillId="0" borderId="80" xfId="70" applyFont="1" applyFill="1" applyBorder="1" applyAlignment="1" quotePrefix="1">
      <alignment horizontal="center" vertical="center"/>
      <protection/>
    </xf>
    <xf numFmtId="0" fontId="31" fillId="0" borderId="81" xfId="70" applyFont="1" applyFill="1" applyBorder="1" applyAlignment="1" quotePrefix="1">
      <alignment horizontal="center" vertical="center"/>
      <protection/>
    </xf>
    <xf numFmtId="0" fontId="22" fillId="0" borderId="41" xfId="70" applyFont="1" applyFill="1" applyBorder="1" applyAlignment="1">
      <alignment horizontal="left" vertical="center"/>
      <protection/>
    </xf>
    <xf numFmtId="0" fontId="22" fillId="0" borderId="28" xfId="70" applyFont="1" applyFill="1" applyBorder="1" applyAlignment="1">
      <alignment horizontal="left" vertical="center"/>
      <protection/>
    </xf>
    <xf numFmtId="0" fontId="22" fillId="0" borderId="12" xfId="70" applyFont="1" applyFill="1" applyBorder="1" applyAlignment="1">
      <alignment horizontal="left" vertical="center"/>
      <protection/>
    </xf>
    <xf numFmtId="0" fontId="24" fillId="0" borderId="39" xfId="70" applyFont="1" applyFill="1" applyBorder="1" applyAlignment="1">
      <alignment horizontal="left" vertical="center" wrapText="1"/>
      <protection/>
    </xf>
    <xf numFmtId="0" fontId="31" fillId="0" borderId="42" xfId="70" applyFont="1" applyFill="1" applyBorder="1" applyAlignment="1">
      <alignment horizontal="center" vertical="center"/>
      <protection/>
    </xf>
    <xf numFmtId="0" fontId="31" fillId="0" borderId="32" xfId="70" applyFont="1" applyFill="1" applyBorder="1" applyAlignment="1">
      <alignment horizontal="center" vertical="center"/>
      <protection/>
    </xf>
    <xf numFmtId="0" fontId="31" fillId="0" borderId="33" xfId="70" applyFont="1" applyFill="1" applyBorder="1" applyAlignment="1">
      <alignment horizontal="center" vertical="center"/>
      <protection/>
    </xf>
    <xf numFmtId="0" fontId="22" fillId="0" borderId="21" xfId="70" applyFont="1" applyFill="1" applyBorder="1" applyAlignment="1">
      <alignment horizontal="left" vertical="center" wrapText="1"/>
      <protection/>
    </xf>
    <xf numFmtId="0" fontId="1" fillId="0" borderId="21" xfId="70" applyFont="1" applyFill="1" applyBorder="1" applyAlignment="1">
      <alignment horizontal="left" vertical="center" wrapText="1"/>
      <protection/>
    </xf>
    <xf numFmtId="0" fontId="1" fillId="0" borderId="53" xfId="70" applyFont="1" applyFill="1" applyBorder="1" applyAlignment="1">
      <alignment horizontal="left" vertical="center" wrapText="1"/>
      <protection/>
    </xf>
    <xf numFmtId="0" fontId="1" fillId="0" borderId="24" xfId="70" applyFont="1" applyFill="1" applyBorder="1" applyAlignment="1">
      <alignment horizontal="left" vertical="center" wrapText="1"/>
      <protection/>
    </xf>
    <xf numFmtId="0" fontId="1" fillId="0" borderId="25" xfId="70" applyFont="1" applyFill="1" applyBorder="1" applyAlignment="1">
      <alignment horizontal="left" vertical="center" wrapText="1"/>
      <protection/>
    </xf>
    <xf numFmtId="0" fontId="0" fillId="0" borderId="11" xfId="70" applyFont="1" applyFill="1" applyBorder="1" applyAlignment="1">
      <alignment horizontal="left" vertical="center"/>
      <protection/>
    </xf>
    <xf numFmtId="0" fontId="1" fillId="0" borderId="11" xfId="70" applyFont="1" applyFill="1" applyBorder="1" applyAlignment="1">
      <alignment vertical="center" wrapText="1"/>
      <protection/>
    </xf>
    <xf numFmtId="0" fontId="24" fillId="0" borderId="11" xfId="70" applyFont="1" applyFill="1" applyBorder="1" applyAlignment="1">
      <alignment horizontal="left" vertical="center" wrapText="1"/>
      <protection/>
    </xf>
    <xf numFmtId="0" fontId="0" fillId="26" borderId="11" xfId="70" applyFont="1" applyFill="1" applyBorder="1" applyAlignment="1">
      <alignment horizontal="left" vertical="center" wrapText="1"/>
      <protection/>
    </xf>
    <xf numFmtId="0" fontId="0" fillId="26" borderId="11" xfId="70" applyFont="1" applyFill="1" applyBorder="1" applyAlignment="1">
      <alignment vertical="center" wrapText="1"/>
      <protection/>
    </xf>
    <xf numFmtId="0" fontId="22" fillId="26" borderId="11" xfId="70" applyFont="1" applyFill="1" applyBorder="1" applyAlignment="1">
      <alignment horizontal="left" vertical="center" wrapText="1"/>
      <protection/>
    </xf>
    <xf numFmtId="0" fontId="22" fillId="0" borderId="11" xfId="70" applyFont="1" applyFill="1" applyBorder="1" applyAlignment="1" applyProtection="1" quotePrefix="1">
      <alignment horizontal="center" vertical="center"/>
      <protection locked="0"/>
    </xf>
    <xf numFmtId="1" fontId="31" fillId="0" borderId="18" xfId="70" applyNumberFormat="1" applyFont="1" applyFill="1" applyBorder="1" applyAlignment="1" quotePrefix="1">
      <alignment horizontal="center" vertical="center"/>
      <protection/>
    </xf>
    <xf numFmtId="0" fontId="24" fillId="0" borderId="34" xfId="70" applyFont="1" applyFill="1" applyBorder="1" applyAlignment="1">
      <alignment horizontal="center" vertical="center"/>
      <protection/>
    </xf>
    <xf numFmtId="0" fontId="24" fillId="0" borderId="34" xfId="70" applyFont="1" applyFill="1" applyBorder="1" applyAlignment="1" quotePrefix="1">
      <alignment horizontal="center" vertical="center"/>
      <protection/>
    </xf>
    <xf numFmtId="1" fontId="31" fillId="0" borderId="16" xfId="70" applyNumberFormat="1" applyFont="1" applyFill="1" applyBorder="1" applyAlignment="1" quotePrefix="1">
      <alignment horizontal="center" vertical="center"/>
      <protection/>
    </xf>
    <xf numFmtId="1" fontId="31" fillId="0" borderId="42" xfId="70" applyNumberFormat="1" applyFont="1" applyFill="1" applyBorder="1" applyAlignment="1" quotePrefix="1">
      <alignment horizontal="center" vertical="center"/>
      <protection/>
    </xf>
    <xf numFmtId="1" fontId="31" fillId="0" borderId="32" xfId="70" applyNumberFormat="1" applyFont="1" applyFill="1" applyBorder="1" applyAlignment="1" quotePrefix="1">
      <alignment horizontal="center" vertical="center"/>
      <protection/>
    </xf>
    <xf numFmtId="1" fontId="31" fillId="0" borderId="33" xfId="70" applyNumberFormat="1" applyFont="1" applyFill="1" applyBorder="1" applyAlignment="1" quotePrefix="1">
      <alignment horizontal="center" vertical="center"/>
      <protection/>
    </xf>
    <xf numFmtId="0" fontId="30" fillId="0" borderId="52" xfId="70" applyFont="1" applyFill="1" applyBorder="1" applyAlignment="1">
      <alignment horizontal="center"/>
      <protection/>
    </xf>
    <xf numFmtId="0" fontId="30" fillId="0" borderId="0" xfId="70" applyFont="1" applyFill="1" applyBorder="1" applyAlignment="1">
      <alignment horizontal="center"/>
      <protection/>
    </xf>
    <xf numFmtId="0" fontId="30" fillId="0" borderId="29" xfId="70" applyFont="1" applyFill="1" applyBorder="1" applyAlignment="1">
      <alignment horizontal="center"/>
      <protection/>
    </xf>
    <xf numFmtId="0" fontId="23" fillId="0" borderId="41" xfId="70" applyFont="1" applyFill="1" applyBorder="1" applyAlignment="1">
      <alignment horizontal="center" vertical="center" wrapText="1"/>
      <protection/>
    </xf>
    <xf numFmtId="0" fontId="6" fillId="0" borderId="28" xfId="70" applyFont="1" applyBorder="1" applyAlignment="1">
      <alignment horizontal="center" vertical="center" wrapText="1"/>
      <protection/>
    </xf>
    <xf numFmtId="0" fontId="24" fillId="0" borderId="53" xfId="70" applyFont="1" applyFill="1" applyBorder="1" applyAlignment="1">
      <alignment horizontal="center" vertical="center"/>
      <protection/>
    </xf>
    <xf numFmtId="0" fontId="24" fillId="0" borderId="24" xfId="70" applyFont="1" applyFill="1" applyBorder="1" applyAlignment="1">
      <alignment horizontal="center" vertical="center"/>
      <protection/>
    </xf>
    <xf numFmtId="0" fontId="24" fillId="0" borderId="25" xfId="70" applyFont="1" applyFill="1" applyBorder="1" applyAlignment="1">
      <alignment horizontal="center" vertical="center"/>
      <protection/>
    </xf>
    <xf numFmtId="0" fontId="24" fillId="0" borderId="28" xfId="70" applyFont="1" applyFill="1" applyBorder="1" applyAlignment="1">
      <alignment horizontal="center" vertical="center" wrapText="1"/>
      <protection/>
    </xf>
    <xf numFmtId="0" fontId="24" fillId="0" borderId="12" xfId="70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0" borderId="0" xfId="73" applyFont="1" applyAlignment="1">
      <alignment horizontal="center"/>
      <protection/>
    </xf>
    <xf numFmtId="0" fontId="1" fillId="0" borderId="0" xfId="73" applyFont="1" applyAlignment="1">
      <alignment horizontal="center"/>
      <protection/>
    </xf>
    <xf numFmtId="0" fontId="12" fillId="0" borderId="0" xfId="73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75" applyFont="1" applyFill="1" applyBorder="1" applyAlignment="1">
      <alignment horizontal="center" vertical="center" wrapText="1"/>
      <protection/>
    </xf>
    <xf numFmtId="0" fontId="4" fillId="0" borderId="28" xfId="75" applyFont="1" applyFill="1" applyBorder="1" applyAlignment="1">
      <alignment horizontal="center" vertical="center" wrapText="1"/>
      <protection/>
    </xf>
    <xf numFmtId="0" fontId="4" fillId="0" borderId="12" xfId="75" applyFont="1" applyFill="1" applyBorder="1" applyAlignment="1">
      <alignment horizontal="center" vertical="center" wrapText="1"/>
      <protection/>
    </xf>
    <xf numFmtId="0" fontId="40" fillId="0" borderId="32" xfId="0" applyFont="1" applyBorder="1" applyAlignment="1">
      <alignment horizontal="center"/>
    </xf>
    <xf numFmtId="0" fontId="39" fillId="0" borderId="32" xfId="0" applyFont="1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12" fillId="0" borderId="43" xfId="0" applyNumberFormat="1" applyFont="1" applyBorder="1" applyAlignment="1">
      <alignment horizontal="center" vertical="center" wrapText="1"/>
    </xf>
    <xf numFmtId="3" fontId="12" fillId="0" borderId="44" xfId="0" applyNumberFormat="1" applyFont="1" applyBorder="1" applyAlignment="1">
      <alignment horizontal="center" vertical="center" wrapText="1"/>
    </xf>
    <xf numFmtId="4" fontId="10" fillId="0" borderId="82" xfId="0" applyNumberFormat="1" applyFont="1" applyBorder="1" applyAlignment="1">
      <alignment horizontal="center" vertical="center"/>
    </xf>
    <xf numFmtId="4" fontId="10" fillId="0" borderId="8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43" fillId="0" borderId="0" xfId="62" applyFont="1" applyAlignment="1">
      <alignment horizontal="right" vertical="center"/>
      <protection/>
    </xf>
    <xf numFmtId="0" fontId="0" fillId="0" borderId="32" xfId="74" applyFont="1" applyBorder="1" applyAlignment="1">
      <alignment horizontal="center" vertical="center" wrapText="1"/>
      <protection/>
    </xf>
    <xf numFmtId="0" fontId="28" fillId="0" borderId="32" xfId="74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</cellXfs>
  <cellStyles count="7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 2" xfId="41"/>
    <cellStyle name="Címsor 1" xfId="42"/>
    <cellStyle name="Címsor 1 2" xfId="43"/>
    <cellStyle name="Címsor 2" xfId="44"/>
    <cellStyle name="Címsor 2 2" xfId="45"/>
    <cellStyle name="Címsor 3" xfId="46"/>
    <cellStyle name="Címsor 4" xfId="47"/>
    <cellStyle name="Ellenőrzőcella" xfId="48"/>
    <cellStyle name="Comma" xfId="49"/>
    <cellStyle name="Comma [0]" xfId="50"/>
    <cellStyle name="Ezres 2" xfId="51"/>
    <cellStyle name="Ezres 2_melléklet áht.29. §. előterjesztéshez" xfId="52"/>
    <cellStyle name="Ezres 3" xfId="53"/>
    <cellStyle name="Figyelmeztetés" xfId="54"/>
    <cellStyle name="Hyperlink" xfId="55"/>
    <cellStyle name="Hivatkozott cella" xfId="56"/>
    <cellStyle name="Jegyzet" xfId="57"/>
    <cellStyle name="Jó" xfId="58"/>
    <cellStyle name="Kimenet" xfId="59"/>
    <cellStyle name="Followed Hyperlink" xfId="60"/>
    <cellStyle name="Magyarázó szöveg" xfId="61"/>
    <cellStyle name="Normál 2" xfId="62"/>
    <cellStyle name="Normál 2 2" xfId="63"/>
    <cellStyle name="Normál 3" xfId="64"/>
    <cellStyle name="Normál 4" xfId="65"/>
    <cellStyle name="Normál 5" xfId="66"/>
    <cellStyle name="Normál 6" xfId="67"/>
    <cellStyle name="Normál 7" xfId="68"/>
    <cellStyle name="Normál_04 B8 Finanszírozási bevételek" xfId="69"/>
    <cellStyle name="Normál_2014. évi köl ÁMK 01 K1-K8 költségvetési kiadások (1)" xfId="70"/>
    <cellStyle name="Normál_ÁMK 2014 évi ktag vetés bevételek" xfId="71"/>
    <cellStyle name="Normal_KARSZJ3" xfId="72"/>
    <cellStyle name="Normál_Költségvetési rendelet mellékletei 2013 Iváncsa" xfId="73"/>
    <cellStyle name="Normál_melléklet áht.29. §. előterjesztéshez" xfId="74"/>
    <cellStyle name="Normál_Somberek költségvetés 2007 " xfId="75"/>
    <cellStyle name="Összesen" xfId="76"/>
    <cellStyle name="Currency" xfId="77"/>
    <cellStyle name="Currency [0]" xfId="78"/>
    <cellStyle name="Pénznem 2" xfId="79"/>
    <cellStyle name="Rossz" xfId="80"/>
    <cellStyle name="Semleges" xfId="81"/>
    <cellStyle name="Számítás" xfId="82"/>
    <cellStyle name="Percent" xfId="83"/>
    <cellStyle name="Százalék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140625" style="11" customWidth="1"/>
    <col min="2" max="2" width="5.421875" style="11" customWidth="1"/>
    <col min="3" max="3" width="10.421875" style="11" customWidth="1"/>
    <col min="4" max="4" width="57.8515625" style="11" customWidth="1"/>
    <col min="5" max="5" width="5.8515625" style="11" customWidth="1"/>
    <col min="6" max="6" width="10.28125" style="26" customWidth="1"/>
  </cols>
  <sheetData>
    <row r="1" spans="1:6" ht="12.75">
      <c r="A1" t="s">
        <v>1234</v>
      </c>
      <c r="D1" s="439" t="s">
        <v>123</v>
      </c>
      <c r="E1" s="439"/>
      <c r="F1" s="439"/>
    </row>
    <row r="2" spans="1:6" ht="23.25" customHeight="1">
      <c r="A2" s="440" t="s">
        <v>434</v>
      </c>
      <c r="B2" s="440"/>
      <c r="C2" s="440"/>
      <c r="D2" s="440"/>
      <c r="E2" s="440"/>
      <c r="F2" s="440"/>
    </row>
    <row r="3" spans="1:6" ht="15">
      <c r="A3" s="441" t="s">
        <v>1096</v>
      </c>
      <c r="B3" s="441"/>
      <c r="C3" s="441"/>
      <c r="D3" s="441"/>
      <c r="E3" s="441"/>
      <c r="F3" s="441"/>
    </row>
    <row r="4" spans="4:6" ht="13.5" thickBot="1">
      <c r="D4" s="442" t="s">
        <v>1006</v>
      </c>
      <c r="E4" s="442"/>
      <c r="F4" s="442"/>
    </row>
    <row r="5" spans="1:6" s="12" customFormat="1" ht="15">
      <c r="A5" s="457" t="s">
        <v>1007</v>
      </c>
      <c r="B5" s="458"/>
      <c r="C5" s="458"/>
      <c r="D5" s="446" t="s">
        <v>1008</v>
      </c>
      <c r="E5" s="447"/>
      <c r="F5" s="448"/>
    </row>
    <row r="6" spans="1:6" ht="34.5" thickBot="1">
      <c r="A6" s="128" t="s">
        <v>1009</v>
      </c>
      <c r="B6" s="129" t="s">
        <v>1152</v>
      </c>
      <c r="C6" s="145" t="s">
        <v>569</v>
      </c>
      <c r="D6" s="128" t="s">
        <v>1009</v>
      </c>
      <c r="E6" s="129" t="s">
        <v>1152</v>
      </c>
      <c r="F6" s="130" t="s">
        <v>569</v>
      </c>
    </row>
    <row r="7" spans="1:6" s="12" customFormat="1" ht="18" customHeight="1" thickBot="1">
      <c r="A7" s="449" t="s">
        <v>1010</v>
      </c>
      <c r="B7" s="450"/>
      <c r="C7" s="451"/>
      <c r="D7" s="451"/>
      <c r="E7" s="451"/>
      <c r="F7" s="452"/>
    </row>
    <row r="8" spans="1:6" ht="12.75">
      <c r="A8" s="133" t="s">
        <v>1185</v>
      </c>
      <c r="B8" s="148" t="s">
        <v>1189</v>
      </c>
      <c r="C8" s="146">
        <f>Bevétel!D18</f>
        <v>33413</v>
      </c>
      <c r="D8" s="133" t="s">
        <v>1147</v>
      </c>
      <c r="E8" s="134" t="s">
        <v>1150</v>
      </c>
      <c r="F8" s="13">
        <f>Kiadás!D37</f>
        <v>117047</v>
      </c>
    </row>
    <row r="9" spans="1:6" ht="12.75">
      <c r="A9" s="135" t="s">
        <v>1034</v>
      </c>
      <c r="B9" s="149" t="s">
        <v>1191</v>
      </c>
      <c r="C9" s="147">
        <f>Bevétel!D42</f>
        <v>49813</v>
      </c>
      <c r="D9" s="135" t="s">
        <v>1148</v>
      </c>
      <c r="E9" s="113" t="s">
        <v>1151</v>
      </c>
      <c r="F9" s="14">
        <f>Kiadás!D38</f>
        <v>31205</v>
      </c>
    </row>
    <row r="10" spans="1:6" ht="12.75">
      <c r="A10" s="135" t="s">
        <v>1187</v>
      </c>
      <c r="B10" s="149" t="s">
        <v>1192</v>
      </c>
      <c r="C10" s="147">
        <f>Bevétel!D53</f>
        <v>38867</v>
      </c>
      <c r="D10" s="20" t="s">
        <v>1011</v>
      </c>
      <c r="E10" s="113" t="s">
        <v>1153</v>
      </c>
      <c r="F10" s="14">
        <f>Kiadás!D74</f>
        <v>87783</v>
      </c>
    </row>
    <row r="11" spans="1:6" ht="12.75">
      <c r="A11" s="136" t="s">
        <v>1012</v>
      </c>
      <c r="B11" s="149" t="s">
        <v>1194</v>
      </c>
      <c r="C11" s="147">
        <f>Bevétel!D63</f>
        <v>0</v>
      </c>
      <c r="D11" s="135" t="s">
        <v>1149</v>
      </c>
      <c r="E11" s="113" t="s">
        <v>1154</v>
      </c>
      <c r="F11" s="14">
        <f>Kiadás!D88</f>
        <v>22191</v>
      </c>
    </row>
    <row r="12" spans="1:6" ht="13.5" thickBot="1">
      <c r="A12" s="141" t="s">
        <v>308</v>
      </c>
      <c r="B12" s="131" t="s">
        <v>1197</v>
      </c>
      <c r="C12" s="202">
        <f>Bevétel!D13</f>
        <v>136196</v>
      </c>
      <c r="D12" s="136" t="s">
        <v>1155</v>
      </c>
      <c r="E12" s="127" t="s">
        <v>1156</v>
      </c>
      <c r="F12" s="15">
        <f>Kiadás!D108</f>
        <v>7265</v>
      </c>
    </row>
    <row r="13" spans="1:6" s="18" customFormat="1" ht="12.75" customHeight="1" thickBot="1">
      <c r="A13" s="16" t="s">
        <v>1163</v>
      </c>
      <c r="B13" s="28"/>
      <c r="C13" s="132">
        <f>SUM(C8:C12)</f>
        <v>258289</v>
      </c>
      <c r="D13" s="16" t="s">
        <v>1162</v>
      </c>
      <c r="E13" s="132"/>
      <c r="F13" s="17">
        <f>SUM(F8:F12)</f>
        <v>265491</v>
      </c>
    </row>
    <row r="14" spans="1:6" s="12" customFormat="1" ht="18" customHeight="1" thickBot="1">
      <c r="A14" s="453" t="s">
        <v>1015</v>
      </c>
      <c r="B14" s="454"/>
      <c r="C14" s="455"/>
      <c r="D14" s="455"/>
      <c r="E14" s="455"/>
      <c r="F14" s="456"/>
    </row>
    <row r="15" spans="1:6" ht="12.75">
      <c r="A15" s="133" t="s">
        <v>1186</v>
      </c>
      <c r="B15" s="148" t="s">
        <v>1190</v>
      </c>
      <c r="C15" s="146">
        <f>Bevétel!D28</f>
        <v>0</v>
      </c>
      <c r="D15" s="138" t="s">
        <v>1018</v>
      </c>
      <c r="E15" s="139" t="s">
        <v>1157</v>
      </c>
      <c r="F15" s="19">
        <f>Kiadás!D116</f>
        <v>4160</v>
      </c>
    </row>
    <row r="16" spans="1:6" ht="12.75">
      <c r="A16" s="143" t="s">
        <v>1035</v>
      </c>
      <c r="B16" s="149" t="s">
        <v>1193</v>
      </c>
      <c r="C16" s="147">
        <f>Bevétel!D59</f>
        <v>0</v>
      </c>
      <c r="D16" s="140" t="s">
        <v>1017</v>
      </c>
      <c r="E16" s="125" t="s">
        <v>1158</v>
      </c>
      <c r="F16" s="15">
        <f>Kiadás!D121</f>
        <v>1823</v>
      </c>
    </row>
    <row r="17" spans="1:6" ht="15" customHeight="1" thickBot="1">
      <c r="A17" s="150" t="s">
        <v>1188</v>
      </c>
      <c r="B17" s="151" t="s">
        <v>1195</v>
      </c>
      <c r="C17" s="152">
        <f>Bevétel!D67</f>
        <v>0</v>
      </c>
      <c r="D17" s="150" t="s">
        <v>1159</v>
      </c>
      <c r="E17" s="153" t="s">
        <v>1160</v>
      </c>
      <c r="F17" s="137">
        <f>Kiadás!D130</f>
        <v>0</v>
      </c>
    </row>
    <row r="18" spans="1:8" ht="12.75" customHeight="1" thickBot="1">
      <c r="A18" s="16" t="s">
        <v>1164</v>
      </c>
      <c r="B18" s="28"/>
      <c r="C18" s="132">
        <f>SUM(C15:C17)</f>
        <v>0</v>
      </c>
      <c r="D18" s="16" t="s">
        <v>1165</v>
      </c>
      <c r="E18" s="132"/>
      <c r="F18" s="17">
        <f>SUM(F15:F17)</f>
        <v>5983</v>
      </c>
      <c r="H18" s="10"/>
    </row>
    <row r="19" spans="1:8" ht="18" customHeight="1" thickBot="1">
      <c r="A19" s="443" t="s">
        <v>428</v>
      </c>
      <c r="B19" s="444"/>
      <c r="C19" s="444"/>
      <c r="D19" s="444"/>
      <c r="E19" s="444"/>
      <c r="F19" s="445"/>
      <c r="H19" s="10"/>
    </row>
    <row r="20" spans="1:6" ht="12.75">
      <c r="A20" s="135" t="s">
        <v>1013</v>
      </c>
      <c r="B20" s="124" t="s">
        <v>346</v>
      </c>
      <c r="C20" s="126">
        <f>'Finansz.bevét'!D18</f>
        <v>13185</v>
      </c>
      <c r="D20" s="141" t="s">
        <v>1168</v>
      </c>
      <c r="E20" s="131" t="s">
        <v>1161</v>
      </c>
      <c r="F20" s="142"/>
    </row>
    <row r="21" spans="1:6" ht="13.5" thickBot="1">
      <c r="A21" s="154" t="s">
        <v>1183</v>
      </c>
      <c r="B21" s="155" t="s">
        <v>1196</v>
      </c>
      <c r="C21" s="156"/>
      <c r="D21" s="154"/>
      <c r="E21" s="157"/>
      <c r="F21" s="137"/>
    </row>
    <row r="22" spans="1:7" ht="13.5" thickBot="1">
      <c r="A22" s="158" t="s">
        <v>429</v>
      </c>
      <c r="B22" s="159"/>
      <c r="C22" s="160">
        <f>SUM(C20:C21)</f>
        <v>13185</v>
      </c>
      <c r="D22" s="158" t="s">
        <v>430</v>
      </c>
      <c r="E22" s="161"/>
      <c r="F22" s="162">
        <f>SUM(F20:F21)</f>
        <v>0</v>
      </c>
      <c r="G22" s="10"/>
    </row>
    <row r="23" spans="1:9" s="12" customFormat="1" ht="18" customHeight="1" thickBot="1">
      <c r="A23" s="21" t="s">
        <v>1167</v>
      </c>
      <c r="B23" s="144"/>
      <c r="C23" s="22">
        <f>C13+C18+C22</f>
        <v>271474</v>
      </c>
      <c r="D23" s="21" t="s">
        <v>1166</v>
      </c>
      <c r="E23" s="23"/>
      <c r="F23" s="24">
        <f>F13+F18+F22</f>
        <v>271474</v>
      </c>
      <c r="I23" s="25"/>
    </row>
    <row r="24" ht="12.75">
      <c r="C24" s="26"/>
    </row>
    <row r="27" ht="12.75">
      <c r="F27" s="27"/>
    </row>
    <row r="30" ht="12.75">
      <c r="H30" s="10"/>
    </row>
  </sheetData>
  <sheetProtection/>
  <mergeCells count="9">
    <mergeCell ref="D1:F1"/>
    <mergeCell ref="A2:F2"/>
    <mergeCell ref="A3:F3"/>
    <mergeCell ref="D4:F4"/>
    <mergeCell ref="A19:F19"/>
    <mergeCell ref="D5:F5"/>
    <mergeCell ref="A7:F7"/>
    <mergeCell ref="A14:F14"/>
    <mergeCell ref="A5:C5"/>
  </mergeCells>
  <printOptions/>
  <pageMargins left="1.16" right="0.75" top="1" bottom="1" header="0.5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V287"/>
  <sheetViews>
    <sheetView view="pageBreakPreview" zoomScaleNormal="85" zoomScaleSheetLayoutView="100" zoomScalePageLayoutView="0" workbookViewId="0" topLeftCell="A1">
      <selection activeCell="AG2" sqref="AG2:AL2"/>
    </sheetView>
  </sheetViews>
  <sheetFormatPr defaultColWidth="9.140625" defaultRowHeight="12.75"/>
  <cols>
    <col min="1" max="1" width="2.7109375" style="207" customWidth="1"/>
    <col min="2" max="2" width="2.00390625" style="207" customWidth="1"/>
    <col min="3" max="19" width="2.7109375" style="207" customWidth="1"/>
    <col min="20" max="20" width="2.57421875" style="207" customWidth="1"/>
    <col min="21" max="21" width="0.71875" style="207" hidden="1" customWidth="1"/>
    <col min="22" max="23" width="2.7109375" style="207" customWidth="1"/>
    <col min="24" max="24" width="1.1484375" style="207" customWidth="1"/>
    <col min="25" max="27" width="2.7109375" style="207" customWidth="1"/>
    <col min="28" max="28" width="0.5625" style="207" customWidth="1"/>
    <col min="29" max="30" width="2.7109375" style="207" customWidth="1"/>
    <col min="31" max="31" width="0.9921875" style="207" customWidth="1"/>
    <col min="32" max="32" width="0.13671875" style="207" customWidth="1"/>
    <col min="33" max="33" width="2.421875" style="207" customWidth="1"/>
    <col min="34" max="35" width="2.7109375" style="207" customWidth="1"/>
    <col min="36" max="36" width="0.5625" style="207" customWidth="1"/>
    <col min="37" max="37" width="7.28125" style="207" customWidth="1"/>
    <col min="38" max="38" width="0.13671875" style="207" hidden="1" customWidth="1"/>
    <col min="39" max="40" width="2.7109375" style="207" hidden="1" customWidth="1"/>
    <col min="41" max="41" width="4.00390625" style="207" hidden="1" customWidth="1"/>
    <col min="42" max="48" width="2.7109375" style="207" hidden="1" customWidth="1"/>
    <col min="49" max="49" width="0.5625" style="207" hidden="1" customWidth="1"/>
    <col min="50" max="51" width="2.7109375" style="207" hidden="1" customWidth="1"/>
    <col min="52" max="52" width="7.57421875" style="207" customWidth="1"/>
    <col min="53" max="53" width="8.28125" style="207" customWidth="1"/>
    <col min="54" max="54" width="7.28125" style="207" customWidth="1"/>
    <col min="55" max="55" width="5.140625" style="207" hidden="1" customWidth="1"/>
    <col min="56" max="56" width="6.57421875" style="207" customWidth="1"/>
    <col min="57" max="57" width="7.421875" style="207" customWidth="1"/>
    <col min="58" max="58" width="5.7109375" style="207" customWidth="1"/>
    <col min="59" max="59" width="6.8515625" style="207" customWidth="1"/>
    <col min="60" max="60" width="7.00390625" style="207" customWidth="1"/>
    <col min="61" max="61" width="7.421875" style="207" customWidth="1"/>
    <col min="62" max="62" width="7.7109375" style="207" customWidth="1"/>
    <col min="63" max="64" width="6.8515625" style="207" customWidth="1"/>
    <col min="65" max="65" width="6.7109375" style="207" customWidth="1"/>
    <col min="66" max="66" width="7.00390625" style="207" customWidth="1"/>
    <col min="67" max="67" width="6.7109375" style="207" customWidth="1"/>
    <col min="68" max="68" width="6.57421875" style="207" customWidth="1"/>
    <col min="69" max="69" width="6.7109375" style="207" customWidth="1"/>
    <col min="70" max="70" width="6.8515625" style="207" customWidth="1"/>
    <col min="71" max="71" width="4.28125" style="207" customWidth="1"/>
    <col min="72" max="72" width="3.28125" style="207" customWidth="1"/>
    <col min="73" max="73" width="2.421875" style="207" hidden="1" customWidth="1"/>
    <col min="74" max="75" width="9.140625" style="207" hidden="1" customWidth="1"/>
    <col min="76" max="76" width="7.00390625" style="207" customWidth="1"/>
    <col min="77" max="77" width="7.7109375" style="207" hidden="1" customWidth="1"/>
    <col min="78" max="79" width="9.140625" style="207" hidden="1" customWidth="1"/>
    <col min="80" max="80" width="9.140625" style="207" customWidth="1"/>
    <col min="81" max="81" width="5.7109375" style="207" customWidth="1"/>
    <col min="82" max="82" width="5.57421875" style="207" hidden="1" customWidth="1"/>
    <col min="83" max="83" width="9.140625" style="207" hidden="1" customWidth="1"/>
    <col min="84" max="85" width="9.140625" style="207" customWidth="1"/>
    <col min="86" max="86" width="0.42578125" style="207" customWidth="1"/>
    <col min="87" max="87" width="9.140625" style="207" hidden="1" customWidth="1"/>
    <col min="88" max="89" width="9.140625" style="207" customWidth="1"/>
    <col min="90" max="90" width="9.8515625" style="207" customWidth="1"/>
    <col min="91" max="16384" width="9.140625" style="207" customWidth="1"/>
  </cols>
  <sheetData>
    <row r="1" spans="1:62" ht="25.5" customHeight="1">
      <c r="A1" s="671" t="s">
        <v>1242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  <c r="BC1" s="672"/>
      <c r="BD1" s="673"/>
      <c r="BE1" s="426"/>
      <c r="BF1" s="426"/>
      <c r="BG1" s="426"/>
      <c r="BH1" s="426"/>
      <c r="BI1" s="426"/>
      <c r="BJ1" s="426"/>
    </row>
    <row r="2" spans="1:66" ht="25.5" customHeight="1">
      <c r="A2" s="208"/>
      <c r="B2" s="209"/>
      <c r="C2" s="209"/>
      <c r="D2" s="209"/>
      <c r="E2" s="209"/>
      <c r="F2" s="209"/>
      <c r="G2" s="209"/>
      <c r="H2" s="209"/>
      <c r="I2" s="676"/>
      <c r="J2" s="676"/>
      <c r="K2" s="676"/>
      <c r="L2" s="676"/>
      <c r="M2" s="676"/>
      <c r="N2" s="676"/>
      <c r="O2" s="682"/>
      <c r="P2" s="676"/>
      <c r="Q2" s="676"/>
      <c r="R2" s="676"/>
      <c r="S2" s="676"/>
      <c r="T2" s="676"/>
      <c r="U2" s="676"/>
      <c r="V2" s="676"/>
      <c r="W2" s="677"/>
      <c r="X2" s="677"/>
      <c r="Y2" s="682"/>
      <c r="Z2" s="682"/>
      <c r="AA2" s="682"/>
      <c r="AB2" s="682"/>
      <c r="AC2" s="683"/>
      <c r="AD2" s="683"/>
      <c r="AE2" s="683"/>
      <c r="AF2" s="683"/>
      <c r="AG2" s="683" t="s">
        <v>657</v>
      </c>
      <c r="AH2" s="677"/>
      <c r="AI2" s="677"/>
      <c r="AJ2" s="677"/>
      <c r="AK2" s="677"/>
      <c r="AL2" s="677"/>
      <c r="AM2" s="682"/>
      <c r="AN2" s="682"/>
      <c r="AO2" s="682"/>
      <c r="AP2" s="682"/>
      <c r="AQ2" s="682"/>
      <c r="AR2" s="682"/>
      <c r="AS2" s="209"/>
      <c r="AT2" s="209"/>
      <c r="AU2" s="209"/>
      <c r="AV2" s="209"/>
      <c r="AW2" s="682"/>
      <c r="AX2" s="682"/>
      <c r="AY2" s="682"/>
      <c r="AZ2" s="682"/>
      <c r="BA2" s="682"/>
      <c r="BB2" s="682"/>
      <c r="BC2" s="682"/>
      <c r="BD2" s="684"/>
      <c r="BE2" s="210"/>
      <c r="BF2" s="210"/>
      <c r="BG2" s="210"/>
      <c r="BH2" s="210"/>
      <c r="BI2" s="210"/>
      <c r="BJ2" s="210"/>
      <c r="BK2" s="210"/>
      <c r="BL2" s="210"/>
      <c r="BM2" s="213"/>
      <c r="BN2" s="214"/>
    </row>
    <row r="3" spans="1:66" ht="19.5" customHeight="1">
      <c r="A3" s="215"/>
      <c r="B3" s="209"/>
      <c r="C3" s="209"/>
      <c r="D3" s="209"/>
      <c r="E3" s="209"/>
      <c r="F3" s="209"/>
      <c r="G3" s="209"/>
      <c r="H3" s="209"/>
      <c r="I3" s="216"/>
      <c r="J3" s="217"/>
      <c r="K3" s="216"/>
      <c r="L3" s="216"/>
      <c r="M3" s="216"/>
      <c r="N3" s="216"/>
      <c r="O3" s="677"/>
      <c r="P3" s="216"/>
      <c r="Q3" s="217"/>
      <c r="R3" s="216"/>
      <c r="S3" s="216"/>
      <c r="T3" s="216"/>
      <c r="U3" s="216"/>
      <c r="V3" s="677"/>
      <c r="W3" s="677"/>
      <c r="X3" s="677"/>
      <c r="Y3" s="216"/>
      <c r="Z3" s="217"/>
      <c r="AA3" s="216"/>
      <c r="AB3" s="216"/>
      <c r="AC3" s="214"/>
      <c r="AD3" s="216"/>
      <c r="AE3" s="218"/>
      <c r="AF3" s="214"/>
      <c r="AG3" s="214"/>
      <c r="AH3" s="216"/>
      <c r="AI3" s="218"/>
      <c r="AJ3" s="216"/>
      <c r="AK3" s="216"/>
      <c r="AL3" s="209"/>
      <c r="AM3" s="216"/>
      <c r="AN3" s="218"/>
      <c r="AO3" s="216"/>
      <c r="AP3" s="216"/>
      <c r="AQ3" s="216"/>
      <c r="AR3" s="216"/>
      <c r="AS3" s="216"/>
      <c r="AT3" s="216"/>
      <c r="AU3" s="216"/>
      <c r="AV3" s="216"/>
      <c r="AW3" s="209"/>
      <c r="AX3" s="209"/>
      <c r="AY3" s="209"/>
      <c r="AZ3" s="209"/>
      <c r="BA3" s="209"/>
      <c r="BB3" s="209"/>
      <c r="BC3" s="209"/>
      <c r="BD3" s="219"/>
      <c r="BE3" s="209"/>
      <c r="BF3" s="209"/>
      <c r="BG3" s="209"/>
      <c r="BH3" s="209"/>
      <c r="BI3" s="209"/>
      <c r="BJ3" s="209"/>
      <c r="BK3" s="216"/>
      <c r="BL3" s="220"/>
      <c r="BM3" s="216"/>
      <c r="BN3" s="214"/>
    </row>
    <row r="4" spans="1:66" ht="19.5" customHeight="1">
      <c r="A4" s="699" t="s">
        <v>565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S4" s="700"/>
      <c r="AT4" s="700"/>
      <c r="AU4" s="700"/>
      <c r="AV4" s="700"/>
      <c r="AW4" s="700"/>
      <c r="AX4" s="700"/>
      <c r="AY4" s="700"/>
      <c r="AZ4" s="700"/>
      <c r="BA4" s="700"/>
      <c r="BB4" s="700"/>
      <c r="BC4" s="700"/>
      <c r="BD4" s="701"/>
      <c r="BE4" s="423"/>
      <c r="BF4" s="423"/>
      <c r="BG4" s="423"/>
      <c r="BH4" s="423"/>
      <c r="BI4" s="423"/>
      <c r="BJ4" s="423"/>
      <c r="BK4" s="216"/>
      <c r="BL4" s="216"/>
      <c r="BM4" s="216"/>
      <c r="BN4" s="214"/>
    </row>
    <row r="5" spans="1:66" ht="19.5" customHeight="1">
      <c r="A5" s="215"/>
      <c r="B5" s="209"/>
      <c r="C5" s="209"/>
      <c r="D5" s="209"/>
      <c r="E5" s="209"/>
      <c r="F5" s="209"/>
      <c r="G5" s="209"/>
      <c r="H5" s="209"/>
      <c r="I5" s="685"/>
      <c r="J5" s="685"/>
      <c r="K5" s="667"/>
      <c r="L5" s="682"/>
      <c r="M5" s="686"/>
      <c r="N5" s="667"/>
      <c r="O5" s="682"/>
      <c r="P5" s="682"/>
      <c r="Q5" s="682"/>
      <c r="R5" s="682"/>
      <c r="S5" s="667"/>
      <c r="T5" s="682"/>
      <c r="U5" s="686"/>
      <c r="V5" s="667"/>
      <c r="W5" s="682"/>
      <c r="X5" s="686"/>
      <c r="Y5" s="667"/>
      <c r="Z5" s="667"/>
      <c r="AA5" s="667"/>
      <c r="AB5" s="682"/>
      <c r="AC5" s="682"/>
      <c r="AD5" s="667"/>
      <c r="AE5" s="682"/>
      <c r="AF5" s="682"/>
      <c r="AG5" s="683" t="s">
        <v>1175</v>
      </c>
      <c r="AH5" s="677"/>
      <c r="AI5" s="677"/>
      <c r="AJ5" s="677"/>
      <c r="AK5" s="677"/>
      <c r="AL5" s="677"/>
      <c r="AM5" s="677"/>
      <c r="AN5" s="677"/>
      <c r="AO5" s="677"/>
      <c r="AP5" s="677"/>
      <c r="AQ5" s="677"/>
      <c r="AR5" s="677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19"/>
      <c r="BE5" s="209"/>
      <c r="BF5" s="209"/>
      <c r="BG5" s="209"/>
      <c r="BH5" s="209"/>
      <c r="BI5" s="209"/>
      <c r="BJ5" s="209"/>
      <c r="BK5" s="210"/>
      <c r="BL5" s="210"/>
      <c r="BM5" s="213"/>
      <c r="BN5" s="216"/>
    </row>
    <row r="6" spans="1:66" ht="19.5" customHeight="1">
      <c r="A6" s="221"/>
      <c r="B6" s="222"/>
      <c r="C6" s="222"/>
      <c r="D6" s="222"/>
      <c r="E6" s="222"/>
      <c r="F6" s="222"/>
      <c r="G6" s="222"/>
      <c r="H6" s="222"/>
      <c r="I6" s="223"/>
      <c r="J6" s="223"/>
      <c r="K6" s="668"/>
      <c r="L6" s="224"/>
      <c r="M6" s="225"/>
      <c r="N6" s="681"/>
      <c r="O6" s="224"/>
      <c r="P6" s="224"/>
      <c r="Q6" s="224"/>
      <c r="R6" s="224"/>
      <c r="S6" s="668"/>
      <c r="T6" s="226"/>
      <c r="U6" s="226"/>
      <c r="V6" s="668"/>
      <c r="W6" s="226"/>
      <c r="X6" s="226"/>
      <c r="Y6" s="687"/>
      <c r="Z6" s="668"/>
      <c r="AA6" s="668"/>
      <c r="AB6" s="226"/>
      <c r="AC6" s="226"/>
      <c r="AD6" s="681"/>
      <c r="AE6" s="226"/>
      <c r="AF6" s="226"/>
      <c r="AG6" s="668"/>
      <c r="AH6" s="668"/>
      <c r="AI6" s="668"/>
      <c r="AJ6" s="668"/>
      <c r="AK6" s="668"/>
      <c r="AL6" s="668"/>
      <c r="AM6" s="668"/>
      <c r="AN6" s="668"/>
      <c r="AO6" s="668"/>
      <c r="AP6" s="668"/>
      <c r="AQ6" s="668"/>
      <c r="AR6" s="668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7"/>
      <c r="BE6" s="209"/>
      <c r="BF6" s="209"/>
      <c r="BG6" s="209"/>
      <c r="BH6" s="209"/>
      <c r="BI6" s="209"/>
      <c r="BJ6" s="209"/>
      <c r="BK6" s="216"/>
      <c r="BL6" s="220"/>
      <c r="BM6" s="216"/>
      <c r="BN6" s="216"/>
    </row>
    <row r="7" spans="1:62" ht="19.5" customHeight="1">
      <c r="A7" s="678"/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79"/>
      <c r="AK7" s="679"/>
      <c r="AL7" s="679"/>
      <c r="AM7" s="679"/>
      <c r="AN7" s="679"/>
      <c r="AO7" s="679"/>
      <c r="AP7" s="679"/>
      <c r="AQ7" s="679"/>
      <c r="AR7" s="679"/>
      <c r="AS7" s="679"/>
      <c r="AT7" s="679"/>
      <c r="AU7" s="679"/>
      <c r="AV7" s="679"/>
      <c r="AW7" s="679"/>
      <c r="AX7" s="679"/>
      <c r="AY7" s="679"/>
      <c r="AZ7" s="679"/>
      <c r="BA7" s="679"/>
      <c r="BB7" s="679"/>
      <c r="BC7" s="679"/>
      <c r="BD7" s="680"/>
      <c r="BE7" s="427"/>
      <c r="BF7" s="427"/>
      <c r="BG7" s="427"/>
      <c r="BH7" s="427"/>
      <c r="BI7" s="427"/>
      <c r="BJ7" s="427"/>
    </row>
    <row r="8" spans="1:62" ht="12.75">
      <c r="A8" s="674" t="s">
        <v>501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5"/>
      <c r="AW8" s="675"/>
      <c r="AX8" s="675"/>
      <c r="AY8" s="675"/>
      <c r="AZ8" s="675"/>
      <c r="BA8" s="675"/>
      <c r="BB8" s="675"/>
      <c r="BC8" s="675"/>
      <c r="BD8" s="675"/>
      <c r="BE8" s="209"/>
      <c r="BF8" s="209"/>
      <c r="BG8" s="209"/>
      <c r="BH8" s="209"/>
      <c r="BI8" s="209"/>
      <c r="BJ8" s="209"/>
    </row>
    <row r="9" spans="1:62" ht="26.25" customHeight="1">
      <c r="A9" s="690" t="s">
        <v>502</v>
      </c>
      <c r="B9" s="690"/>
      <c r="C9" s="692" t="s">
        <v>503</v>
      </c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4"/>
      <c r="V9" s="690" t="s">
        <v>504</v>
      </c>
      <c r="W9" s="690"/>
      <c r="X9" s="690"/>
      <c r="Y9" s="692" t="s">
        <v>505</v>
      </c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3"/>
      <c r="AP9" s="693"/>
      <c r="AQ9" s="693"/>
      <c r="AR9" s="693"/>
      <c r="AS9" s="693"/>
      <c r="AT9" s="693"/>
      <c r="AU9" s="693"/>
      <c r="AV9" s="693"/>
      <c r="AW9" s="693"/>
      <c r="AX9" s="693"/>
      <c r="AY9" s="693"/>
      <c r="AZ9" s="693"/>
      <c r="BA9" s="693"/>
      <c r="BB9" s="693"/>
      <c r="BC9" s="693"/>
      <c r="BD9" s="694"/>
      <c r="BE9" s="220"/>
      <c r="BF9" s="220"/>
      <c r="BG9" s="220"/>
      <c r="BH9" s="220"/>
      <c r="BI9" s="220"/>
      <c r="BJ9" s="220"/>
    </row>
    <row r="10" spans="1:74" ht="63" customHeight="1">
      <c r="A10" s="690"/>
      <c r="B10" s="690"/>
      <c r="C10" s="695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7"/>
      <c r="V10" s="690"/>
      <c r="W10" s="690"/>
      <c r="X10" s="690"/>
      <c r="Y10" s="656" t="s">
        <v>543</v>
      </c>
      <c r="Z10" s="657"/>
      <c r="AA10" s="657"/>
      <c r="AB10" s="691"/>
      <c r="AC10" s="656" t="s">
        <v>544</v>
      </c>
      <c r="AD10" s="657"/>
      <c r="AE10" s="657"/>
      <c r="AF10" s="657"/>
      <c r="AG10" s="656" t="s">
        <v>545</v>
      </c>
      <c r="AH10" s="657"/>
      <c r="AI10" s="657"/>
      <c r="AJ10" s="657"/>
      <c r="AK10" s="656" t="s">
        <v>546</v>
      </c>
      <c r="AL10" s="657"/>
      <c r="AM10" s="657"/>
      <c r="AN10" s="657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3" t="s">
        <v>547</v>
      </c>
      <c r="BA10" s="403" t="s">
        <v>548</v>
      </c>
      <c r="BB10" s="403" t="s">
        <v>549</v>
      </c>
      <c r="BC10" s="403"/>
      <c r="BD10" s="403" t="s">
        <v>550</v>
      </c>
      <c r="BE10" s="403" t="s">
        <v>551</v>
      </c>
      <c r="BF10" s="403" t="s">
        <v>552</v>
      </c>
      <c r="BG10" s="403" t="s">
        <v>553</v>
      </c>
      <c r="BH10" s="403" t="s">
        <v>554</v>
      </c>
      <c r="BI10" s="403" t="s">
        <v>555</v>
      </c>
      <c r="BJ10" s="403" t="s">
        <v>556</v>
      </c>
      <c r="BK10" s="403" t="s">
        <v>557</v>
      </c>
      <c r="BL10" s="403" t="s">
        <v>558</v>
      </c>
      <c r="BM10" s="403" t="s">
        <v>559</v>
      </c>
      <c r="BN10" s="403" t="s">
        <v>560</v>
      </c>
      <c r="BO10" s="403" t="s">
        <v>561</v>
      </c>
      <c r="BP10" s="403" t="s">
        <v>562</v>
      </c>
      <c r="BQ10" s="403" t="s">
        <v>563</v>
      </c>
      <c r="BR10" s="403" t="s">
        <v>564</v>
      </c>
      <c r="BS10" s="690" t="s">
        <v>1004</v>
      </c>
      <c r="BT10" s="690"/>
      <c r="BU10" s="690"/>
      <c r="BV10" s="690"/>
    </row>
    <row r="11" spans="1:74" ht="12.75">
      <c r="A11" s="688" t="s">
        <v>942</v>
      </c>
      <c r="B11" s="688"/>
      <c r="C11" s="688" t="s">
        <v>943</v>
      </c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 t="s">
        <v>944</v>
      </c>
      <c r="W11" s="688"/>
      <c r="X11" s="688"/>
      <c r="Y11" s="688" t="s">
        <v>945</v>
      </c>
      <c r="Z11" s="688"/>
      <c r="AA11" s="688"/>
      <c r="AB11" s="688"/>
      <c r="AC11" s="658" t="s">
        <v>946</v>
      </c>
      <c r="AD11" s="659"/>
      <c r="AE11" s="659"/>
      <c r="AF11" s="660"/>
      <c r="AG11" s="658" t="s">
        <v>946</v>
      </c>
      <c r="AH11" s="659"/>
      <c r="AI11" s="659"/>
      <c r="AJ11" s="660"/>
      <c r="AK11" s="658" t="s">
        <v>946</v>
      </c>
      <c r="AL11" s="659"/>
      <c r="AM11" s="659"/>
      <c r="AN11" s="660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688" t="s">
        <v>950</v>
      </c>
      <c r="BT11" s="688"/>
      <c r="BU11" s="688"/>
      <c r="BV11" s="688"/>
    </row>
    <row r="12" spans="1:74" ht="11.25" customHeight="1">
      <c r="A12" s="662" t="s">
        <v>1198</v>
      </c>
      <c r="B12" s="662"/>
      <c r="C12" s="669" t="s">
        <v>521</v>
      </c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70" t="s">
        <v>1199</v>
      </c>
      <c r="W12" s="670"/>
      <c r="X12" s="670"/>
      <c r="Y12" s="662">
        <v>5384</v>
      </c>
      <c r="Z12" s="662"/>
      <c r="AA12" s="662"/>
      <c r="AB12" s="662"/>
      <c r="AC12" s="620">
        <v>4075</v>
      </c>
      <c r="AD12" s="621"/>
      <c r="AE12" s="621"/>
      <c r="AF12" s="622"/>
      <c r="AG12" s="620">
        <v>0</v>
      </c>
      <c r="AH12" s="621"/>
      <c r="AI12" s="621"/>
      <c r="AJ12" s="622"/>
      <c r="AK12" s="620">
        <v>2903</v>
      </c>
      <c r="AL12" s="621"/>
      <c r="AM12" s="621"/>
      <c r="AN12" s="622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228">
        <v>2889</v>
      </c>
      <c r="BA12" s="228">
        <v>0</v>
      </c>
      <c r="BB12" s="228">
        <v>0</v>
      </c>
      <c r="BC12" s="228"/>
      <c r="BD12" s="228">
        <v>0</v>
      </c>
      <c r="BE12" s="228">
        <v>0</v>
      </c>
      <c r="BF12" s="228">
        <v>0</v>
      </c>
      <c r="BG12" s="228">
        <v>0</v>
      </c>
      <c r="BH12" s="228">
        <v>0</v>
      </c>
      <c r="BI12" s="228">
        <v>0</v>
      </c>
      <c r="BJ12" s="228">
        <v>0</v>
      </c>
      <c r="BK12" s="228">
        <v>0</v>
      </c>
      <c r="BL12" s="228">
        <v>0</v>
      </c>
      <c r="BM12" s="228">
        <v>0</v>
      </c>
      <c r="BN12" s="228">
        <v>0</v>
      </c>
      <c r="BO12" s="228">
        <v>0</v>
      </c>
      <c r="BP12" s="228">
        <v>0</v>
      </c>
      <c r="BQ12" s="228">
        <v>0</v>
      </c>
      <c r="BR12" s="228">
        <v>0</v>
      </c>
      <c r="BS12" s="662">
        <f aca="true" t="shared" si="0" ref="BS12:BS35">Y12+AC12+AG12+AK12+AZ12+BA12+BB12+BD12+BE12+BF12+BG12+BH12+BI12+BJ12+BK12+BL12+BM12+BN12+BO12+BP12+BQ12+BR12</f>
        <v>15251</v>
      </c>
      <c r="BT12" s="662"/>
      <c r="BU12" s="662"/>
      <c r="BV12" s="662"/>
    </row>
    <row r="13" spans="1:74" ht="11.25" customHeight="1">
      <c r="A13" s="662" t="s">
        <v>1200</v>
      </c>
      <c r="B13" s="662"/>
      <c r="C13" s="669" t="s">
        <v>1201</v>
      </c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70" t="s">
        <v>1202</v>
      </c>
      <c r="W13" s="670"/>
      <c r="X13" s="670"/>
      <c r="Y13" s="662">
        <v>0</v>
      </c>
      <c r="Z13" s="662"/>
      <c r="AA13" s="662"/>
      <c r="AB13" s="662"/>
      <c r="AC13" s="620"/>
      <c r="AD13" s="621"/>
      <c r="AE13" s="621"/>
      <c r="AF13" s="622"/>
      <c r="AG13" s="620"/>
      <c r="AH13" s="621"/>
      <c r="AI13" s="621"/>
      <c r="AJ13" s="622"/>
      <c r="AK13" s="620"/>
      <c r="AL13" s="621"/>
      <c r="AM13" s="621"/>
      <c r="AN13" s="622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662">
        <f t="shared" si="0"/>
        <v>0</v>
      </c>
      <c r="BT13" s="662"/>
      <c r="BU13" s="662"/>
      <c r="BV13" s="662"/>
    </row>
    <row r="14" spans="1:74" ht="11.25" customHeight="1">
      <c r="A14" s="662" t="s">
        <v>1203</v>
      </c>
      <c r="B14" s="662"/>
      <c r="C14" s="669" t="s">
        <v>1204</v>
      </c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70" t="s">
        <v>1205</v>
      </c>
      <c r="W14" s="670"/>
      <c r="X14" s="670"/>
      <c r="Y14" s="764"/>
      <c r="Z14" s="764"/>
      <c r="AA14" s="764"/>
      <c r="AB14" s="764"/>
      <c r="AC14" s="620"/>
      <c r="AD14" s="621"/>
      <c r="AE14" s="621"/>
      <c r="AF14" s="622"/>
      <c r="AG14" s="620"/>
      <c r="AH14" s="621"/>
      <c r="AI14" s="621"/>
      <c r="AJ14" s="622"/>
      <c r="AK14" s="620"/>
      <c r="AL14" s="621"/>
      <c r="AM14" s="621"/>
      <c r="AN14" s="622"/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662">
        <f t="shared" si="0"/>
        <v>0</v>
      </c>
      <c r="BT14" s="662"/>
      <c r="BU14" s="662"/>
      <c r="BV14" s="662"/>
    </row>
    <row r="15" spans="1:74" ht="11.25" customHeight="1">
      <c r="A15" s="662" t="s">
        <v>1206</v>
      </c>
      <c r="B15" s="662"/>
      <c r="C15" s="669" t="s">
        <v>1207</v>
      </c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70" t="s">
        <v>1208</v>
      </c>
      <c r="W15" s="670"/>
      <c r="X15" s="670"/>
      <c r="Y15" s="662"/>
      <c r="Z15" s="662"/>
      <c r="AA15" s="662"/>
      <c r="AB15" s="662"/>
      <c r="AC15" s="620"/>
      <c r="AD15" s="621"/>
      <c r="AE15" s="621"/>
      <c r="AF15" s="622"/>
      <c r="AG15" s="620"/>
      <c r="AH15" s="621"/>
      <c r="AI15" s="621"/>
      <c r="AJ15" s="622"/>
      <c r="AK15" s="620"/>
      <c r="AL15" s="621"/>
      <c r="AM15" s="621"/>
      <c r="AN15" s="622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662">
        <f t="shared" si="0"/>
        <v>0</v>
      </c>
      <c r="BT15" s="662"/>
      <c r="BU15" s="662"/>
      <c r="BV15" s="662"/>
    </row>
    <row r="16" spans="1:74" ht="11.25" customHeight="1">
      <c r="A16" s="662" t="s">
        <v>1209</v>
      </c>
      <c r="B16" s="662"/>
      <c r="C16" s="669" t="s">
        <v>1210</v>
      </c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70" t="s">
        <v>1211</v>
      </c>
      <c r="W16" s="670"/>
      <c r="X16" s="670"/>
      <c r="Y16" s="662"/>
      <c r="Z16" s="662"/>
      <c r="AA16" s="662"/>
      <c r="AB16" s="662"/>
      <c r="AC16" s="620"/>
      <c r="AD16" s="621"/>
      <c r="AE16" s="621"/>
      <c r="AF16" s="622"/>
      <c r="AG16" s="620"/>
      <c r="AH16" s="621"/>
      <c r="AI16" s="621"/>
      <c r="AJ16" s="622"/>
      <c r="AK16" s="620"/>
      <c r="AL16" s="621"/>
      <c r="AM16" s="621"/>
      <c r="AN16" s="622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662">
        <f t="shared" si="0"/>
        <v>0</v>
      </c>
      <c r="BT16" s="662"/>
      <c r="BU16" s="662"/>
      <c r="BV16" s="662"/>
    </row>
    <row r="17" spans="1:74" ht="11.25" customHeight="1">
      <c r="A17" s="662" t="s">
        <v>1212</v>
      </c>
      <c r="B17" s="662"/>
      <c r="C17" s="669" t="s">
        <v>1213</v>
      </c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70" t="s">
        <v>1214</v>
      </c>
      <c r="W17" s="670"/>
      <c r="X17" s="670"/>
      <c r="Y17" s="662">
        <v>0</v>
      </c>
      <c r="Z17" s="662"/>
      <c r="AA17" s="662"/>
      <c r="AB17" s="662"/>
      <c r="AC17" s="620"/>
      <c r="AD17" s="621"/>
      <c r="AE17" s="621"/>
      <c r="AF17" s="622"/>
      <c r="AG17" s="620"/>
      <c r="AH17" s="621"/>
      <c r="AI17" s="621"/>
      <c r="AJ17" s="622"/>
      <c r="AK17" s="620"/>
      <c r="AL17" s="621"/>
      <c r="AM17" s="621"/>
      <c r="AN17" s="622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662">
        <f t="shared" si="0"/>
        <v>0</v>
      </c>
      <c r="BT17" s="662"/>
      <c r="BU17" s="662"/>
      <c r="BV17" s="662"/>
    </row>
    <row r="18" spans="1:74" ht="11.25" customHeight="1">
      <c r="A18" s="662" t="s">
        <v>1215</v>
      </c>
      <c r="B18" s="662"/>
      <c r="C18" s="669" t="s">
        <v>522</v>
      </c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70" t="s">
        <v>1217</v>
      </c>
      <c r="W18" s="670"/>
      <c r="X18" s="670"/>
      <c r="Y18" s="662">
        <v>200</v>
      </c>
      <c r="Z18" s="662"/>
      <c r="AA18" s="662"/>
      <c r="AB18" s="662"/>
      <c r="AC18" s="620">
        <v>0</v>
      </c>
      <c r="AD18" s="621"/>
      <c r="AE18" s="621"/>
      <c r="AF18" s="622"/>
      <c r="AG18" s="620">
        <v>0</v>
      </c>
      <c r="AH18" s="621"/>
      <c r="AI18" s="621"/>
      <c r="AJ18" s="622"/>
      <c r="AK18" s="620">
        <v>192</v>
      </c>
      <c r="AL18" s="621"/>
      <c r="AM18" s="621"/>
      <c r="AN18" s="622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228">
        <v>96</v>
      </c>
      <c r="BA18" s="228">
        <v>0</v>
      </c>
      <c r="BB18" s="228">
        <v>0</v>
      </c>
      <c r="BC18" s="228"/>
      <c r="BD18" s="228">
        <v>0</v>
      </c>
      <c r="BE18" s="228">
        <v>0</v>
      </c>
      <c r="BF18" s="228">
        <v>0</v>
      </c>
      <c r="BG18" s="228">
        <v>0</v>
      </c>
      <c r="BH18" s="228">
        <v>0</v>
      </c>
      <c r="BI18" s="228">
        <v>0</v>
      </c>
      <c r="BJ18" s="228">
        <v>0</v>
      </c>
      <c r="BK18" s="228">
        <v>0</v>
      </c>
      <c r="BL18" s="228">
        <v>0</v>
      </c>
      <c r="BM18" s="228">
        <v>0</v>
      </c>
      <c r="BN18" s="228">
        <v>0</v>
      </c>
      <c r="BO18" s="228">
        <v>0</v>
      </c>
      <c r="BP18" s="228">
        <v>0</v>
      </c>
      <c r="BQ18" s="228">
        <v>0</v>
      </c>
      <c r="BR18" s="228">
        <v>0</v>
      </c>
      <c r="BS18" s="662">
        <f t="shared" si="0"/>
        <v>488</v>
      </c>
      <c r="BT18" s="662"/>
      <c r="BU18" s="662"/>
      <c r="BV18" s="662"/>
    </row>
    <row r="19" spans="1:74" ht="11.25" customHeight="1">
      <c r="A19" s="662" t="s">
        <v>1218</v>
      </c>
      <c r="B19" s="662"/>
      <c r="C19" s="669" t="s">
        <v>1219</v>
      </c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70" t="s">
        <v>1220</v>
      </c>
      <c r="W19" s="670"/>
      <c r="X19" s="670"/>
      <c r="Y19" s="662"/>
      <c r="Z19" s="662"/>
      <c r="AA19" s="662"/>
      <c r="AB19" s="662"/>
      <c r="AC19" s="620"/>
      <c r="AD19" s="621"/>
      <c r="AE19" s="621"/>
      <c r="AF19" s="622"/>
      <c r="AG19" s="620"/>
      <c r="AH19" s="621"/>
      <c r="AI19" s="621"/>
      <c r="AJ19" s="622"/>
      <c r="AK19" s="620"/>
      <c r="AL19" s="621"/>
      <c r="AM19" s="621"/>
      <c r="AN19" s="622"/>
      <c r="AO19" s="396"/>
      <c r="AP19" s="396"/>
      <c r="AQ19" s="396"/>
      <c r="AR19" s="396"/>
      <c r="AS19" s="396"/>
      <c r="AT19" s="396"/>
      <c r="AU19" s="396"/>
      <c r="AV19" s="396"/>
      <c r="AW19" s="396"/>
      <c r="AX19" s="396"/>
      <c r="AY19" s="396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662">
        <f t="shared" si="0"/>
        <v>0</v>
      </c>
      <c r="BT19" s="662"/>
      <c r="BU19" s="662"/>
      <c r="BV19" s="662"/>
    </row>
    <row r="20" spans="1:74" ht="11.25" customHeight="1">
      <c r="A20" s="662" t="s">
        <v>1221</v>
      </c>
      <c r="B20" s="662"/>
      <c r="C20" s="669" t="s">
        <v>1222</v>
      </c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69"/>
      <c r="U20" s="669"/>
      <c r="V20" s="670" t="s">
        <v>1223</v>
      </c>
      <c r="W20" s="670"/>
      <c r="X20" s="670"/>
      <c r="Y20" s="662">
        <v>0</v>
      </c>
      <c r="Z20" s="662"/>
      <c r="AA20" s="662"/>
      <c r="AB20" s="662"/>
      <c r="AC20" s="620">
        <v>0</v>
      </c>
      <c r="AD20" s="621"/>
      <c r="AE20" s="621"/>
      <c r="AF20" s="622"/>
      <c r="AG20" s="620">
        <v>0</v>
      </c>
      <c r="AH20" s="621"/>
      <c r="AI20" s="621"/>
      <c r="AJ20" s="622"/>
      <c r="AK20" s="620">
        <v>0</v>
      </c>
      <c r="AL20" s="621"/>
      <c r="AM20" s="621"/>
      <c r="AN20" s="622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228">
        <v>300</v>
      </c>
      <c r="BA20" s="228">
        <v>0</v>
      </c>
      <c r="BB20" s="228">
        <v>0</v>
      </c>
      <c r="BC20" s="228"/>
      <c r="BD20" s="228">
        <v>0</v>
      </c>
      <c r="BE20" s="228">
        <v>0</v>
      </c>
      <c r="BF20" s="228">
        <v>0</v>
      </c>
      <c r="BG20" s="228">
        <v>0</v>
      </c>
      <c r="BH20" s="228">
        <v>0</v>
      </c>
      <c r="BI20" s="228">
        <v>0</v>
      </c>
      <c r="BJ20" s="228">
        <v>0</v>
      </c>
      <c r="BK20" s="228">
        <v>0</v>
      </c>
      <c r="BL20" s="228">
        <v>0</v>
      </c>
      <c r="BM20" s="228">
        <v>0</v>
      </c>
      <c r="BN20" s="228">
        <v>0</v>
      </c>
      <c r="BO20" s="228">
        <v>0</v>
      </c>
      <c r="BP20" s="228">
        <v>0</v>
      </c>
      <c r="BQ20" s="228">
        <v>0</v>
      </c>
      <c r="BR20" s="228">
        <v>0</v>
      </c>
      <c r="BS20" s="662">
        <f t="shared" si="0"/>
        <v>300</v>
      </c>
      <c r="BT20" s="662"/>
      <c r="BU20" s="662"/>
      <c r="BV20" s="662"/>
    </row>
    <row r="21" spans="1:74" ht="11.25" customHeight="1">
      <c r="A21" s="662" t="s">
        <v>1224</v>
      </c>
      <c r="B21" s="662"/>
      <c r="C21" s="669" t="s">
        <v>523</v>
      </c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70" t="s">
        <v>1226</v>
      </c>
      <c r="W21" s="670"/>
      <c r="X21" s="670"/>
      <c r="Y21" s="662">
        <v>808</v>
      </c>
      <c r="Z21" s="662"/>
      <c r="AA21" s="662"/>
      <c r="AB21" s="662"/>
      <c r="AC21" s="620"/>
      <c r="AD21" s="621"/>
      <c r="AE21" s="621"/>
      <c r="AF21" s="622"/>
      <c r="AG21" s="620">
        <v>0</v>
      </c>
      <c r="AH21" s="621"/>
      <c r="AI21" s="621"/>
      <c r="AJ21" s="622"/>
      <c r="AK21" s="620"/>
      <c r="AL21" s="621"/>
      <c r="AM21" s="621"/>
      <c r="AN21" s="622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662">
        <f t="shared" si="0"/>
        <v>808</v>
      </c>
      <c r="BT21" s="662"/>
      <c r="BU21" s="662"/>
      <c r="BV21" s="662"/>
    </row>
    <row r="22" spans="1:74" ht="11.25" customHeight="1">
      <c r="A22" s="662" t="s">
        <v>1227</v>
      </c>
      <c r="B22" s="662"/>
      <c r="C22" s="669" t="s">
        <v>1228</v>
      </c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70" t="s">
        <v>1229</v>
      </c>
      <c r="W22" s="670"/>
      <c r="X22" s="670"/>
      <c r="Y22" s="662">
        <v>0</v>
      </c>
      <c r="Z22" s="662"/>
      <c r="AA22" s="662"/>
      <c r="AB22" s="662"/>
      <c r="AC22" s="620"/>
      <c r="AD22" s="621"/>
      <c r="AE22" s="621"/>
      <c r="AF22" s="622"/>
      <c r="AG22" s="620"/>
      <c r="AH22" s="621"/>
      <c r="AI22" s="621"/>
      <c r="AJ22" s="622"/>
      <c r="AK22" s="620"/>
      <c r="AL22" s="621"/>
      <c r="AM22" s="621"/>
      <c r="AN22" s="622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662">
        <f t="shared" si="0"/>
        <v>0</v>
      </c>
      <c r="BT22" s="662"/>
      <c r="BU22" s="662"/>
      <c r="BV22" s="662"/>
    </row>
    <row r="23" spans="1:74" s="214" customFormat="1" ht="11.25" customHeight="1">
      <c r="A23" s="662" t="s">
        <v>1230</v>
      </c>
      <c r="B23" s="662"/>
      <c r="C23" s="669" t="s">
        <v>1231</v>
      </c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70" t="s">
        <v>1232</v>
      </c>
      <c r="W23" s="670"/>
      <c r="X23" s="670"/>
      <c r="Y23" s="662">
        <v>100</v>
      </c>
      <c r="Z23" s="662"/>
      <c r="AA23" s="662"/>
      <c r="AB23" s="662"/>
      <c r="AC23" s="620">
        <v>0</v>
      </c>
      <c r="AD23" s="621"/>
      <c r="AE23" s="621"/>
      <c r="AF23" s="622"/>
      <c r="AG23" s="620">
        <v>0</v>
      </c>
      <c r="AH23" s="621"/>
      <c r="AI23" s="621"/>
      <c r="AJ23" s="622"/>
      <c r="AK23" s="620">
        <v>200</v>
      </c>
      <c r="AL23" s="621"/>
      <c r="AM23" s="621"/>
      <c r="AN23" s="622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228">
        <v>150</v>
      </c>
      <c r="BA23" s="228">
        <v>0</v>
      </c>
      <c r="BB23" s="228">
        <v>0</v>
      </c>
      <c r="BC23" s="228"/>
      <c r="BD23" s="228">
        <v>0</v>
      </c>
      <c r="BE23" s="228">
        <v>0</v>
      </c>
      <c r="BF23" s="228">
        <v>0</v>
      </c>
      <c r="BG23" s="228">
        <v>0</v>
      </c>
      <c r="BH23" s="228">
        <v>0</v>
      </c>
      <c r="BI23" s="228">
        <v>0</v>
      </c>
      <c r="BJ23" s="228">
        <v>0</v>
      </c>
      <c r="BK23" s="228">
        <v>0</v>
      </c>
      <c r="BL23" s="228">
        <v>0</v>
      </c>
      <c r="BM23" s="228">
        <v>0</v>
      </c>
      <c r="BN23" s="228">
        <v>0</v>
      </c>
      <c r="BO23" s="228">
        <v>0</v>
      </c>
      <c r="BP23" s="228">
        <v>0</v>
      </c>
      <c r="BQ23" s="228">
        <v>0</v>
      </c>
      <c r="BR23" s="228">
        <v>0</v>
      </c>
      <c r="BS23" s="662">
        <f t="shared" si="0"/>
        <v>450</v>
      </c>
      <c r="BT23" s="662"/>
      <c r="BU23" s="662"/>
      <c r="BV23" s="662"/>
    </row>
    <row r="24" spans="1:74" s="214" customFormat="1" ht="11.25" customHeight="1">
      <c r="A24" s="662" t="s">
        <v>1233</v>
      </c>
      <c r="B24" s="662"/>
      <c r="C24" s="669" t="s">
        <v>0</v>
      </c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70" t="s">
        <v>1</v>
      </c>
      <c r="W24" s="670"/>
      <c r="X24" s="670"/>
      <c r="Y24" s="662">
        <v>100</v>
      </c>
      <c r="Z24" s="662"/>
      <c r="AA24" s="662"/>
      <c r="AB24" s="662"/>
      <c r="AC24" s="620"/>
      <c r="AD24" s="621"/>
      <c r="AE24" s="621"/>
      <c r="AF24" s="622"/>
      <c r="AG24" s="620"/>
      <c r="AH24" s="621"/>
      <c r="AI24" s="621"/>
      <c r="AJ24" s="622"/>
      <c r="AK24" s="620">
        <v>100</v>
      </c>
      <c r="AL24" s="621"/>
      <c r="AM24" s="621"/>
      <c r="AN24" s="622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228">
        <v>100</v>
      </c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662">
        <f t="shared" si="0"/>
        <v>300</v>
      </c>
      <c r="BT24" s="662"/>
      <c r="BU24" s="662"/>
      <c r="BV24" s="662"/>
    </row>
    <row r="25" spans="1:74" ht="11.25" customHeight="1">
      <c r="A25" s="662" t="s">
        <v>6</v>
      </c>
      <c r="B25" s="662"/>
      <c r="C25" s="669" t="s">
        <v>5</v>
      </c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69"/>
      <c r="U25" s="669"/>
      <c r="V25" s="670" t="s">
        <v>442</v>
      </c>
      <c r="W25" s="670"/>
      <c r="X25" s="670"/>
      <c r="Y25" s="662">
        <v>4496</v>
      </c>
      <c r="Z25" s="662"/>
      <c r="AA25" s="662"/>
      <c r="AB25" s="662"/>
      <c r="AC25" s="620"/>
      <c r="AD25" s="621"/>
      <c r="AE25" s="621"/>
      <c r="AF25" s="622"/>
      <c r="AG25" s="620"/>
      <c r="AH25" s="621"/>
      <c r="AI25" s="621"/>
      <c r="AJ25" s="622"/>
      <c r="AK25" s="620"/>
      <c r="AL25" s="621"/>
      <c r="AM25" s="621"/>
      <c r="AN25" s="622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662">
        <f t="shared" si="0"/>
        <v>4496</v>
      </c>
      <c r="BT25" s="662"/>
      <c r="BU25" s="662"/>
      <c r="BV25" s="662"/>
    </row>
    <row r="26" spans="1:74" ht="11.25" customHeight="1">
      <c r="A26" s="662" t="s">
        <v>8</v>
      </c>
      <c r="B26" s="662"/>
      <c r="C26" s="669" t="s">
        <v>7</v>
      </c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9"/>
      <c r="Q26" s="669"/>
      <c r="R26" s="669"/>
      <c r="S26" s="669"/>
      <c r="T26" s="669"/>
      <c r="U26" s="669"/>
      <c r="V26" s="670" t="s">
        <v>443</v>
      </c>
      <c r="W26" s="670"/>
      <c r="X26" s="670"/>
      <c r="Y26" s="662">
        <v>0</v>
      </c>
      <c r="Z26" s="662"/>
      <c r="AA26" s="662"/>
      <c r="AB26" s="662"/>
      <c r="AC26" s="620"/>
      <c r="AD26" s="621"/>
      <c r="AE26" s="621"/>
      <c r="AF26" s="622"/>
      <c r="AG26" s="620"/>
      <c r="AH26" s="621"/>
      <c r="AI26" s="621"/>
      <c r="AJ26" s="622"/>
      <c r="AK26" s="620"/>
      <c r="AL26" s="621"/>
      <c r="AM26" s="621"/>
      <c r="AN26" s="622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662">
        <f t="shared" si="0"/>
        <v>0</v>
      </c>
      <c r="BT26" s="662"/>
      <c r="BU26" s="662"/>
      <c r="BV26" s="662"/>
    </row>
    <row r="27" spans="1:74" ht="11.25" customHeight="1">
      <c r="A27" s="662" t="s">
        <v>10</v>
      </c>
      <c r="B27" s="662"/>
      <c r="C27" s="669" t="s">
        <v>524</v>
      </c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70" t="s">
        <v>444</v>
      </c>
      <c r="W27" s="670"/>
      <c r="X27" s="670"/>
      <c r="Y27" s="662"/>
      <c r="Z27" s="662"/>
      <c r="AA27" s="662"/>
      <c r="AB27" s="662"/>
      <c r="AC27" s="620"/>
      <c r="AD27" s="621"/>
      <c r="AE27" s="621"/>
      <c r="AF27" s="622"/>
      <c r="AG27" s="620"/>
      <c r="AH27" s="621"/>
      <c r="AI27" s="621"/>
      <c r="AJ27" s="622"/>
      <c r="AK27" s="620"/>
      <c r="AL27" s="621"/>
      <c r="AM27" s="621"/>
      <c r="AN27" s="622"/>
      <c r="AO27" s="396"/>
      <c r="AP27" s="396"/>
      <c r="AQ27" s="396"/>
      <c r="AR27" s="396"/>
      <c r="AS27" s="396"/>
      <c r="AT27" s="396"/>
      <c r="AU27" s="396"/>
      <c r="AV27" s="396"/>
      <c r="AW27" s="396"/>
      <c r="AX27" s="396"/>
      <c r="AY27" s="396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662">
        <f t="shared" si="0"/>
        <v>0</v>
      </c>
      <c r="BT27" s="662"/>
      <c r="BU27" s="662"/>
      <c r="BV27" s="662"/>
    </row>
    <row r="28" spans="1:74" ht="11.25" customHeight="1">
      <c r="A28" s="663" t="s">
        <v>14</v>
      </c>
      <c r="B28" s="663"/>
      <c r="C28" s="760" t="s">
        <v>525</v>
      </c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760"/>
      <c r="Q28" s="760"/>
      <c r="R28" s="760"/>
      <c r="S28" s="760"/>
      <c r="T28" s="760"/>
      <c r="U28" s="760"/>
      <c r="V28" s="730" t="s">
        <v>1150</v>
      </c>
      <c r="W28" s="730"/>
      <c r="X28" s="730"/>
      <c r="Y28" s="689">
        <f>Y12+Y13+Y14+Y15+Y16+Y17+Y18+Y19+Y20+Y21+Y22+Y23+Y24+Y25+Y26+Y27</f>
        <v>11088</v>
      </c>
      <c r="Z28" s="689"/>
      <c r="AA28" s="689"/>
      <c r="AB28" s="689"/>
      <c r="AC28" s="644">
        <f>AC12+AC13+AC14+AC15+AC16+AC17+AC18+AC19+AC20+AC21+AC22+AC23+AC24+AC25+AC26+AC27</f>
        <v>4075</v>
      </c>
      <c r="AD28" s="645"/>
      <c r="AE28" s="645"/>
      <c r="AF28" s="646"/>
      <c r="AG28" s="644">
        <f>AG12+AG13+AG14+AG15+AG16+AG17+AG18+AG19+AG20+AG21+AG22+AG23+AG24+AG25+AG26+AG27</f>
        <v>0</v>
      </c>
      <c r="AH28" s="645"/>
      <c r="AI28" s="645"/>
      <c r="AJ28" s="646"/>
      <c r="AK28" s="644">
        <f>AK12+AK13+AK14+AK15+AK16+AK17+AK18+AK19+AK20+AK21+AK22+AK23+AK24+AK25+AK26+AK27</f>
        <v>3395</v>
      </c>
      <c r="AL28" s="645"/>
      <c r="AM28" s="645"/>
      <c r="AN28" s="646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7">
        <f>AZ12+AZ13+AZ14+AZ15+AZ16+AZ17+AZ18+AZ19+AZ20+AZ21+AZ22+AZ23+AZ24+AZ25+AZ26+AZ27</f>
        <v>3535</v>
      </c>
      <c r="BA28" s="397">
        <f>BA12+BA13+BA14+BA15+BA16+BA17+BA18+BA19+BA20+BA21+BA22+BA23+BA24+BA25+BA26+BA27</f>
        <v>0</v>
      </c>
      <c r="BB28" s="397">
        <f>BB12+BB13+BB14+BB15+BB16+BB17+BB18+BB19+BB20+BB21+BB22+BB23+BB24+BB25+BB26+BB27</f>
        <v>0</v>
      </c>
      <c r="BC28" s="397"/>
      <c r="BD28" s="397">
        <f aca="true" t="shared" si="1" ref="BD28:BR28">BD12+BD13+BD14+BD15+BD16+BD17+BD18+BD19+BD20+BD21+BD22+BD23+BD24+BD25+BD26+BD27</f>
        <v>0</v>
      </c>
      <c r="BE28" s="397">
        <f t="shared" si="1"/>
        <v>0</v>
      </c>
      <c r="BF28" s="397">
        <f t="shared" si="1"/>
        <v>0</v>
      </c>
      <c r="BG28" s="397">
        <f t="shared" si="1"/>
        <v>0</v>
      </c>
      <c r="BH28" s="397">
        <f t="shared" si="1"/>
        <v>0</v>
      </c>
      <c r="BI28" s="397">
        <f t="shared" si="1"/>
        <v>0</v>
      </c>
      <c r="BJ28" s="397">
        <f t="shared" si="1"/>
        <v>0</v>
      </c>
      <c r="BK28" s="397">
        <f t="shared" si="1"/>
        <v>0</v>
      </c>
      <c r="BL28" s="397">
        <f t="shared" si="1"/>
        <v>0</v>
      </c>
      <c r="BM28" s="397">
        <f t="shared" si="1"/>
        <v>0</v>
      </c>
      <c r="BN28" s="397">
        <f t="shared" si="1"/>
        <v>0</v>
      </c>
      <c r="BO28" s="397">
        <f t="shared" si="1"/>
        <v>0</v>
      </c>
      <c r="BP28" s="397">
        <f t="shared" si="1"/>
        <v>0</v>
      </c>
      <c r="BQ28" s="397">
        <f t="shared" si="1"/>
        <v>0</v>
      </c>
      <c r="BR28" s="397">
        <f t="shared" si="1"/>
        <v>0</v>
      </c>
      <c r="BS28" s="689">
        <f t="shared" si="0"/>
        <v>22093</v>
      </c>
      <c r="BT28" s="689"/>
      <c r="BU28" s="689"/>
      <c r="BV28" s="689"/>
    </row>
    <row r="29" spans="1:74" s="230" customFormat="1" ht="11.25" customHeight="1">
      <c r="A29" s="663">
        <v>21</v>
      </c>
      <c r="B29" s="663"/>
      <c r="C29" s="760" t="s">
        <v>526</v>
      </c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30" t="s">
        <v>1151</v>
      </c>
      <c r="W29" s="730"/>
      <c r="X29" s="730"/>
      <c r="Y29" s="664">
        <v>2913</v>
      </c>
      <c r="Z29" s="664"/>
      <c r="AA29" s="664"/>
      <c r="AB29" s="664"/>
      <c r="AC29" s="635">
        <v>560</v>
      </c>
      <c r="AD29" s="636"/>
      <c r="AE29" s="636"/>
      <c r="AF29" s="637"/>
      <c r="AG29" s="635">
        <v>0</v>
      </c>
      <c r="AH29" s="636"/>
      <c r="AI29" s="636"/>
      <c r="AJ29" s="637"/>
      <c r="AK29" s="635">
        <v>917</v>
      </c>
      <c r="AL29" s="636"/>
      <c r="AM29" s="636"/>
      <c r="AN29" s="637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1">
        <v>954</v>
      </c>
      <c r="BA29" s="401">
        <v>0</v>
      </c>
      <c r="BB29" s="401">
        <v>0</v>
      </c>
      <c r="BC29" s="401"/>
      <c r="BD29" s="401">
        <v>0</v>
      </c>
      <c r="BE29" s="401">
        <v>0</v>
      </c>
      <c r="BF29" s="401">
        <v>0</v>
      </c>
      <c r="BG29" s="401">
        <v>0</v>
      </c>
      <c r="BH29" s="401">
        <v>0</v>
      </c>
      <c r="BI29" s="401">
        <v>0</v>
      </c>
      <c r="BJ29" s="401">
        <v>0</v>
      </c>
      <c r="BK29" s="401">
        <v>0</v>
      </c>
      <c r="BL29" s="401">
        <v>0</v>
      </c>
      <c r="BM29" s="401">
        <v>0</v>
      </c>
      <c r="BN29" s="401">
        <v>0</v>
      </c>
      <c r="BO29" s="401">
        <v>0</v>
      </c>
      <c r="BP29" s="401">
        <v>0</v>
      </c>
      <c r="BQ29" s="401">
        <v>0</v>
      </c>
      <c r="BR29" s="401">
        <v>0</v>
      </c>
      <c r="BS29" s="664">
        <f t="shared" si="0"/>
        <v>5344</v>
      </c>
      <c r="BT29" s="664"/>
      <c r="BU29" s="664"/>
      <c r="BV29" s="664"/>
    </row>
    <row r="30" spans="1:74" s="231" customFormat="1" ht="11.25" customHeight="1">
      <c r="A30" s="662">
        <v>22</v>
      </c>
      <c r="B30" s="662"/>
      <c r="C30" s="669" t="s">
        <v>527</v>
      </c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70" t="s">
        <v>445</v>
      </c>
      <c r="W30" s="670"/>
      <c r="X30" s="670"/>
      <c r="Y30" s="662">
        <v>0</v>
      </c>
      <c r="Z30" s="662"/>
      <c r="AA30" s="662"/>
      <c r="AB30" s="662"/>
      <c r="AC30" s="620"/>
      <c r="AD30" s="621"/>
      <c r="AE30" s="621"/>
      <c r="AF30" s="622"/>
      <c r="AG30" s="620"/>
      <c r="AH30" s="621"/>
      <c r="AI30" s="621"/>
      <c r="AJ30" s="622"/>
      <c r="AK30" s="620"/>
      <c r="AL30" s="621"/>
      <c r="AM30" s="621"/>
      <c r="AN30" s="622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228">
        <v>40</v>
      </c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662">
        <f t="shared" si="0"/>
        <v>40</v>
      </c>
      <c r="BT30" s="662"/>
      <c r="BU30" s="662"/>
      <c r="BV30" s="662"/>
    </row>
    <row r="31" spans="1:74" ht="11.25" customHeight="1">
      <c r="A31" s="662">
        <v>23</v>
      </c>
      <c r="B31" s="662"/>
      <c r="C31" s="669" t="s">
        <v>528</v>
      </c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669"/>
      <c r="P31" s="669"/>
      <c r="Q31" s="669"/>
      <c r="R31" s="669"/>
      <c r="S31" s="669"/>
      <c r="T31" s="669"/>
      <c r="U31" s="669"/>
      <c r="V31" s="670" t="s">
        <v>446</v>
      </c>
      <c r="W31" s="670"/>
      <c r="X31" s="670"/>
      <c r="Y31" s="662">
        <v>0</v>
      </c>
      <c r="Z31" s="662"/>
      <c r="AA31" s="662"/>
      <c r="AB31" s="662"/>
      <c r="AC31" s="620">
        <v>0</v>
      </c>
      <c r="AD31" s="621"/>
      <c r="AE31" s="621"/>
      <c r="AF31" s="622"/>
      <c r="AG31" s="620">
        <v>0</v>
      </c>
      <c r="AH31" s="621"/>
      <c r="AI31" s="621"/>
      <c r="AJ31" s="622"/>
      <c r="AK31" s="620">
        <v>1000</v>
      </c>
      <c r="AL31" s="621"/>
      <c r="AM31" s="621"/>
      <c r="AN31" s="622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228">
        <v>245</v>
      </c>
      <c r="BA31" s="228">
        <v>0</v>
      </c>
      <c r="BB31" s="228">
        <v>0</v>
      </c>
      <c r="BC31" s="228"/>
      <c r="BD31" s="228">
        <v>0</v>
      </c>
      <c r="BE31" s="228">
        <v>0</v>
      </c>
      <c r="BF31" s="228">
        <v>0</v>
      </c>
      <c r="BG31" s="228">
        <v>0</v>
      </c>
      <c r="BH31" s="228">
        <v>0</v>
      </c>
      <c r="BI31" s="228">
        <v>0</v>
      </c>
      <c r="BJ31" s="228">
        <v>0</v>
      </c>
      <c r="BK31" s="228">
        <v>0</v>
      </c>
      <c r="BL31" s="228">
        <v>0</v>
      </c>
      <c r="BM31" s="228">
        <v>0</v>
      </c>
      <c r="BN31" s="228">
        <v>0</v>
      </c>
      <c r="BO31" s="228">
        <v>0</v>
      </c>
      <c r="BP31" s="228">
        <v>0</v>
      </c>
      <c r="BQ31" s="228">
        <v>0</v>
      </c>
      <c r="BR31" s="228">
        <v>0</v>
      </c>
      <c r="BS31" s="662">
        <f t="shared" si="0"/>
        <v>1245</v>
      </c>
      <c r="BT31" s="662"/>
      <c r="BU31" s="662"/>
      <c r="BV31" s="662"/>
    </row>
    <row r="32" spans="1:74" ht="11.25" customHeight="1">
      <c r="A32" s="662">
        <v>24</v>
      </c>
      <c r="B32" s="662"/>
      <c r="C32" s="669" t="s">
        <v>20</v>
      </c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70" t="s">
        <v>447</v>
      </c>
      <c r="W32" s="670"/>
      <c r="X32" s="670"/>
      <c r="Y32" s="662"/>
      <c r="Z32" s="662"/>
      <c r="AA32" s="662"/>
      <c r="AB32" s="662"/>
      <c r="AC32" s="620"/>
      <c r="AD32" s="621"/>
      <c r="AE32" s="621"/>
      <c r="AF32" s="622"/>
      <c r="AG32" s="620"/>
      <c r="AH32" s="621"/>
      <c r="AI32" s="621"/>
      <c r="AJ32" s="622"/>
      <c r="AK32" s="620"/>
      <c r="AL32" s="621"/>
      <c r="AM32" s="621"/>
      <c r="AN32" s="622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662">
        <f t="shared" si="0"/>
        <v>0</v>
      </c>
      <c r="BT32" s="662"/>
      <c r="BU32" s="662"/>
      <c r="BV32" s="662"/>
    </row>
    <row r="33" spans="1:74" ht="11.25" customHeight="1">
      <c r="A33" s="662">
        <v>26</v>
      </c>
      <c r="B33" s="662"/>
      <c r="C33" s="669" t="s">
        <v>817</v>
      </c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69"/>
      <c r="U33" s="669"/>
      <c r="V33" s="670" t="s">
        <v>449</v>
      </c>
      <c r="W33" s="670"/>
      <c r="X33" s="670"/>
      <c r="Y33" s="662">
        <v>0</v>
      </c>
      <c r="Z33" s="662"/>
      <c r="AA33" s="662"/>
      <c r="AB33" s="662"/>
      <c r="AC33" s="620"/>
      <c r="AD33" s="621"/>
      <c r="AE33" s="621"/>
      <c r="AF33" s="622"/>
      <c r="AG33" s="620"/>
      <c r="AH33" s="621"/>
      <c r="AI33" s="621"/>
      <c r="AJ33" s="622"/>
      <c r="AK33" s="620"/>
      <c r="AL33" s="621"/>
      <c r="AM33" s="621"/>
      <c r="AN33" s="622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228">
        <v>80</v>
      </c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662">
        <f t="shared" si="0"/>
        <v>80</v>
      </c>
      <c r="BT33" s="662"/>
      <c r="BU33" s="662"/>
      <c r="BV33" s="662"/>
    </row>
    <row r="34" spans="1:74" ht="11.25" customHeight="1">
      <c r="A34" s="662">
        <v>27</v>
      </c>
      <c r="B34" s="662"/>
      <c r="C34" s="669" t="s">
        <v>529</v>
      </c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70" t="s">
        <v>450</v>
      </c>
      <c r="W34" s="670"/>
      <c r="X34" s="670"/>
      <c r="Y34" s="662">
        <v>0</v>
      </c>
      <c r="Z34" s="662"/>
      <c r="AA34" s="662"/>
      <c r="AB34" s="662"/>
      <c r="AC34" s="620">
        <v>0</v>
      </c>
      <c r="AD34" s="621"/>
      <c r="AE34" s="621"/>
      <c r="AF34" s="622"/>
      <c r="AG34" s="620">
        <v>0</v>
      </c>
      <c r="AH34" s="621"/>
      <c r="AI34" s="621"/>
      <c r="AJ34" s="622"/>
      <c r="AK34" s="620">
        <v>0</v>
      </c>
      <c r="AL34" s="621"/>
      <c r="AM34" s="621"/>
      <c r="AN34" s="622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228">
        <v>80</v>
      </c>
      <c r="BA34" s="228">
        <v>0</v>
      </c>
      <c r="BB34" s="228">
        <v>0</v>
      </c>
      <c r="BC34" s="228"/>
      <c r="BD34" s="228">
        <v>0</v>
      </c>
      <c r="BE34" s="228">
        <v>0</v>
      </c>
      <c r="BF34" s="228">
        <v>0</v>
      </c>
      <c r="BG34" s="228">
        <v>0</v>
      </c>
      <c r="BH34" s="228">
        <v>0</v>
      </c>
      <c r="BI34" s="228">
        <v>0</v>
      </c>
      <c r="BJ34" s="228">
        <v>0</v>
      </c>
      <c r="BK34" s="228">
        <v>0</v>
      </c>
      <c r="BL34" s="228">
        <v>0</v>
      </c>
      <c r="BM34" s="228">
        <v>0</v>
      </c>
      <c r="BN34" s="228">
        <v>0</v>
      </c>
      <c r="BO34" s="228">
        <v>0</v>
      </c>
      <c r="BP34" s="228">
        <v>0</v>
      </c>
      <c r="BQ34" s="228">
        <v>0</v>
      </c>
      <c r="BR34" s="228">
        <v>0</v>
      </c>
      <c r="BS34" s="662">
        <f t="shared" si="0"/>
        <v>80</v>
      </c>
      <c r="BT34" s="662"/>
      <c r="BU34" s="662"/>
      <c r="BV34" s="662"/>
    </row>
    <row r="35" spans="1:74" ht="11.25" customHeight="1">
      <c r="A35" s="662" t="s">
        <v>30</v>
      </c>
      <c r="B35" s="662"/>
      <c r="C35" s="669" t="s">
        <v>530</v>
      </c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70" t="s">
        <v>451</v>
      </c>
      <c r="W35" s="670"/>
      <c r="X35" s="670"/>
      <c r="Y35" s="662">
        <v>0</v>
      </c>
      <c r="Z35" s="662"/>
      <c r="AA35" s="662"/>
      <c r="AB35" s="662"/>
      <c r="AC35" s="620">
        <v>0</v>
      </c>
      <c r="AD35" s="621"/>
      <c r="AE35" s="621"/>
      <c r="AF35" s="622"/>
      <c r="AG35" s="620">
        <v>0</v>
      </c>
      <c r="AH35" s="621"/>
      <c r="AI35" s="621"/>
      <c r="AJ35" s="622"/>
      <c r="AK35" s="620">
        <v>211</v>
      </c>
      <c r="AL35" s="621"/>
      <c r="AM35" s="621"/>
      <c r="AN35" s="622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228">
        <v>300</v>
      </c>
      <c r="BA35" s="228">
        <v>5191</v>
      </c>
      <c r="BB35" s="228">
        <v>0</v>
      </c>
      <c r="BC35" s="228"/>
      <c r="BD35" s="228">
        <v>0</v>
      </c>
      <c r="BE35" s="228">
        <v>0</v>
      </c>
      <c r="BF35" s="228">
        <v>0</v>
      </c>
      <c r="BG35" s="228">
        <v>0</v>
      </c>
      <c r="BH35" s="228">
        <v>0</v>
      </c>
      <c r="BI35" s="228">
        <v>0</v>
      </c>
      <c r="BJ35" s="228">
        <v>0</v>
      </c>
      <c r="BK35" s="228">
        <v>0</v>
      </c>
      <c r="BL35" s="228">
        <v>0</v>
      </c>
      <c r="BM35" s="228">
        <v>0</v>
      </c>
      <c r="BN35" s="228">
        <v>0</v>
      </c>
      <c r="BO35" s="228">
        <v>0</v>
      </c>
      <c r="BP35" s="228">
        <v>439</v>
      </c>
      <c r="BQ35" s="228">
        <v>0</v>
      </c>
      <c r="BR35" s="228">
        <v>760</v>
      </c>
      <c r="BS35" s="662">
        <f t="shared" si="0"/>
        <v>6901</v>
      </c>
      <c r="BT35" s="662"/>
      <c r="BU35" s="662"/>
      <c r="BV35" s="662"/>
    </row>
    <row r="36" spans="1:74" ht="11.25" customHeight="1">
      <c r="A36" s="662" t="s">
        <v>31</v>
      </c>
      <c r="B36" s="662"/>
      <c r="C36" s="669" t="s">
        <v>531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69"/>
      <c r="V36" s="670" t="s">
        <v>452</v>
      </c>
      <c r="W36" s="670"/>
      <c r="X36" s="670"/>
      <c r="Y36" s="662"/>
      <c r="Z36" s="662"/>
      <c r="AA36" s="662"/>
      <c r="AB36" s="662"/>
      <c r="AC36" s="620"/>
      <c r="AD36" s="621"/>
      <c r="AE36" s="621"/>
      <c r="AF36" s="622"/>
      <c r="AG36" s="620"/>
      <c r="AH36" s="621"/>
      <c r="AI36" s="621"/>
      <c r="AJ36" s="622"/>
      <c r="AK36" s="620"/>
      <c r="AL36" s="621"/>
      <c r="AM36" s="621"/>
      <c r="AN36" s="622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662">
        <v>0</v>
      </c>
      <c r="BT36" s="662"/>
      <c r="BU36" s="662"/>
      <c r="BV36" s="662"/>
    </row>
    <row r="37" spans="1:74" ht="11.25" customHeight="1">
      <c r="A37" s="662" t="s">
        <v>32</v>
      </c>
      <c r="B37" s="662"/>
      <c r="C37" s="669" t="s">
        <v>532</v>
      </c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70" t="s">
        <v>453</v>
      </c>
      <c r="W37" s="670"/>
      <c r="X37" s="670"/>
      <c r="Y37" s="662">
        <v>0</v>
      </c>
      <c r="Z37" s="662"/>
      <c r="AA37" s="662"/>
      <c r="AB37" s="662"/>
      <c r="AC37" s="620"/>
      <c r="AD37" s="621"/>
      <c r="AE37" s="621"/>
      <c r="AF37" s="622"/>
      <c r="AG37" s="620"/>
      <c r="AH37" s="621"/>
      <c r="AI37" s="621"/>
      <c r="AJ37" s="622"/>
      <c r="AK37" s="620"/>
      <c r="AL37" s="621"/>
      <c r="AM37" s="621"/>
      <c r="AN37" s="622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662">
        <f>Y37+AC37+AG37+AK37+AZ37+BA37+BB37+BD37+BE37+BF37+BG37+BH37+BI37+BJ37+BK37+BL37+BM37+BN37+BO37+BP37+BQ37+BR37</f>
        <v>0</v>
      </c>
      <c r="BT37" s="662"/>
      <c r="BU37" s="662"/>
      <c r="BV37" s="662"/>
    </row>
    <row r="38" spans="1:74" ht="11.25" customHeight="1">
      <c r="A38" s="662" t="s">
        <v>35</v>
      </c>
      <c r="B38" s="662"/>
      <c r="C38" s="669" t="s">
        <v>533</v>
      </c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70" t="s">
        <v>454</v>
      </c>
      <c r="W38" s="670"/>
      <c r="X38" s="670"/>
      <c r="Y38" s="662">
        <v>0</v>
      </c>
      <c r="Z38" s="662"/>
      <c r="AA38" s="662"/>
      <c r="AB38" s="662"/>
      <c r="AC38" s="620">
        <v>0</v>
      </c>
      <c r="AD38" s="621"/>
      <c r="AE38" s="621"/>
      <c r="AF38" s="622"/>
      <c r="AG38" s="620">
        <v>0</v>
      </c>
      <c r="AH38" s="621"/>
      <c r="AI38" s="621"/>
      <c r="AJ38" s="622"/>
      <c r="AK38" s="620">
        <v>300</v>
      </c>
      <c r="AL38" s="621"/>
      <c r="AM38" s="621"/>
      <c r="AN38" s="622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228">
        <v>100</v>
      </c>
      <c r="BA38" s="228">
        <v>0</v>
      </c>
      <c r="BB38" s="228">
        <v>1237</v>
      </c>
      <c r="BC38" s="228"/>
      <c r="BD38" s="228">
        <v>0</v>
      </c>
      <c r="BE38" s="228">
        <v>0</v>
      </c>
      <c r="BF38" s="228">
        <v>0</v>
      </c>
      <c r="BG38" s="228">
        <v>0</v>
      </c>
      <c r="BH38" s="228">
        <v>0</v>
      </c>
      <c r="BI38" s="228">
        <v>0</v>
      </c>
      <c r="BJ38" s="228">
        <v>0</v>
      </c>
      <c r="BK38" s="228">
        <v>0</v>
      </c>
      <c r="BL38" s="228">
        <v>0</v>
      </c>
      <c r="BM38" s="228">
        <v>0</v>
      </c>
      <c r="BN38" s="228">
        <v>0</v>
      </c>
      <c r="BO38" s="228">
        <v>0</v>
      </c>
      <c r="BP38" s="228">
        <v>0</v>
      </c>
      <c r="BQ38" s="228">
        <v>0</v>
      </c>
      <c r="BR38" s="228">
        <v>300</v>
      </c>
      <c r="BS38" s="662">
        <f>Y38+AC38+AG38+AK38+AZ38+BA38+BB38+BD38+BE38+BF38+BG38+BH38+BI38+BJ38+BK38+BL38+BM38+BN38+BO38+BP38+BQ38+BR38</f>
        <v>1937</v>
      </c>
      <c r="BT38" s="662"/>
      <c r="BU38" s="662"/>
      <c r="BV38" s="662"/>
    </row>
    <row r="39" spans="1:74" ht="11.25" customHeight="1">
      <c r="A39" s="662" t="s">
        <v>37</v>
      </c>
      <c r="B39" s="662"/>
      <c r="C39" s="763" t="s">
        <v>534</v>
      </c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670" t="s">
        <v>455</v>
      </c>
      <c r="W39" s="670"/>
      <c r="X39" s="670"/>
      <c r="Y39" s="662"/>
      <c r="Z39" s="662"/>
      <c r="AA39" s="662"/>
      <c r="AB39" s="662"/>
      <c r="AC39" s="620"/>
      <c r="AD39" s="621"/>
      <c r="AE39" s="621"/>
      <c r="AF39" s="622"/>
      <c r="AG39" s="620"/>
      <c r="AH39" s="621"/>
      <c r="AI39" s="621"/>
      <c r="AJ39" s="622"/>
      <c r="AK39" s="620"/>
      <c r="AL39" s="621"/>
      <c r="AM39" s="621"/>
      <c r="AN39" s="622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662">
        <f>Y39+AC39+AG39+AK39+AZ39+BA39+BB39+BD39+BE39+BF39+BG39+BH39+BI39+BJ39+BK39+BL39+BM39+BN39+BO39+BP39+BQ39+BR39</f>
        <v>0</v>
      </c>
      <c r="BT39" s="662"/>
      <c r="BU39" s="662"/>
      <c r="BV39" s="662"/>
    </row>
    <row r="40" spans="1:74" ht="11.25" customHeight="1">
      <c r="A40" s="662" t="s">
        <v>40</v>
      </c>
      <c r="B40" s="662"/>
      <c r="C40" s="669" t="s">
        <v>36</v>
      </c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70" t="s">
        <v>456</v>
      </c>
      <c r="W40" s="670"/>
      <c r="X40" s="670"/>
      <c r="Y40" s="662"/>
      <c r="Z40" s="662"/>
      <c r="AA40" s="662"/>
      <c r="AB40" s="662"/>
      <c r="AC40" s="620"/>
      <c r="AD40" s="621"/>
      <c r="AE40" s="621"/>
      <c r="AF40" s="622"/>
      <c r="AG40" s="620"/>
      <c r="AH40" s="621"/>
      <c r="AI40" s="621"/>
      <c r="AJ40" s="622"/>
      <c r="AK40" s="620"/>
      <c r="AL40" s="621"/>
      <c r="AM40" s="621"/>
      <c r="AN40" s="622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662">
        <f>Y40+AC40+AG40+AK40+AZ40+BA40+BB40+BD40+BE40+BF40+BG40+BH40+BJ40+BK40+BL40+BM40+BN40+BO40+BP40+BQ40+BR40</f>
        <v>0</v>
      </c>
      <c r="BT40" s="662"/>
      <c r="BU40" s="662"/>
      <c r="BV40" s="662"/>
    </row>
    <row r="41" spans="1:74" ht="11.25" customHeight="1">
      <c r="A41" s="662" t="s">
        <v>42</v>
      </c>
      <c r="B41" s="662"/>
      <c r="C41" s="669" t="s">
        <v>535</v>
      </c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70" t="s">
        <v>457</v>
      </c>
      <c r="W41" s="670"/>
      <c r="X41" s="670"/>
      <c r="Y41" s="662">
        <v>3850</v>
      </c>
      <c r="Z41" s="662"/>
      <c r="AA41" s="662"/>
      <c r="AB41" s="662"/>
      <c r="AC41" s="620">
        <v>0</v>
      </c>
      <c r="AD41" s="621"/>
      <c r="AE41" s="621"/>
      <c r="AF41" s="622"/>
      <c r="AG41" s="620">
        <v>0</v>
      </c>
      <c r="AH41" s="621"/>
      <c r="AI41" s="621"/>
      <c r="AJ41" s="622"/>
      <c r="AK41" s="620">
        <v>300</v>
      </c>
      <c r="AL41" s="621"/>
      <c r="AM41" s="621"/>
      <c r="AN41" s="622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228">
        <v>120</v>
      </c>
      <c r="BA41" s="228">
        <v>0</v>
      </c>
      <c r="BB41" s="228">
        <v>0</v>
      </c>
      <c r="BC41" s="228"/>
      <c r="BD41" s="228">
        <v>0</v>
      </c>
      <c r="BE41" s="228">
        <v>2582</v>
      </c>
      <c r="BF41" s="228">
        <v>0</v>
      </c>
      <c r="BG41" s="228">
        <v>0</v>
      </c>
      <c r="BH41" s="228">
        <v>0</v>
      </c>
      <c r="BI41" s="228">
        <v>0</v>
      </c>
      <c r="BJ41" s="228">
        <v>0</v>
      </c>
      <c r="BK41" s="228">
        <v>0</v>
      </c>
      <c r="BL41" s="228">
        <v>0</v>
      </c>
      <c r="BM41" s="228">
        <v>0</v>
      </c>
      <c r="BN41" s="228">
        <v>440</v>
      </c>
      <c r="BO41" s="228">
        <v>368</v>
      </c>
      <c r="BP41" s="228">
        <v>0</v>
      </c>
      <c r="BQ41" s="228">
        <v>0</v>
      </c>
      <c r="BR41" s="228">
        <v>102</v>
      </c>
      <c r="BS41" s="662">
        <f>Y41+AC41+AG41+AK41+AZ41+BA41+BB41+BD41+BE41+BF41+BG41+BH41+BI41+BJ41+BK41+BL41+BM41+BN41+BO41+BP41+BQ41+BR41</f>
        <v>7762</v>
      </c>
      <c r="BT41" s="662"/>
      <c r="BU41" s="662"/>
      <c r="BV41" s="662"/>
    </row>
    <row r="42" spans="1:74" ht="11.25" customHeight="1">
      <c r="A42" s="662" t="s">
        <v>48</v>
      </c>
      <c r="B42" s="662"/>
      <c r="C42" s="669" t="s">
        <v>41</v>
      </c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70" t="s">
        <v>459</v>
      </c>
      <c r="W42" s="670"/>
      <c r="X42" s="670"/>
      <c r="Y42" s="662"/>
      <c r="Z42" s="662"/>
      <c r="AA42" s="662"/>
      <c r="AB42" s="662"/>
      <c r="AC42" s="620">
        <v>0</v>
      </c>
      <c r="AD42" s="621"/>
      <c r="AE42" s="621"/>
      <c r="AF42" s="622"/>
      <c r="AG42" s="620">
        <v>0</v>
      </c>
      <c r="AH42" s="621"/>
      <c r="AI42" s="621"/>
      <c r="AJ42" s="622"/>
      <c r="AK42" s="620">
        <v>0</v>
      </c>
      <c r="AL42" s="621"/>
      <c r="AM42" s="621"/>
      <c r="AN42" s="622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228">
        <v>0</v>
      </c>
      <c r="BA42" s="228">
        <v>0</v>
      </c>
      <c r="BB42" s="228">
        <v>0</v>
      </c>
      <c r="BC42" s="228"/>
      <c r="BD42" s="228">
        <v>0</v>
      </c>
      <c r="BE42" s="228">
        <v>0</v>
      </c>
      <c r="BF42" s="228">
        <v>0</v>
      </c>
      <c r="BG42" s="228">
        <v>0</v>
      </c>
      <c r="BH42" s="228">
        <v>0</v>
      </c>
      <c r="BI42" s="228">
        <v>0</v>
      </c>
      <c r="BJ42" s="228">
        <v>0</v>
      </c>
      <c r="BK42" s="228">
        <v>0</v>
      </c>
      <c r="BL42" s="228">
        <v>0</v>
      </c>
      <c r="BM42" s="228">
        <v>0</v>
      </c>
      <c r="BN42" s="228">
        <v>0</v>
      </c>
      <c r="BO42" s="228">
        <v>0</v>
      </c>
      <c r="BP42" s="228">
        <v>0</v>
      </c>
      <c r="BQ42" s="228">
        <v>0</v>
      </c>
      <c r="BR42" s="228">
        <v>0</v>
      </c>
      <c r="BS42" s="662">
        <f>Y42+AC42+AG42+AK42+AZ42+BA42+BB42+BD42+BE42+BF42+BG42+BH42+BI42+BJ42+BK42+BL42+BM42+BN42+BO42+BP42+BQ42+BR42</f>
        <v>0</v>
      </c>
      <c r="BT42" s="662"/>
      <c r="BU42" s="662"/>
      <c r="BV42" s="662"/>
    </row>
    <row r="43" spans="1:74" ht="11.25" customHeight="1">
      <c r="A43" s="662" t="s">
        <v>50</v>
      </c>
      <c r="B43" s="662"/>
      <c r="C43" s="669" t="s">
        <v>43</v>
      </c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70" t="s">
        <v>460</v>
      </c>
      <c r="W43" s="670"/>
      <c r="X43" s="670"/>
      <c r="Y43" s="662">
        <v>0</v>
      </c>
      <c r="Z43" s="662"/>
      <c r="AA43" s="662"/>
      <c r="AB43" s="662"/>
      <c r="AC43" s="620"/>
      <c r="AD43" s="621"/>
      <c r="AE43" s="621"/>
      <c r="AF43" s="622"/>
      <c r="AG43" s="620"/>
      <c r="AH43" s="621"/>
      <c r="AI43" s="621"/>
      <c r="AJ43" s="622"/>
      <c r="AK43" s="620"/>
      <c r="AL43" s="621"/>
      <c r="AM43" s="621"/>
      <c r="AN43" s="622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662">
        <f>Y43+AC43+AG43+AK43+AZ43+BA43+BB43+BD43+BE43+BF43+BG43+BH43+BI43+BJ43+BK43+BL43+BM43+BN43+BO43+BP43+BQ43+BR43</f>
        <v>0</v>
      </c>
      <c r="BT43" s="662"/>
      <c r="BU43" s="662"/>
      <c r="BV43" s="662"/>
    </row>
    <row r="44" spans="1:74" ht="11.25" customHeight="1">
      <c r="A44" s="662" t="s">
        <v>54</v>
      </c>
      <c r="B44" s="662"/>
      <c r="C44" s="669" t="s">
        <v>47</v>
      </c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70" t="s">
        <v>462</v>
      </c>
      <c r="W44" s="670"/>
      <c r="X44" s="670"/>
      <c r="Y44" s="662">
        <v>1040</v>
      </c>
      <c r="Z44" s="662"/>
      <c r="AA44" s="662"/>
      <c r="AB44" s="662"/>
      <c r="AC44" s="620">
        <v>0</v>
      </c>
      <c r="AD44" s="621"/>
      <c r="AE44" s="621"/>
      <c r="AF44" s="622"/>
      <c r="AG44" s="620">
        <v>0</v>
      </c>
      <c r="AH44" s="621"/>
      <c r="AI44" s="621"/>
      <c r="AJ44" s="622"/>
      <c r="AK44" s="620">
        <v>489</v>
      </c>
      <c r="AL44" s="621"/>
      <c r="AM44" s="621"/>
      <c r="AN44" s="622"/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228">
        <v>244</v>
      </c>
      <c r="BA44" s="228">
        <v>1401</v>
      </c>
      <c r="BB44" s="228">
        <v>334</v>
      </c>
      <c r="BC44" s="228"/>
      <c r="BD44" s="228">
        <v>0</v>
      </c>
      <c r="BE44" s="228">
        <v>697</v>
      </c>
      <c r="BF44" s="228">
        <v>0</v>
      </c>
      <c r="BG44" s="228">
        <v>0</v>
      </c>
      <c r="BH44" s="228">
        <v>0</v>
      </c>
      <c r="BI44" s="228">
        <v>0</v>
      </c>
      <c r="BJ44" s="228">
        <v>0</v>
      </c>
      <c r="BK44" s="228">
        <v>0</v>
      </c>
      <c r="BL44" s="228">
        <v>0</v>
      </c>
      <c r="BM44" s="228">
        <v>0</v>
      </c>
      <c r="BN44" s="228">
        <v>119</v>
      </c>
      <c r="BO44" s="228">
        <v>108</v>
      </c>
      <c r="BP44" s="228">
        <v>162</v>
      </c>
      <c r="BQ44" s="228">
        <v>0</v>
      </c>
      <c r="BR44" s="228">
        <v>137</v>
      </c>
      <c r="BS44" s="662">
        <f>Y44+AC44+AG44+AK44+AZ44+BA44+BB44+BD44+BE44+BF44+BG44+BH44+BI44+BJ44+BK44+BL44+BM44+BN44+BO44+BP44+BQ44+BR44</f>
        <v>4731</v>
      </c>
      <c r="BT44" s="662"/>
      <c r="BU44" s="662"/>
      <c r="BV44" s="662"/>
    </row>
    <row r="45" spans="1:74" ht="11.25" customHeight="1">
      <c r="A45" s="662" t="s">
        <v>55</v>
      </c>
      <c r="B45" s="662"/>
      <c r="C45" s="669" t="s">
        <v>49</v>
      </c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69"/>
      <c r="U45" s="669"/>
      <c r="V45" s="670" t="s">
        <v>463</v>
      </c>
      <c r="W45" s="670"/>
      <c r="X45" s="670"/>
      <c r="Y45" s="662"/>
      <c r="Z45" s="662"/>
      <c r="AA45" s="662"/>
      <c r="AB45" s="662"/>
      <c r="AC45" s="620"/>
      <c r="AD45" s="621"/>
      <c r="AE45" s="621"/>
      <c r="AF45" s="622"/>
      <c r="AG45" s="620"/>
      <c r="AH45" s="621"/>
      <c r="AI45" s="621"/>
      <c r="AJ45" s="622"/>
      <c r="AK45" s="620"/>
      <c r="AL45" s="621"/>
      <c r="AM45" s="621"/>
      <c r="AN45" s="622"/>
      <c r="AO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662">
        <f>Y45+AC45+AG45+AK45+AZ45+BA45+BB45+BD45+BE45+BF45+BG45+BH45+BI45+BJ45+BK45+BL45+BM45+BN45+BO45+BP45+BQ45+BR45</f>
        <v>0</v>
      </c>
      <c r="BT45" s="662"/>
      <c r="BU45" s="662"/>
      <c r="BV45" s="662"/>
    </row>
    <row r="46" spans="1:74" ht="11.25" customHeight="1">
      <c r="A46" s="662" t="s">
        <v>57</v>
      </c>
      <c r="B46" s="662"/>
      <c r="C46" s="669" t="s">
        <v>536</v>
      </c>
      <c r="D46" s="669"/>
      <c r="E46" s="669"/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70" t="s">
        <v>464</v>
      </c>
      <c r="W46" s="670"/>
      <c r="X46" s="670"/>
      <c r="Y46" s="662"/>
      <c r="Z46" s="662"/>
      <c r="AA46" s="662"/>
      <c r="AB46" s="662"/>
      <c r="AC46" s="620"/>
      <c r="AD46" s="621"/>
      <c r="AE46" s="621"/>
      <c r="AF46" s="622"/>
      <c r="AG46" s="620"/>
      <c r="AH46" s="621"/>
      <c r="AI46" s="621"/>
      <c r="AJ46" s="622"/>
      <c r="AK46" s="620"/>
      <c r="AL46" s="621"/>
      <c r="AM46" s="621"/>
      <c r="AN46" s="622"/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662">
        <f>Y46+AC46+AG46+AK46+AZ46+BA46+BB46+BD46+BE46+BF46+BG46+BH46+BI46+BK46+BL46+BM46+BN46+BO46+BP46+BQ46+BR46</f>
        <v>0</v>
      </c>
      <c r="BT46" s="662"/>
      <c r="BU46" s="662"/>
      <c r="BV46" s="662"/>
    </row>
    <row r="47" spans="1:74" ht="11.25" customHeight="1">
      <c r="A47" s="663" t="s">
        <v>59</v>
      </c>
      <c r="B47" s="663"/>
      <c r="C47" s="669" t="s">
        <v>537</v>
      </c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70" t="s">
        <v>465</v>
      </c>
      <c r="W47" s="670"/>
      <c r="X47" s="670"/>
      <c r="Y47" s="662"/>
      <c r="Z47" s="662"/>
      <c r="AA47" s="662"/>
      <c r="AB47" s="662"/>
      <c r="AC47" s="620"/>
      <c r="AD47" s="621"/>
      <c r="AE47" s="621"/>
      <c r="AF47" s="622"/>
      <c r="AG47" s="620"/>
      <c r="AH47" s="621"/>
      <c r="AI47" s="621"/>
      <c r="AJ47" s="622"/>
      <c r="AK47" s="620">
        <v>57</v>
      </c>
      <c r="AL47" s="621"/>
      <c r="AM47" s="621"/>
      <c r="AN47" s="622"/>
      <c r="AO47" s="396"/>
      <c r="AP47" s="396"/>
      <c r="AQ47" s="396"/>
      <c r="AR47" s="396"/>
      <c r="AS47" s="396"/>
      <c r="AT47" s="396"/>
      <c r="AU47" s="396"/>
      <c r="AV47" s="396"/>
      <c r="AW47" s="396"/>
      <c r="AX47" s="396"/>
      <c r="AY47" s="396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662">
        <f>Y47+AC47+AG47+AK47+AZ47+BA47+BB47+BD47+BE47+BF47+BG47+BH47+BI47+BJ47+BK47+BL47+BM47+BN47+BO47+BP47+BQ47+BR47</f>
        <v>57</v>
      </c>
      <c r="BT47" s="662"/>
      <c r="BU47" s="662"/>
      <c r="BV47" s="662"/>
    </row>
    <row r="48" spans="1:74" ht="11.25" customHeight="1">
      <c r="A48" s="662" t="s">
        <v>61</v>
      </c>
      <c r="B48" s="662"/>
      <c r="C48" s="669" t="s">
        <v>538</v>
      </c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70" t="s">
        <v>466</v>
      </c>
      <c r="W48" s="670"/>
      <c r="X48" s="670"/>
      <c r="Y48" s="662">
        <v>0</v>
      </c>
      <c r="Z48" s="662"/>
      <c r="AA48" s="662"/>
      <c r="AB48" s="662"/>
      <c r="AC48" s="620">
        <v>0</v>
      </c>
      <c r="AD48" s="621"/>
      <c r="AE48" s="621"/>
      <c r="AF48" s="622"/>
      <c r="AG48" s="620">
        <v>0</v>
      </c>
      <c r="AH48" s="621"/>
      <c r="AI48" s="621"/>
      <c r="AJ48" s="622"/>
      <c r="AK48" s="620">
        <v>150</v>
      </c>
      <c r="AL48" s="621"/>
      <c r="AM48" s="621"/>
      <c r="AN48" s="622"/>
      <c r="AO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228">
        <v>63</v>
      </c>
      <c r="BA48" s="228">
        <v>0</v>
      </c>
      <c r="BB48" s="228">
        <v>0</v>
      </c>
      <c r="BC48" s="228"/>
      <c r="BD48" s="228">
        <v>0</v>
      </c>
      <c r="BE48" s="228">
        <v>0</v>
      </c>
      <c r="BF48" s="228">
        <v>0</v>
      </c>
      <c r="BG48" s="228">
        <v>0</v>
      </c>
      <c r="BH48" s="228">
        <v>0</v>
      </c>
      <c r="BI48" s="228">
        <v>0</v>
      </c>
      <c r="BJ48" s="228">
        <v>0</v>
      </c>
      <c r="BK48" s="228">
        <v>0</v>
      </c>
      <c r="BL48" s="228">
        <v>0</v>
      </c>
      <c r="BM48" s="228">
        <v>0</v>
      </c>
      <c r="BN48" s="228">
        <v>0</v>
      </c>
      <c r="BO48" s="228">
        <v>0</v>
      </c>
      <c r="BP48" s="228">
        <v>0</v>
      </c>
      <c r="BQ48" s="228">
        <v>0</v>
      </c>
      <c r="BR48" s="228">
        <v>0</v>
      </c>
      <c r="BS48" s="662">
        <f>Y48+AC48+AG48+AK48+AZ48+BA48+BB48+BD48+BE48+BF48+BG48+BH48+BI48+BJ48+BK48+BL48+BM48+BN48+BO48+BP48+BQ48+BR48</f>
        <v>213</v>
      </c>
      <c r="BT48" s="662"/>
      <c r="BU48" s="662"/>
      <c r="BV48" s="662"/>
    </row>
    <row r="49" spans="1:74" ht="11.25" customHeight="1">
      <c r="A49" s="663" t="s">
        <v>65</v>
      </c>
      <c r="B49" s="663"/>
      <c r="C49" s="760" t="s">
        <v>539</v>
      </c>
      <c r="D49" s="760"/>
      <c r="E49" s="760"/>
      <c r="F49" s="760"/>
      <c r="G49" s="760"/>
      <c r="H49" s="760"/>
      <c r="I49" s="760"/>
      <c r="J49" s="760"/>
      <c r="K49" s="760"/>
      <c r="L49" s="760"/>
      <c r="M49" s="760"/>
      <c r="N49" s="760"/>
      <c r="O49" s="760"/>
      <c r="P49" s="760"/>
      <c r="Q49" s="760"/>
      <c r="R49" s="760"/>
      <c r="S49" s="760"/>
      <c r="T49" s="760"/>
      <c r="U49" s="760"/>
      <c r="V49" s="730" t="s">
        <v>1153</v>
      </c>
      <c r="W49" s="730"/>
      <c r="X49" s="730"/>
      <c r="Y49" s="644">
        <f>Y30+Y31+Y32+Y33+Y34+Y35+Y36+Y37+Y38+Y39+Y40+Y41+Y42+Y43+Y44+Y45+Y46+Y47+Y48</f>
        <v>4890</v>
      </c>
      <c r="Z49" s="645"/>
      <c r="AA49" s="645"/>
      <c r="AB49" s="646"/>
      <c r="AC49" s="644">
        <f>AC30+AC31+AC32+AC33+AC34+AC35+AC36+AC37+AC38+AC39+AC40+AC41+AC42+AC43+AC44+AC45+AC46+AC47+AC48</f>
        <v>0</v>
      </c>
      <c r="AD49" s="645"/>
      <c r="AE49" s="645"/>
      <c r="AF49" s="646"/>
      <c r="AG49" s="644">
        <f>AG30+AG31+AG32+AG33+AG34+AG35+AG36+AG37+AG38+AG39+AG40+AG41+AG42+AG43+AG44+AG45+AG46+AG47+AG48</f>
        <v>0</v>
      </c>
      <c r="AH49" s="645"/>
      <c r="AI49" s="645"/>
      <c r="AJ49" s="646"/>
      <c r="AK49" s="644">
        <f>AK30+AK31+AK32+AK33+AK34+AK35+AK36+AK37+AK38+AK39+AK40+AK41+AK42+AK43+AK44+AK45+AK46+AK47+AK48</f>
        <v>2507</v>
      </c>
      <c r="AL49" s="645"/>
      <c r="AM49" s="645"/>
      <c r="AN49" s="646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7">
        <f>AZ30+AZ31+AZ32+AZ33+AZ34+AZ35+AZ36+AZ37+AZ38+AZ39+AZ40+AZ41+AZ42+AZ43+AZ44+AZ45+AZ46+AZ47+AZ48</f>
        <v>1272</v>
      </c>
      <c r="BA49" s="397">
        <f>BA30+BA31+BA32+BA33+BA34+BA35+BA36+BA37+BA38+BA39+BA40+BA41+BA42+BA43+BA44+BA45+BA46+BA47+BA48</f>
        <v>6592</v>
      </c>
      <c r="BB49" s="397">
        <f>BB30+BB31+BB32+BB33+BB34+BB35+BB36+BB37+BB38+BB39+BB40+BB41+BB42+BB43+BB44+BB45+BB46+BB47+BB48</f>
        <v>1571</v>
      </c>
      <c r="BC49" s="397"/>
      <c r="BD49" s="397">
        <f aca="true" t="shared" si="2" ref="BD49:BR49">BD30+BD31+BD32+BD33+BD34+BD35+BD36+BD37+BD38+BD39+BD40+BD41+BD42+BD43+BD44+BD45+BD46+BD47+BD48</f>
        <v>0</v>
      </c>
      <c r="BE49" s="397">
        <f t="shared" si="2"/>
        <v>3279</v>
      </c>
      <c r="BF49" s="397">
        <f t="shared" si="2"/>
        <v>0</v>
      </c>
      <c r="BG49" s="397">
        <f t="shared" si="2"/>
        <v>0</v>
      </c>
      <c r="BH49" s="397">
        <f t="shared" si="2"/>
        <v>0</v>
      </c>
      <c r="BI49" s="397">
        <f t="shared" si="2"/>
        <v>0</v>
      </c>
      <c r="BJ49" s="397">
        <f t="shared" si="2"/>
        <v>0</v>
      </c>
      <c r="BK49" s="397">
        <f t="shared" si="2"/>
        <v>0</v>
      </c>
      <c r="BL49" s="397">
        <f t="shared" si="2"/>
        <v>0</v>
      </c>
      <c r="BM49" s="397">
        <f t="shared" si="2"/>
        <v>0</v>
      </c>
      <c r="BN49" s="397">
        <f t="shared" si="2"/>
        <v>559</v>
      </c>
      <c r="BO49" s="397">
        <f t="shared" si="2"/>
        <v>476</v>
      </c>
      <c r="BP49" s="397">
        <f t="shared" si="2"/>
        <v>601</v>
      </c>
      <c r="BQ49" s="397">
        <f t="shared" si="2"/>
        <v>0</v>
      </c>
      <c r="BR49" s="397">
        <f t="shared" si="2"/>
        <v>1299</v>
      </c>
      <c r="BS49" s="644">
        <f>Y49+AC49+AG49+AK49+AZ49+BA49+BB49+BD49+BE49+BF49+BG49+BH49+BI49+BJ49+BK49+BL49+BM49+BN49+BO49+BP49+BQ49+BR49</f>
        <v>23046</v>
      </c>
      <c r="BT49" s="645"/>
      <c r="BU49" s="645"/>
      <c r="BV49" s="646"/>
    </row>
    <row r="50" spans="1:74" ht="11.25" customHeight="1">
      <c r="A50" s="662" t="s">
        <v>66</v>
      </c>
      <c r="B50" s="662"/>
      <c r="C50" s="727" t="s">
        <v>60</v>
      </c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  <c r="R50" s="727"/>
      <c r="S50" s="727"/>
      <c r="T50" s="727"/>
      <c r="U50" s="727"/>
      <c r="V50" s="670" t="s">
        <v>468</v>
      </c>
      <c r="W50" s="670"/>
      <c r="X50" s="670"/>
      <c r="Y50" s="662"/>
      <c r="Z50" s="662"/>
      <c r="AA50" s="662"/>
      <c r="AB50" s="662"/>
      <c r="AC50" s="620"/>
      <c r="AD50" s="621"/>
      <c r="AE50" s="621"/>
      <c r="AF50" s="622"/>
      <c r="AG50" s="620"/>
      <c r="AH50" s="621"/>
      <c r="AI50" s="621"/>
      <c r="AJ50" s="622"/>
      <c r="AK50" s="620"/>
      <c r="AL50" s="621"/>
      <c r="AM50" s="621"/>
      <c r="AN50" s="622"/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>
        <v>0</v>
      </c>
      <c r="BL50" s="228"/>
      <c r="BM50" s="228"/>
      <c r="BN50" s="228"/>
      <c r="BO50" s="228"/>
      <c r="BP50" s="228"/>
      <c r="BQ50" s="228"/>
      <c r="BR50" s="228"/>
      <c r="BS50" s="662">
        <f aca="true" t="shared" si="3" ref="BS50:BS92">Y50+AC50+AG50+AK50+AZ50+BA50+BB50+BD50+BE50+BF50+BG50+BH50+BI50+BJ50+BK50+BL50+BM50+BN50+BO50+BP50+BQ50+BR50</f>
        <v>0</v>
      </c>
      <c r="BT50" s="662"/>
      <c r="BU50" s="662"/>
      <c r="BV50" s="662"/>
    </row>
    <row r="51" spans="1:74" ht="11.25" customHeight="1">
      <c r="A51" s="662" t="s">
        <v>67</v>
      </c>
      <c r="B51" s="662"/>
      <c r="C51" s="727" t="s">
        <v>540</v>
      </c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58" t="s">
        <v>469</v>
      </c>
      <c r="W51" s="758"/>
      <c r="X51" s="758"/>
      <c r="Y51" s="742"/>
      <c r="Z51" s="742"/>
      <c r="AA51" s="742"/>
      <c r="AB51" s="742"/>
      <c r="AC51" s="653"/>
      <c r="AD51" s="654"/>
      <c r="AE51" s="654"/>
      <c r="AF51" s="655"/>
      <c r="AG51" s="653"/>
      <c r="AH51" s="654"/>
      <c r="AI51" s="654"/>
      <c r="AJ51" s="655"/>
      <c r="AK51" s="653"/>
      <c r="AL51" s="654"/>
      <c r="AM51" s="654"/>
      <c r="AN51" s="655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>
        <v>70</v>
      </c>
      <c r="BK51" s="399">
        <v>0</v>
      </c>
      <c r="BL51" s="399"/>
      <c r="BM51" s="399"/>
      <c r="BN51" s="399"/>
      <c r="BO51" s="399"/>
      <c r="BP51" s="399"/>
      <c r="BQ51" s="399"/>
      <c r="BR51" s="399"/>
      <c r="BS51" s="662">
        <f t="shared" si="3"/>
        <v>70</v>
      </c>
      <c r="BT51" s="662"/>
      <c r="BU51" s="662"/>
      <c r="BV51" s="662"/>
    </row>
    <row r="52" spans="1:74" ht="11.25" customHeight="1">
      <c r="A52" s="662" t="s">
        <v>68</v>
      </c>
      <c r="B52" s="662"/>
      <c r="C52" s="762" t="s">
        <v>541</v>
      </c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670" t="s">
        <v>470</v>
      </c>
      <c r="W52" s="670"/>
      <c r="X52" s="670"/>
      <c r="Y52" s="662"/>
      <c r="Z52" s="662"/>
      <c r="AA52" s="662"/>
      <c r="AB52" s="662"/>
      <c r="AC52" s="620"/>
      <c r="AD52" s="621"/>
      <c r="AE52" s="621"/>
      <c r="AF52" s="622"/>
      <c r="AG52" s="620"/>
      <c r="AH52" s="621"/>
      <c r="AI52" s="621"/>
      <c r="AJ52" s="622"/>
      <c r="AK52" s="620"/>
      <c r="AL52" s="621"/>
      <c r="AM52" s="621"/>
      <c r="AN52" s="622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662">
        <f t="shared" si="3"/>
        <v>0</v>
      </c>
      <c r="BT52" s="662"/>
      <c r="BU52" s="662"/>
      <c r="BV52" s="662"/>
    </row>
    <row r="53" spans="1:74" ht="11.25" customHeight="1">
      <c r="A53" s="662" t="s">
        <v>70</v>
      </c>
      <c r="B53" s="662"/>
      <c r="C53" s="734" t="s">
        <v>542</v>
      </c>
      <c r="D53" s="734"/>
      <c r="E53" s="734"/>
      <c r="F53" s="734"/>
      <c r="G53" s="734"/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58" t="s">
        <v>471</v>
      </c>
      <c r="W53" s="758"/>
      <c r="X53" s="758"/>
      <c r="Y53" s="742"/>
      <c r="Z53" s="742"/>
      <c r="AA53" s="742"/>
      <c r="AB53" s="742"/>
      <c r="AC53" s="653"/>
      <c r="AD53" s="654"/>
      <c r="AE53" s="654"/>
      <c r="AF53" s="655"/>
      <c r="AG53" s="653"/>
      <c r="AH53" s="654"/>
      <c r="AI53" s="654"/>
      <c r="AJ53" s="655"/>
      <c r="AK53" s="653"/>
      <c r="AL53" s="654"/>
      <c r="AM53" s="654"/>
      <c r="AN53" s="655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>
        <v>1700</v>
      </c>
      <c r="BK53" s="399">
        <v>0</v>
      </c>
      <c r="BL53" s="399"/>
      <c r="BM53" s="399"/>
      <c r="BN53" s="399"/>
      <c r="BO53" s="399"/>
      <c r="BP53" s="399"/>
      <c r="BQ53" s="399"/>
      <c r="BR53" s="399"/>
      <c r="BS53" s="662">
        <f t="shared" si="3"/>
        <v>1700</v>
      </c>
      <c r="BT53" s="662"/>
      <c r="BU53" s="662"/>
      <c r="BV53" s="662"/>
    </row>
    <row r="54" spans="1:74" ht="11.25" customHeight="1">
      <c r="A54" s="662" t="s">
        <v>71</v>
      </c>
      <c r="B54" s="662"/>
      <c r="C54" s="761" t="s">
        <v>570</v>
      </c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58" t="s">
        <v>472</v>
      </c>
      <c r="W54" s="758"/>
      <c r="X54" s="758"/>
      <c r="Y54" s="742"/>
      <c r="Z54" s="742"/>
      <c r="AA54" s="742"/>
      <c r="AB54" s="742"/>
      <c r="AC54" s="653"/>
      <c r="AD54" s="654"/>
      <c r="AE54" s="654"/>
      <c r="AF54" s="655"/>
      <c r="AG54" s="653"/>
      <c r="AH54" s="654"/>
      <c r="AI54" s="654"/>
      <c r="AJ54" s="655"/>
      <c r="AK54" s="653"/>
      <c r="AL54" s="654"/>
      <c r="AM54" s="654"/>
      <c r="AN54" s="655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399"/>
      <c r="BA54" s="399"/>
      <c r="BB54" s="399"/>
      <c r="BC54" s="399"/>
      <c r="BD54" s="399"/>
      <c r="BE54" s="399"/>
      <c r="BF54" s="399"/>
      <c r="BG54" s="399"/>
      <c r="BH54" s="399"/>
      <c r="BI54" s="399"/>
      <c r="BJ54" s="399">
        <v>11043</v>
      </c>
      <c r="BK54" s="399">
        <v>0</v>
      </c>
      <c r="BL54" s="399"/>
      <c r="BM54" s="399"/>
      <c r="BN54" s="399"/>
      <c r="BO54" s="399"/>
      <c r="BP54" s="399"/>
      <c r="BQ54" s="399"/>
      <c r="BR54" s="399"/>
      <c r="BS54" s="662">
        <f t="shared" si="3"/>
        <v>11043</v>
      </c>
      <c r="BT54" s="662"/>
      <c r="BU54" s="662"/>
      <c r="BV54" s="662"/>
    </row>
    <row r="55" spans="1:74" ht="11.25" customHeight="1">
      <c r="A55" s="662" t="s">
        <v>73</v>
      </c>
      <c r="B55" s="662"/>
      <c r="C55" s="727" t="s">
        <v>571</v>
      </c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7"/>
      <c r="S55" s="727"/>
      <c r="T55" s="727"/>
      <c r="U55" s="727"/>
      <c r="V55" s="758" t="s">
        <v>473</v>
      </c>
      <c r="W55" s="758"/>
      <c r="X55" s="758"/>
      <c r="Y55" s="742"/>
      <c r="Z55" s="742"/>
      <c r="AA55" s="742"/>
      <c r="AB55" s="742"/>
      <c r="AC55" s="653"/>
      <c r="AD55" s="654"/>
      <c r="AE55" s="654"/>
      <c r="AF55" s="655"/>
      <c r="AG55" s="653"/>
      <c r="AH55" s="654"/>
      <c r="AI55" s="654"/>
      <c r="AJ55" s="655"/>
      <c r="AK55" s="653"/>
      <c r="AL55" s="654"/>
      <c r="AM55" s="654"/>
      <c r="AN55" s="655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>
        <v>400</v>
      </c>
      <c r="BL55" s="399"/>
      <c r="BM55" s="399"/>
      <c r="BN55" s="399"/>
      <c r="BO55" s="399"/>
      <c r="BP55" s="399"/>
      <c r="BQ55" s="399"/>
      <c r="BR55" s="399"/>
      <c r="BS55" s="662">
        <f t="shared" si="3"/>
        <v>400</v>
      </c>
      <c r="BT55" s="662"/>
      <c r="BU55" s="662"/>
      <c r="BV55" s="662"/>
    </row>
    <row r="56" spans="1:74" ht="11.25" customHeight="1">
      <c r="A56" s="662" t="s">
        <v>75</v>
      </c>
      <c r="B56" s="662"/>
      <c r="C56" s="727" t="s">
        <v>572</v>
      </c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727"/>
      <c r="T56" s="727"/>
      <c r="U56" s="727"/>
      <c r="V56" s="670" t="s">
        <v>474</v>
      </c>
      <c r="W56" s="670"/>
      <c r="X56" s="670"/>
      <c r="Y56" s="662"/>
      <c r="Z56" s="662"/>
      <c r="AA56" s="662"/>
      <c r="AB56" s="662"/>
      <c r="AC56" s="620"/>
      <c r="AD56" s="621"/>
      <c r="AE56" s="621"/>
      <c r="AF56" s="622"/>
      <c r="AG56" s="620"/>
      <c r="AH56" s="621"/>
      <c r="AI56" s="621"/>
      <c r="AJ56" s="622"/>
      <c r="AK56" s="620"/>
      <c r="AL56" s="621"/>
      <c r="AM56" s="621"/>
      <c r="AN56" s="622"/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662">
        <f t="shared" si="3"/>
        <v>0</v>
      </c>
      <c r="BT56" s="662"/>
      <c r="BU56" s="662"/>
      <c r="BV56" s="662"/>
    </row>
    <row r="57" spans="1:74" ht="11.25" customHeight="1">
      <c r="A57" s="662" t="s">
        <v>77</v>
      </c>
      <c r="B57" s="662"/>
      <c r="C57" s="727" t="s">
        <v>573</v>
      </c>
      <c r="D57" s="727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758" t="s">
        <v>475</v>
      </c>
      <c r="W57" s="758"/>
      <c r="X57" s="758"/>
      <c r="Y57" s="742"/>
      <c r="Z57" s="742"/>
      <c r="AA57" s="742"/>
      <c r="AB57" s="742"/>
      <c r="AC57" s="653"/>
      <c r="AD57" s="654"/>
      <c r="AE57" s="654"/>
      <c r="AF57" s="655"/>
      <c r="AG57" s="653"/>
      <c r="AH57" s="654"/>
      <c r="AI57" s="654"/>
      <c r="AJ57" s="655"/>
      <c r="AK57" s="653"/>
      <c r="AL57" s="654"/>
      <c r="AM57" s="654"/>
      <c r="AN57" s="655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>
        <v>8978</v>
      </c>
      <c r="BK57" s="399">
        <v>0</v>
      </c>
      <c r="BL57" s="399"/>
      <c r="BM57" s="399"/>
      <c r="BN57" s="399"/>
      <c r="BO57" s="399"/>
      <c r="BP57" s="399"/>
      <c r="BQ57" s="399"/>
      <c r="BR57" s="399"/>
      <c r="BS57" s="662">
        <f t="shared" si="3"/>
        <v>8978</v>
      </c>
      <c r="BT57" s="662"/>
      <c r="BU57" s="662"/>
      <c r="BV57" s="662"/>
    </row>
    <row r="58" spans="1:74" ht="11.25" customHeight="1">
      <c r="A58" s="662" t="s">
        <v>79</v>
      </c>
      <c r="B58" s="662"/>
      <c r="C58" s="759" t="s">
        <v>574</v>
      </c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30" t="s">
        <v>1154</v>
      </c>
      <c r="W58" s="730"/>
      <c r="X58" s="730"/>
      <c r="Y58" s="689">
        <f>Y50+Y51+Y52+Y53+Y54+Y55+Y56+Y57</f>
        <v>0</v>
      </c>
      <c r="Z58" s="689"/>
      <c r="AA58" s="689"/>
      <c r="AB58" s="689"/>
      <c r="AC58" s="644">
        <f>AC50+AC51+AC52+AC53+AC54+AC55+AC56+AC57</f>
        <v>0</v>
      </c>
      <c r="AD58" s="645"/>
      <c r="AE58" s="645"/>
      <c r="AF58" s="646"/>
      <c r="AG58" s="644">
        <f>AG50+AG51+AG52+AG53+AG54+AG55+AG56+AG57</f>
        <v>0</v>
      </c>
      <c r="AH58" s="645"/>
      <c r="AI58" s="645"/>
      <c r="AJ58" s="646"/>
      <c r="AK58" s="644">
        <f>AK50+AK51+AK52+AK53+AK54+AK55+AK56+AK57</f>
        <v>0</v>
      </c>
      <c r="AL58" s="645"/>
      <c r="AM58" s="645"/>
      <c r="AN58" s="646"/>
      <c r="AO58" s="398"/>
      <c r="AP58" s="398"/>
      <c r="AQ58" s="398"/>
      <c r="AR58" s="398"/>
      <c r="AS58" s="398"/>
      <c r="AT58" s="398"/>
      <c r="AU58" s="398"/>
      <c r="AV58" s="398"/>
      <c r="AW58" s="398"/>
      <c r="AX58" s="398"/>
      <c r="AY58" s="398"/>
      <c r="AZ58" s="397">
        <f>AZ50+AZ51+AZ52+AZ53+AZ54+AZ55+AZ56+AZ57</f>
        <v>0</v>
      </c>
      <c r="BA58" s="397">
        <f>BA50+BA51+BA52+BA53+BA54+BA55+BA56+BA57</f>
        <v>0</v>
      </c>
      <c r="BB58" s="397">
        <f>BB50+BB51+BB52+BB53+BB54+BB55+BB56+BB57</f>
        <v>0</v>
      </c>
      <c r="BC58" s="397"/>
      <c r="BD58" s="397">
        <f aca="true" t="shared" si="4" ref="BD58:BR58">BD50+BD51+BD52+BD53+BD54+BD55+BD56+BD57</f>
        <v>0</v>
      </c>
      <c r="BE58" s="397">
        <f t="shared" si="4"/>
        <v>0</v>
      </c>
      <c r="BF58" s="397">
        <f t="shared" si="4"/>
        <v>0</v>
      </c>
      <c r="BG58" s="397">
        <f t="shared" si="4"/>
        <v>0</v>
      </c>
      <c r="BH58" s="397">
        <f t="shared" si="4"/>
        <v>0</v>
      </c>
      <c r="BI58" s="397">
        <f t="shared" si="4"/>
        <v>0</v>
      </c>
      <c r="BJ58" s="397">
        <f t="shared" si="4"/>
        <v>21791</v>
      </c>
      <c r="BK58" s="397">
        <f t="shared" si="4"/>
        <v>400</v>
      </c>
      <c r="BL58" s="397">
        <f t="shared" si="4"/>
        <v>0</v>
      </c>
      <c r="BM58" s="397">
        <f t="shared" si="4"/>
        <v>0</v>
      </c>
      <c r="BN58" s="397">
        <f t="shared" si="4"/>
        <v>0</v>
      </c>
      <c r="BO58" s="397">
        <f t="shared" si="4"/>
        <v>0</v>
      </c>
      <c r="BP58" s="397">
        <f t="shared" si="4"/>
        <v>0</v>
      </c>
      <c r="BQ58" s="397">
        <f t="shared" si="4"/>
        <v>0</v>
      </c>
      <c r="BR58" s="397">
        <f t="shared" si="4"/>
        <v>0</v>
      </c>
      <c r="BS58" s="689">
        <f t="shared" si="3"/>
        <v>22191</v>
      </c>
      <c r="BT58" s="689"/>
      <c r="BU58" s="689"/>
      <c r="BV58" s="689"/>
    </row>
    <row r="59" spans="1:74" ht="11.25" customHeight="1">
      <c r="A59" s="662" t="s">
        <v>81</v>
      </c>
      <c r="B59" s="662"/>
      <c r="C59" s="727" t="s">
        <v>575</v>
      </c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670" t="s">
        <v>576</v>
      </c>
      <c r="W59" s="670"/>
      <c r="X59" s="670"/>
      <c r="Y59" s="662"/>
      <c r="Z59" s="662"/>
      <c r="AA59" s="662"/>
      <c r="AB59" s="662"/>
      <c r="AC59" s="620"/>
      <c r="AD59" s="621"/>
      <c r="AE59" s="621"/>
      <c r="AF59" s="622"/>
      <c r="AG59" s="620"/>
      <c r="AH59" s="621"/>
      <c r="AI59" s="621"/>
      <c r="AJ59" s="622"/>
      <c r="AK59" s="620"/>
      <c r="AL59" s="621"/>
      <c r="AM59" s="621"/>
      <c r="AN59" s="622"/>
      <c r="AO59" s="396"/>
      <c r="AP59" s="396"/>
      <c r="AQ59" s="396"/>
      <c r="AR59" s="396"/>
      <c r="AS59" s="396"/>
      <c r="AT59" s="396"/>
      <c r="AU59" s="396"/>
      <c r="AV59" s="396"/>
      <c r="AW59" s="396"/>
      <c r="AX59" s="396"/>
      <c r="AY59" s="396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662">
        <f t="shared" si="3"/>
        <v>0</v>
      </c>
      <c r="BT59" s="662"/>
      <c r="BU59" s="662"/>
      <c r="BV59" s="662"/>
    </row>
    <row r="60" spans="1:74" ht="11.25" customHeight="1">
      <c r="A60" s="663" t="s">
        <v>577</v>
      </c>
      <c r="B60" s="663"/>
      <c r="C60" s="727" t="s">
        <v>578</v>
      </c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670" t="s">
        <v>476</v>
      </c>
      <c r="W60" s="670"/>
      <c r="X60" s="670"/>
      <c r="Y60" s="662"/>
      <c r="Z60" s="662"/>
      <c r="AA60" s="662"/>
      <c r="AB60" s="662"/>
      <c r="AC60" s="620"/>
      <c r="AD60" s="621"/>
      <c r="AE60" s="621"/>
      <c r="AF60" s="622"/>
      <c r="AG60" s="620"/>
      <c r="AH60" s="621"/>
      <c r="AI60" s="621"/>
      <c r="AJ60" s="622"/>
      <c r="AK60" s="620"/>
      <c r="AL60" s="621"/>
      <c r="AM60" s="621"/>
      <c r="AN60" s="622"/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662">
        <f t="shared" si="3"/>
        <v>0</v>
      </c>
      <c r="BT60" s="662"/>
      <c r="BU60" s="662"/>
      <c r="BV60" s="662"/>
    </row>
    <row r="61" spans="1:74" ht="11.25" customHeight="1">
      <c r="A61" s="663" t="s">
        <v>83</v>
      </c>
      <c r="B61" s="663"/>
      <c r="C61" s="727" t="s">
        <v>78</v>
      </c>
      <c r="D61" s="727"/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7"/>
      <c r="T61" s="727"/>
      <c r="U61" s="727"/>
      <c r="V61" s="670" t="s">
        <v>579</v>
      </c>
      <c r="W61" s="670"/>
      <c r="X61" s="670"/>
      <c r="Y61" s="662"/>
      <c r="Z61" s="662"/>
      <c r="AA61" s="662"/>
      <c r="AB61" s="662"/>
      <c r="AC61" s="620"/>
      <c r="AD61" s="621"/>
      <c r="AE61" s="621"/>
      <c r="AF61" s="622"/>
      <c r="AG61" s="620"/>
      <c r="AH61" s="621"/>
      <c r="AI61" s="621"/>
      <c r="AJ61" s="622"/>
      <c r="AK61" s="620"/>
      <c r="AL61" s="621"/>
      <c r="AM61" s="621"/>
      <c r="AN61" s="622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662">
        <f t="shared" si="3"/>
        <v>0</v>
      </c>
      <c r="BT61" s="662"/>
      <c r="BU61" s="662"/>
      <c r="BV61" s="662"/>
    </row>
    <row r="62" spans="1:74" ht="11.25" customHeight="1">
      <c r="A62" s="662" t="s">
        <v>85</v>
      </c>
      <c r="B62" s="662"/>
      <c r="C62" s="727" t="s">
        <v>580</v>
      </c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7"/>
      <c r="T62" s="727"/>
      <c r="U62" s="727"/>
      <c r="V62" s="670" t="s">
        <v>581</v>
      </c>
      <c r="W62" s="670"/>
      <c r="X62" s="670"/>
      <c r="Y62" s="662"/>
      <c r="Z62" s="662"/>
      <c r="AA62" s="662"/>
      <c r="AB62" s="662"/>
      <c r="AC62" s="620"/>
      <c r="AD62" s="621"/>
      <c r="AE62" s="621"/>
      <c r="AF62" s="622"/>
      <c r="AG62" s="620"/>
      <c r="AH62" s="621"/>
      <c r="AI62" s="621"/>
      <c r="AJ62" s="622"/>
      <c r="AK62" s="620"/>
      <c r="AL62" s="621"/>
      <c r="AM62" s="621"/>
      <c r="AN62" s="622"/>
      <c r="AO62" s="396"/>
      <c r="AP62" s="396"/>
      <c r="AQ62" s="396"/>
      <c r="AR62" s="396"/>
      <c r="AS62" s="396"/>
      <c r="AT62" s="396"/>
      <c r="AU62" s="396"/>
      <c r="AV62" s="396"/>
      <c r="AW62" s="396"/>
      <c r="AX62" s="396"/>
      <c r="AY62" s="396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662">
        <f t="shared" si="3"/>
        <v>0</v>
      </c>
      <c r="BT62" s="662"/>
      <c r="BU62" s="662"/>
      <c r="BV62" s="662"/>
    </row>
    <row r="63" spans="1:74" ht="11.25" customHeight="1">
      <c r="A63" s="620"/>
      <c r="B63" s="622"/>
      <c r="C63" s="727" t="s">
        <v>582</v>
      </c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46" t="s">
        <v>583</v>
      </c>
      <c r="W63" s="747"/>
      <c r="X63" s="748"/>
      <c r="Y63" s="620"/>
      <c r="Z63" s="621"/>
      <c r="AA63" s="621"/>
      <c r="AB63" s="622"/>
      <c r="AC63" s="620"/>
      <c r="AD63" s="621"/>
      <c r="AE63" s="621"/>
      <c r="AF63" s="622"/>
      <c r="AG63" s="620"/>
      <c r="AH63" s="621"/>
      <c r="AI63" s="621"/>
      <c r="AJ63" s="622"/>
      <c r="AK63" s="620"/>
      <c r="AL63" s="621"/>
      <c r="AM63" s="621"/>
      <c r="AN63" s="622"/>
      <c r="AO63" s="396"/>
      <c r="AP63" s="396"/>
      <c r="AQ63" s="396"/>
      <c r="AR63" s="396"/>
      <c r="AS63" s="396"/>
      <c r="AT63" s="396"/>
      <c r="AU63" s="396"/>
      <c r="AV63" s="396"/>
      <c r="AW63" s="396"/>
      <c r="AX63" s="396"/>
      <c r="AY63" s="396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662">
        <f t="shared" si="3"/>
        <v>0</v>
      </c>
      <c r="BT63" s="662"/>
      <c r="BU63" s="662"/>
      <c r="BV63" s="662"/>
    </row>
    <row r="64" spans="1:74" s="232" customFormat="1" ht="11.25" customHeight="1">
      <c r="A64" s="662" t="s">
        <v>91</v>
      </c>
      <c r="B64" s="662"/>
      <c r="C64" s="727" t="s">
        <v>818</v>
      </c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7"/>
      <c r="R64" s="727"/>
      <c r="S64" s="727"/>
      <c r="T64" s="727"/>
      <c r="U64" s="727"/>
      <c r="V64" s="670" t="s">
        <v>497</v>
      </c>
      <c r="W64" s="670"/>
      <c r="X64" s="670"/>
      <c r="Y64" s="662"/>
      <c r="Z64" s="662"/>
      <c r="AA64" s="662"/>
      <c r="AB64" s="662"/>
      <c r="AC64" s="620"/>
      <c r="AD64" s="621"/>
      <c r="AE64" s="621"/>
      <c r="AF64" s="622"/>
      <c r="AG64" s="620"/>
      <c r="AH64" s="621"/>
      <c r="AI64" s="621"/>
      <c r="AJ64" s="622"/>
      <c r="AK64" s="620"/>
      <c r="AL64" s="621"/>
      <c r="AM64" s="621"/>
      <c r="AN64" s="622"/>
      <c r="AO64" s="396"/>
      <c r="AP64" s="396"/>
      <c r="AQ64" s="396"/>
      <c r="AR64" s="396"/>
      <c r="AS64" s="396"/>
      <c r="AT64" s="396"/>
      <c r="AU64" s="396"/>
      <c r="AV64" s="396"/>
      <c r="AW64" s="396"/>
      <c r="AX64" s="396"/>
      <c r="AY64" s="396"/>
      <c r="AZ64" s="228">
        <v>0</v>
      </c>
      <c r="BA64" s="228"/>
      <c r="BB64" s="228"/>
      <c r="BC64" s="228"/>
      <c r="BD64" s="228">
        <v>1000</v>
      </c>
      <c r="BE64" s="228"/>
      <c r="BF64" s="228">
        <v>1610</v>
      </c>
      <c r="BG64" s="228">
        <v>1400</v>
      </c>
      <c r="BH64" s="228">
        <v>1400</v>
      </c>
      <c r="BI64" s="228">
        <v>1400</v>
      </c>
      <c r="BJ64" s="228"/>
      <c r="BK64" s="228"/>
      <c r="BL64" s="228"/>
      <c r="BM64" s="228"/>
      <c r="BN64" s="228"/>
      <c r="BO64" s="228"/>
      <c r="BP64" s="228"/>
      <c r="BQ64" s="228"/>
      <c r="BR64" s="228"/>
      <c r="BS64" s="662">
        <f t="shared" si="3"/>
        <v>6810</v>
      </c>
      <c r="BT64" s="662"/>
      <c r="BU64" s="662"/>
      <c r="BV64" s="662"/>
    </row>
    <row r="65" spans="1:74" ht="11.25" customHeight="1">
      <c r="A65" s="662" t="s">
        <v>584</v>
      </c>
      <c r="B65" s="662"/>
      <c r="C65" s="727" t="s">
        <v>585</v>
      </c>
      <c r="D65" s="727"/>
      <c r="E65" s="727"/>
      <c r="F65" s="727"/>
      <c r="G65" s="727"/>
      <c r="H65" s="727"/>
      <c r="I65" s="727"/>
      <c r="J65" s="727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7"/>
      <c r="V65" s="670" t="s">
        <v>586</v>
      </c>
      <c r="W65" s="670"/>
      <c r="X65" s="670"/>
      <c r="Y65" s="662"/>
      <c r="Z65" s="662"/>
      <c r="AA65" s="662"/>
      <c r="AB65" s="662"/>
      <c r="AC65" s="620"/>
      <c r="AD65" s="621"/>
      <c r="AE65" s="621"/>
      <c r="AF65" s="622"/>
      <c r="AG65" s="620"/>
      <c r="AH65" s="621"/>
      <c r="AI65" s="621"/>
      <c r="AJ65" s="622"/>
      <c r="AK65" s="620"/>
      <c r="AL65" s="621"/>
      <c r="AM65" s="621"/>
      <c r="AN65" s="622"/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662">
        <f t="shared" si="3"/>
        <v>0</v>
      </c>
      <c r="BT65" s="662"/>
      <c r="BU65" s="662"/>
      <c r="BV65" s="662"/>
    </row>
    <row r="66" spans="1:74" ht="11.25" customHeight="1">
      <c r="A66" s="662" t="s">
        <v>95</v>
      </c>
      <c r="B66" s="662"/>
      <c r="C66" s="727" t="s">
        <v>86</v>
      </c>
      <c r="D66" s="727"/>
      <c r="E66" s="727"/>
      <c r="F66" s="727"/>
      <c r="G66" s="727"/>
      <c r="H66" s="727"/>
      <c r="I66" s="727"/>
      <c r="J66" s="727"/>
      <c r="K66" s="727"/>
      <c r="L66" s="727"/>
      <c r="M66" s="727"/>
      <c r="N66" s="727"/>
      <c r="O66" s="727"/>
      <c r="P66" s="727"/>
      <c r="Q66" s="727"/>
      <c r="R66" s="727"/>
      <c r="S66" s="727"/>
      <c r="T66" s="727"/>
      <c r="U66" s="727"/>
      <c r="V66" s="670" t="s">
        <v>587</v>
      </c>
      <c r="W66" s="670"/>
      <c r="X66" s="670"/>
      <c r="Y66" s="662"/>
      <c r="Z66" s="662"/>
      <c r="AA66" s="662"/>
      <c r="AB66" s="662"/>
      <c r="AC66" s="620"/>
      <c r="AD66" s="621"/>
      <c r="AE66" s="621"/>
      <c r="AF66" s="622"/>
      <c r="AG66" s="620"/>
      <c r="AH66" s="621"/>
      <c r="AI66" s="621"/>
      <c r="AJ66" s="622"/>
      <c r="AK66" s="620"/>
      <c r="AL66" s="621"/>
      <c r="AM66" s="621"/>
      <c r="AN66" s="622"/>
      <c r="AO66" s="396"/>
      <c r="AP66" s="396"/>
      <c r="AQ66" s="396"/>
      <c r="AR66" s="396"/>
      <c r="AS66" s="396"/>
      <c r="AT66" s="396"/>
      <c r="AU66" s="396"/>
      <c r="AV66" s="396"/>
      <c r="AW66" s="396"/>
      <c r="AX66" s="396"/>
      <c r="AY66" s="396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662">
        <f t="shared" si="3"/>
        <v>0</v>
      </c>
      <c r="BT66" s="662"/>
      <c r="BU66" s="662"/>
      <c r="BV66" s="662"/>
    </row>
    <row r="67" spans="1:74" ht="11.25" customHeight="1">
      <c r="A67" s="662" t="s">
        <v>97</v>
      </c>
      <c r="B67" s="662"/>
      <c r="C67" s="727" t="s">
        <v>90</v>
      </c>
      <c r="D67" s="727"/>
      <c r="E67" s="727"/>
      <c r="F67" s="727"/>
      <c r="G67" s="727"/>
      <c r="H67" s="727"/>
      <c r="I67" s="727"/>
      <c r="J67" s="727"/>
      <c r="K67" s="727"/>
      <c r="L67" s="727"/>
      <c r="M67" s="727"/>
      <c r="N67" s="727"/>
      <c r="O67" s="727"/>
      <c r="P67" s="727"/>
      <c r="Q67" s="727"/>
      <c r="R67" s="727"/>
      <c r="S67" s="727"/>
      <c r="T67" s="727"/>
      <c r="U67" s="727"/>
      <c r="V67" s="670" t="s">
        <v>588</v>
      </c>
      <c r="W67" s="670"/>
      <c r="X67" s="670"/>
      <c r="Y67" s="662"/>
      <c r="Z67" s="662"/>
      <c r="AA67" s="662"/>
      <c r="AB67" s="662"/>
      <c r="AC67" s="620"/>
      <c r="AD67" s="621"/>
      <c r="AE67" s="621"/>
      <c r="AF67" s="622"/>
      <c r="AG67" s="620"/>
      <c r="AH67" s="621"/>
      <c r="AI67" s="621"/>
      <c r="AJ67" s="622"/>
      <c r="AK67" s="620"/>
      <c r="AL67" s="621"/>
      <c r="AM67" s="621"/>
      <c r="AN67" s="622"/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662">
        <f t="shared" si="3"/>
        <v>0</v>
      </c>
      <c r="BT67" s="662"/>
      <c r="BU67" s="662"/>
      <c r="BV67" s="662"/>
    </row>
    <row r="68" spans="1:74" ht="11.25" customHeight="1">
      <c r="A68" s="662" t="s">
        <v>99</v>
      </c>
      <c r="B68" s="662"/>
      <c r="C68" s="734" t="s">
        <v>589</v>
      </c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4"/>
      <c r="Q68" s="734"/>
      <c r="R68" s="734"/>
      <c r="S68" s="734"/>
      <c r="T68" s="734"/>
      <c r="U68" s="734"/>
      <c r="V68" s="670" t="s">
        <v>590</v>
      </c>
      <c r="W68" s="670"/>
      <c r="X68" s="670"/>
      <c r="Y68" s="662"/>
      <c r="Z68" s="662"/>
      <c r="AA68" s="662"/>
      <c r="AB68" s="662"/>
      <c r="AC68" s="620"/>
      <c r="AD68" s="621"/>
      <c r="AE68" s="621"/>
      <c r="AF68" s="622"/>
      <c r="AG68" s="620"/>
      <c r="AH68" s="621"/>
      <c r="AI68" s="621"/>
      <c r="AJ68" s="622"/>
      <c r="AK68" s="620"/>
      <c r="AL68" s="621"/>
      <c r="AM68" s="621"/>
      <c r="AN68" s="622"/>
      <c r="AO68" s="396"/>
      <c r="AP68" s="396"/>
      <c r="AQ68" s="396"/>
      <c r="AR68" s="396"/>
      <c r="AS68" s="396"/>
      <c r="AT68" s="396"/>
      <c r="AU68" s="396"/>
      <c r="AV68" s="396"/>
      <c r="AW68" s="396"/>
      <c r="AX68" s="396"/>
      <c r="AY68" s="396"/>
      <c r="AZ68" s="228">
        <v>455</v>
      </c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662">
        <f t="shared" si="3"/>
        <v>455</v>
      </c>
      <c r="BT68" s="662"/>
      <c r="BU68" s="662"/>
      <c r="BV68" s="662"/>
    </row>
    <row r="69" spans="1:74" ht="11.25" customHeight="1" thickBot="1">
      <c r="A69" s="662" t="s">
        <v>101</v>
      </c>
      <c r="B69" s="662"/>
      <c r="C69" s="754" t="s">
        <v>591</v>
      </c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3" t="s">
        <v>477</v>
      </c>
      <c r="W69" s="753"/>
      <c r="X69" s="753"/>
      <c r="Y69" s="736"/>
      <c r="Z69" s="736"/>
      <c r="AA69" s="736"/>
      <c r="AB69" s="736"/>
      <c r="AC69" s="647"/>
      <c r="AD69" s="648"/>
      <c r="AE69" s="648"/>
      <c r="AF69" s="649"/>
      <c r="AG69" s="647"/>
      <c r="AH69" s="648"/>
      <c r="AI69" s="648"/>
      <c r="AJ69" s="649"/>
      <c r="AK69" s="647"/>
      <c r="AL69" s="648"/>
      <c r="AM69" s="648"/>
      <c r="AN69" s="649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736">
        <f t="shared" si="3"/>
        <v>0</v>
      </c>
      <c r="BT69" s="736"/>
      <c r="BU69" s="736"/>
      <c r="BV69" s="736"/>
    </row>
    <row r="70" spans="1:74" ht="11.25" customHeight="1">
      <c r="A70" s="620"/>
      <c r="B70" s="622"/>
      <c r="C70" s="755" t="s">
        <v>426</v>
      </c>
      <c r="D70" s="756"/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6"/>
      <c r="U70" s="757"/>
      <c r="V70" s="730" t="s">
        <v>1156</v>
      </c>
      <c r="W70" s="730"/>
      <c r="X70" s="730"/>
      <c r="Y70" s="743"/>
      <c r="Z70" s="744"/>
      <c r="AA70" s="744"/>
      <c r="AB70" s="745"/>
      <c r="AC70" s="650">
        <f>AC59+AC60+AC61+AC62+AC63+AC64+AC65+AC66+AC67+AC68+AC69</f>
        <v>0</v>
      </c>
      <c r="AD70" s="651"/>
      <c r="AE70" s="651"/>
      <c r="AF70" s="652"/>
      <c r="AG70" s="650">
        <f>AG59+AG60+AG61+AG62+AG63+AG64+AG65+AG66+AG67+AG68+AG69</f>
        <v>0</v>
      </c>
      <c r="AH70" s="651"/>
      <c r="AI70" s="651"/>
      <c r="AJ70" s="652"/>
      <c r="AK70" s="650">
        <f>AK59+AK60+AK61+AK62+AK63+AK64+AK65+AK66+AK67+AK68+AK69</f>
        <v>0</v>
      </c>
      <c r="AL70" s="651"/>
      <c r="AM70" s="651"/>
      <c r="AN70" s="652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09">
        <f>AZ59+AZ60+AZ61+AZ62+AZ63+AZ64+AZ65+AZ66+AZ67+AZ68+AZ69</f>
        <v>455</v>
      </c>
      <c r="BA70" s="409">
        <f>BA59+BA60+BA61+BA62+BA63+BA64+BA65+BA66+BA67+BA68+BA69</f>
        <v>0</v>
      </c>
      <c r="BB70" s="409">
        <f>BB59+BB60+BB61+BB62+BB63+BB64+BB65+BB66+BB67+BB68+BB69</f>
        <v>0</v>
      </c>
      <c r="BC70" s="409"/>
      <c r="BD70" s="409">
        <f aca="true" t="shared" si="5" ref="BD70:BR70">BD59+BD60+BD61+BD62+BD63+BD64+BD65+BD66+BD67+BD68+BD69</f>
        <v>1000</v>
      </c>
      <c r="BE70" s="409">
        <f t="shared" si="5"/>
        <v>0</v>
      </c>
      <c r="BF70" s="409">
        <f t="shared" si="5"/>
        <v>1610</v>
      </c>
      <c r="BG70" s="409">
        <f t="shared" si="5"/>
        <v>1400</v>
      </c>
      <c r="BH70" s="409">
        <f t="shared" si="5"/>
        <v>1400</v>
      </c>
      <c r="BI70" s="409">
        <f t="shared" si="5"/>
        <v>1400</v>
      </c>
      <c r="BJ70" s="409">
        <f t="shared" si="5"/>
        <v>0</v>
      </c>
      <c r="BK70" s="409">
        <f t="shared" si="5"/>
        <v>0</v>
      </c>
      <c r="BL70" s="409">
        <f t="shared" si="5"/>
        <v>0</v>
      </c>
      <c r="BM70" s="409">
        <f t="shared" si="5"/>
        <v>0</v>
      </c>
      <c r="BN70" s="409">
        <f t="shared" si="5"/>
        <v>0</v>
      </c>
      <c r="BO70" s="409">
        <f t="shared" si="5"/>
        <v>0</v>
      </c>
      <c r="BP70" s="409">
        <f t="shared" si="5"/>
        <v>0</v>
      </c>
      <c r="BQ70" s="409">
        <f t="shared" si="5"/>
        <v>0</v>
      </c>
      <c r="BR70" s="409">
        <f t="shared" si="5"/>
        <v>0</v>
      </c>
      <c r="BS70" s="733">
        <f t="shared" si="3"/>
        <v>7265</v>
      </c>
      <c r="BT70" s="733"/>
      <c r="BU70" s="733"/>
      <c r="BV70" s="733"/>
    </row>
    <row r="71" spans="1:74" ht="11.25" customHeight="1">
      <c r="A71" s="662" t="s">
        <v>103</v>
      </c>
      <c r="B71" s="662"/>
      <c r="C71" s="734" t="s">
        <v>592</v>
      </c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670" t="s">
        <v>593</v>
      </c>
      <c r="W71" s="670"/>
      <c r="X71" s="670"/>
      <c r="Y71" s="662"/>
      <c r="Z71" s="662"/>
      <c r="AA71" s="662"/>
      <c r="AB71" s="662"/>
      <c r="AC71" s="620"/>
      <c r="AD71" s="621"/>
      <c r="AE71" s="621"/>
      <c r="AF71" s="622"/>
      <c r="AG71" s="620"/>
      <c r="AH71" s="621"/>
      <c r="AI71" s="621"/>
      <c r="AJ71" s="622"/>
      <c r="AK71" s="620"/>
      <c r="AL71" s="621"/>
      <c r="AM71" s="621"/>
      <c r="AN71" s="622"/>
      <c r="AO71" s="396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662">
        <f t="shared" si="3"/>
        <v>0</v>
      </c>
      <c r="BT71" s="662"/>
      <c r="BU71" s="662"/>
      <c r="BV71" s="662"/>
    </row>
    <row r="72" spans="1:74" ht="11.25" customHeight="1">
      <c r="A72" s="662" t="s">
        <v>105</v>
      </c>
      <c r="B72" s="662"/>
      <c r="C72" s="734" t="s">
        <v>594</v>
      </c>
      <c r="D72" s="734"/>
      <c r="E72" s="734"/>
      <c r="F72" s="734"/>
      <c r="G72" s="734"/>
      <c r="H72" s="734"/>
      <c r="I72" s="734"/>
      <c r="J72" s="734"/>
      <c r="K72" s="734"/>
      <c r="L72" s="734"/>
      <c r="M72" s="734"/>
      <c r="N72" s="734"/>
      <c r="O72" s="734"/>
      <c r="P72" s="734"/>
      <c r="Q72" s="734"/>
      <c r="R72" s="734"/>
      <c r="S72" s="734"/>
      <c r="T72" s="734"/>
      <c r="U72" s="734"/>
      <c r="V72" s="670" t="s">
        <v>595</v>
      </c>
      <c r="W72" s="670"/>
      <c r="X72" s="670"/>
      <c r="Y72" s="662"/>
      <c r="Z72" s="662"/>
      <c r="AA72" s="662"/>
      <c r="AB72" s="662"/>
      <c r="AC72" s="620"/>
      <c r="AD72" s="621"/>
      <c r="AE72" s="621"/>
      <c r="AF72" s="622"/>
      <c r="AG72" s="620"/>
      <c r="AH72" s="621"/>
      <c r="AI72" s="621"/>
      <c r="AJ72" s="622"/>
      <c r="AK72" s="620"/>
      <c r="AL72" s="621"/>
      <c r="AM72" s="621"/>
      <c r="AN72" s="622"/>
      <c r="AO72" s="396"/>
      <c r="AP72" s="396"/>
      <c r="AQ72" s="396"/>
      <c r="AR72" s="396"/>
      <c r="AS72" s="396"/>
      <c r="AT72" s="396"/>
      <c r="AU72" s="396"/>
      <c r="AV72" s="396"/>
      <c r="AW72" s="396"/>
      <c r="AX72" s="396"/>
      <c r="AY72" s="396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662">
        <f t="shared" si="3"/>
        <v>0</v>
      </c>
      <c r="BT72" s="662"/>
      <c r="BU72" s="662"/>
      <c r="BV72" s="662"/>
    </row>
    <row r="73" spans="1:74" ht="11.25" customHeight="1">
      <c r="A73" s="662" t="s">
        <v>125</v>
      </c>
      <c r="B73" s="662"/>
      <c r="C73" s="669" t="s">
        <v>100</v>
      </c>
      <c r="D73" s="669"/>
      <c r="E73" s="669"/>
      <c r="F73" s="669"/>
      <c r="G73" s="669"/>
      <c r="H73" s="669"/>
      <c r="I73" s="669"/>
      <c r="J73" s="669"/>
      <c r="K73" s="669"/>
      <c r="L73" s="669"/>
      <c r="M73" s="669"/>
      <c r="N73" s="669"/>
      <c r="O73" s="669"/>
      <c r="P73" s="669"/>
      <c r="Q73" s="669"/>
      <c r="R73" s="669"/>
      <c r="S73" s="669"/>
      <c r="T73" s="669"/>
      <c r="U73" s="669"/>
      <c r="V73" s="670" t="s">
        <v>596</v>
      </c>
      <c r="W73" s="670"/>
      <c r="X73" s="670"/>
      <c r="Y73" s="662"/>
      <c r="Z73" s="662"/>
      <c r="AA73" s="662"/>
      <c r="AB73" s="662"/>
      <c r="AC73" s="620"/>
      <c r="AD73" s="621"/>
      <c r="AE73" s="621"/>
      <c r="AF73" s="622"/>
      <c r="AG73" s="620"/>
      <c r="AH73" s="621"/>
      <c r="AI73" s="621"/>
      <c r="AJ73" s="622"/>
      <c r="AK73" s="620"/>
      <c r="AL73" s="621"/>
      <c r="AM73" s="621"/>
      <c r="AN73" s="622"/>
      <c r="AO73" s="396"/>
      <c r="AP73" s="396"/>
      <c r="AQ73" s="396"/>
      <c r="AR73" s="396"/>
      <c r="AS73" s="396"/>
      <c r="AT73" s="396"/>
      <c r="AU73" s="396"/>
      <c r="AV73" s="396"/>
      <c r="AW73" s="396"/>
      <c r="AX73" s="396"/>
      <c r="AY73" s="396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662">
        <f t="shared" si="3"/>
        <v>0</v>
      </c>
      <c r="BT73" s="662"/>
      <c r="BU73" s="662"/>
      <c r="BV73" s="662"/>
    </row>
    <row r="74" spans="1:74" ht="11.25" customHeight="1">
      <c r="A74" s="662" t="s">
        <v>127</v>
      </c>
      <c r="B74" s="662"/>
      <c r="C74" s="734" t="s">
        <v>597</v>
      </c>
      <c r="D74" s="734"/>
      <c r="E74" s="734"/>
      <c r="F74" s="734"/>
      <c r="G74" s="734"/>
      <c r="H74" s="734"/>
      <c r="I74" s="734"/>
      <c r="J74" s="734"/>
      <c r="K74" s="734"/>
      <c r="L74" s="734"/>
      <c r="M74" s="734"/>
      <c r="N74" s="734"/>
      <c r="O74" s="734"/>
      <c r="P74" s="734"/>
      <c r="Q74" s="734"/>
      <c r="R74" s="734"/>
      <c r="S74" s="734"/>
      <c r="T74" s="734"/>
      <c r="U74" s="734"/>
      <c r="V74" s="670" t="s">
        <v>598</v>
      </c>
      <c r="W74" s="670"/>
      <c r="X74" s="670"/>
      <c r="Y74" s="662">
        <v>4153</v>
      </c>
      <c r="Z74" s="662"/>
      <c r="AA74" s="662"/>
      <c r="AB74" s="662"/>
      <c r="AC74" s="620"/>
      <c r="AD74" s="621"/>
      <c r="AE74" s="621"/>
      <c r="AF74" s="622"/>
      <c r="AG74" s="620"/>
      <c r="AH74" s="621"/>
      <c r="AI74" s="621"/>
      <c r="AJ74" s="622"/>
      <c r="AK74" s="620"/>
      <c r="AL74" s="621"/>
      <c r="AM74" s="621"/>
      <c r="AN74" s="622"/>
      <c r="AO74" s="396"/>
      <c r="AP74" s="396"/>
      <c r="AQ74" s="396"/>
      <c r="AR74" s="396"/>
      <c r="AS74" s="396"/>
      <c r="AT74" s="396"/>
      <c r="AU74" s="396"/>
      <c r="AV74" s="396"/>
      <c r="AW74" s="396"/>
      <c r="AX74" s="396"/>
      <c r="AY74" s="396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662">
        <f t="shared" si="3"/>
        <v>4153</v>
      </c>
      <c r="BT74" s="662"/>
      <c r="BU74" s="662"/>
      <c r="BV74" s="662"/>
    </row>
    <row r="75" spans="1:74" ht="11.25" customHeight="1">
      <c r="A75" s="662" t="s">
        <v>129</v>
      </c>
      <c r="B75" s="662"/>
      <c r="C75" s="734" t="s">
        <v>104</v>
      </c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670" t="s">
        <v>599</v>
      </c>
      <c r="W75" s="670"/>
      <c r="X75" s="670"/>
      <c r="Y75" s="662"/>
      <c r="Z75" s="662"/>
      <c r="AA75" s="662"/>
      <c r="AB75" s="662"/>
      <c r="AC75" s="620"/>
      <c r="AD75" s="621"/>
      <c r="AE75" s="621"/>
      <c r="AF75" s="622"/>
      <c r="AG75" s="620"/>
      <c r="AH75" s="621"/>
      <c r="AI75" s="621"/>
      <c r="AJ75" s="622"/>
      <c r="AK75" s="620"/>
      <c r="AL75" s="621"/>
      <c r="AM75" s="621"/>
      <c r="AN75" s="622"/>
      <c r="AO75" s="396"/>
      <c r="AP75" s="396"/>
      <c r="AQ75" s="396"/>
      <c r="AR75" s="396"/>
      <c r="AS75" s="396"/>
      <c r="AT75" s="396"/>
      <c r="AU75" s="396"/>
      <c r="AV75" s="396"/>
      <c r="AW75" s="396"/>
      <c r="AX75" s="396"/>
      <c r="AY75" s="396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662">
        <f t="shared" si="3"/>
        <v>0</v>
      </c>
      <c r="BT75" s="662"/>
      <c r="BU75" s="662"/>
      <c r="BV75" s="662"/>
    </row>
    <row r="76" spans="1:74" ht="11.25" customHeight="1">
      <c r="A76" s="662" t="s">
        <v>131</v>
      </c>
      <c r="B76" s="662"/>
      <c r="C76" s="669" t="s">
        <v>124</v>
      </c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  <c r="O76" s="669"/>
      <c r="P76" s="669"/>
      <c r="Q76" s="669"/>
      <c r="R76" s="669"/>
      <c r="S76" s="669"/>
      <c r="T76" s="669"/>
      <c r="U76" s="669"/>
      <c r="V76" s="670" t="s">
        <v>600</v>
      </c>
      <c r="W76" s="670"/>
      <c r="X76" s="670"/>
      <c r="Y76" s="662"/>
      <c r="Z76" s="662"/>
      <c r="AA76" s="662"/>
      <c r="AB76" s="662"/>
      <c r="AC76" s="620"/>
      <c r="AD76" s="621"/>
      <c r="AE76" s="621"/>
      <c r="AF76" s="622"/>
      <c r="AG76" s="620"/>
      <c r="AH76" s="621"/>
      <c r="AI76" s="621"/>
      <c r="AJ76" s="622"/>
      <c r="AK76" s="620"/>
      <c r="AL76" s="621"/>
      <c r="AM76" s="621"/>
      <c r="AN76" s="622"/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662">
        <f t="shared" si="3"/>
        <v>0</v>
      </c>
      <c r="BT76" s="662"/>
      <c r="BU76" s="662"/>
      <c r="BV76" s="662"/>
    </row>
    <row r="77" spans="1:74" ht="11.25" customHeight="1">
      <c r="A77" s="662" t="s">
        <v>135</v>
      </c>
      <c r="B77" s="662"/>
      <c r="C77" s="669" t="s">
        <v>126</v>
      </c>
      <c r="D77" s="669"/>
      <c r="E77" s="669"/>
      <c r="F77" s="669"/>
      <c r="G77" s="669"/>
      <c r="H77" s="669"/>
      <c r="I77" s="669"/>
      <c r="J77" s="669"/>
      <c r="K77" s="669"/>
      <c r="L77" s="669"/>
      <c r="M77" s="669"/>
      <c r="N77" s="669"/>
      <c r="O77" s="669"/>
      <c r="P77" s="669"/>
      <c r="Q77" s="669"/>
      <c r="R77" s="669"/>
      <c r="S77" s="669"/>
      <c r="T77" s="669"/>
      <c r="U77" s="669"/>
      <c r="V77" s="670" t="s">
        <v>601</v>
      </c>
      <c r="W77" s="670"/>
      <c r="X77" s="670"/>
      <c r="Y77" s="662"/>
      <c r="Z77" s="662"/>
      <c r="AA77" s="662"/>
      <c r="AB77" s="662"/>
      <c r="AC77" s="620"/>
      <c r="AD77" s="621"/>
      <c r="AE77" s="621"/>
      <c r="AF77" s="622"/>
      <c r="AG77" s="620"/>
      <c r="AH77" s="621"/>
      <c r="AI77" s="621"/>
      <c r="AJ77" s="622"/>
      <c r="AK77" s="620"/>
      <c r="AL77" s="621"/>
      <c r="AM77" s="621"/>
      <c r="AN77" s="622"/>
      <c r="AO77" s="396"/>
      <c r="AP77" s="396"/>
      <c r="AQ77" s="396"/>
      <c r="AR77" s="396"/>
      <c r="AS77" s="396"/>
      <c r="AT77" s="396"/>
      <c r="AU77" s="396"/>
      <c r="AV77" s="396"/>
      <c r="AW77" s="396"/>
      <c r="AX77" s="396"/>
      <c r="AY77" s="396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662">
        <f t="shared" si="3"/>
        <v>0</v>
      </c>
      <c r="BT77" s="662"/>
      <c r="BU77" s="662"/>
      <c r="BV77" s="662"/>
    </row>
    <row r="78" spans="1:74" ht="11.25" customHeight="1">
      <c r="A78" s="663" t="s">
        <v>137</v>
      </c>
      <c r="B78" s="663"/>
      <c r="C78" s="735" t="s">
        <v>602</v>
      </c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0" t="s">
        <v>1157</v>
      </c>
      <c r="W78" s="730"/>
      <c r="X78" s="730"/>
      <c r="Y78" s="689">
        <f>Y71+Y72+Y73+Y74+Y75+Y76+Y77</f>
        <v>4153</v>
      </c>
      <c r="Z78" s="689"/>
      <c r="AA78" s="689"/>
      <c r="AB78" s="689"/>
      <c r="AC78" s="644">
        <f>AC71+AC72+AC73+AC74+AC75+AC76+AC77</f>
        <v>0</v>
      </c>
      <c r="AD78" s="645"/>
      <c r="AE78" s="645"/>
      <c r="AF78" s="646"/>
      <c r="AG78" s="644">
        <f>AG71+AG72+AG73+AG74+AG75+AG76+AG77</f>
        <v>0</v>
      </c>
      <c r="AH78" s="645"/>
      <c r="AI78" s="645"/>
      <c r="AJ78" s="646"/>
      <c r="AK78" s="644">
        <f>AK71+AK72+AK73+AK74+AK75+AK76+AK77</f>
        <v>0</v>
      </c>
      <c r="AL78" s="645"/>
      <c r="AM78" s="645"/>
      <c r="AN78" s="646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7">
        <f>AZ71+AZ72+AZ73+AZ74+AZ75+AZ76+AZ77</f>
        <v>0</v>
      </c>
      <c r="BA78" s="397">
        <f>BA71+BA72+BA73+BA74+BA75+BA76+BA77</f>
        <v>0</v>
      </c>
      <c r="BB78" s="397">
        <f>BB71+BB72+BB73+BB74+BB75+BB76+BB77</f>
        <v>0</v>
      </c>
      <c r="BC78" s="397"/>
      <c r="BD78" s="397">
        <f aca="true" t="shared" si="6" ref="BD78:BR78">BD71+BD72+BD73+BD74+BD75+BD76+BD77</f>
        <v>0</v>
      </c>
      <c r="BE78" s="397">
        <f t="shared" si="6"/>
        <v>0</v>
      </c>
      <c r="BF78" s="397">
        <f t="shared" si="6"/>
        <v>0</v>
      </c>
      <c r="BG78" s="397">
        <f t="shared" si="6"/>
        <v>0</v>
      </c>
      <c r="BH78" s="397">
        <f t="shared" si="6"/>
        <v>0</v>
      </c>
      <c r="BI78" s="397">
        <f t="shared" si="6"/>
        <v>0</v>
      </c>
      <c r="BJ78" s="397">
        <f t="shared" si="6"/>
        <v>0</v>
      </c>
      <c r="BK78" s="397">
        <f t="shared" si="6"/>
        <v>0</v>
      </c>
      <c r="BL78" s="397">
        <f t="shared" si="6"/>
        <v>0</v>
      </c>
      <c r="BM78" s="397">
        <f t="shared" si="6"/>
        <v>0</v>
      </c>
      <c r="BN78" s="397">
        <f t="shared" si="6"/>
        <v>0</v>
      </c>
      <c r="BO78" s="397">
        <f t="shared" si="6"/>
        <v>0</v>
      </c>
      <c r="BP78" s="397">
        <f t="shared" si="6"/>
        <v>0</v>
      </c>
      <c r="BQ78" s="397">
        <f t="shared" si="6"/>
        <v>0</v>
      </c>
      <c r="BR78" s="397">
        <f t="shared" si="6"/>
        <v>0</v>
      </c>
      <c r="BS78" s="689">
        <f t="shared" si="3"/>
        <v>4153</v>
      </c>
      <c r="BT78" s="689"/>
      <c r="BU78" s="689"/>
      <c r="BV78" s="689"/>
    </row>
    <row r="79" spans="1:74" ht="11.25" customHeight="1">
      <c r="A79" s="662" t="s">
        <v>141</v>
      </c>
      <c r="B79" s="662"/>
      <c r="C79" s="734" t="s">
        <v>603</v>
      </c>
      <c r="D79" s="734"/>
      <c r="E79" s="734"/>
      <c r="F79" s="734"/>
      <c r="G79" s="734"/>
      <c r="H79" s="734"/>
      <c r="I79" s="734"/>
      <c r="J79" s="734"/>
      <c r="K79" s="734"/>
      <c r="L79" s="734"/>
      <c r="M79" s="734"/>
      <c r="N79" s="734"/>
      <c r="O79" s="734"/>
      <c r="P79" s="734"/>
      <c r="Q79" s="734"/>
      <c r="R79" s="734"/>
      <c r="S79" s="734"/>
      <c r="T79" s="734"/>
      <c r="U79" s="734"/>
      <c r="V79" s="670" t="s">
        <v>604</v>
      </c>
      <c r="W79" s="670"/>
      <c r="X79" s="670"/>
      <c r="Y79" s="662"/>
      <c r="Z79" s="662"/>
      <c r="AA79" s="662"/>
      <c r="AB79" s="662"/>
      <c r="AC79" s="620"/>
      <c r="AD79" s="621"/>
      <c r="AE79" s="621"/>
      <c r="AF79" s="622"/>
      <c r="AG79" s="620"/>
      <c r="AH79" s="621"/>
      <c r="AI79" s="621"/>
      <c r="AJ79" s="622"/>
      <c r="AK79" s="620"/>
      <c r="AL79" s="621"/>
      <c r="AM79" s="621"/>
      <c r="AN79" s="622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228"/>
      <c r="BA79" s="228"/>
      <c r="BB79" s="228">
        <v>1435</v>
      </c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662">
        <f t="shared" si="3"/>
        <v>1435</v>
      </c>
      <c r="BT79" s="662"/>
      <c r="BU79" s="662"/>
      <c r="BV79" s="662"/>
    </row>
    <row r="80" spans="1:74" ht="11.25" customHeight="1">
      <c r="A80" s="662" t="s">
        <v>143</v>
      </c>
      <c r="B80" s="662"/>
      <c r="C80" s="734" t="s">
        <v>132</v>
      </c>
      <c r="D80" s="734"/>
      <c r="E80" s="734"/>
      <c r="F80" s="734"/>
      <c r="G80" s="734"/>
      <c r="H80" s="734"/>
      <c r="I80" s="734"/>
      <c r="J80" s="734"/>
      <c r="K80" s="734"/>
      <c r="L80" s="734"/>
      <c r="M80" s="734"/>
      <c r="N80" s="734"/>
      <c r="O80" s="734"/>
      <c r="P80" s="734"/>
      <c r="Q80" s="734"/>
      <c r="R80" s="734"/>
      <c r="S80" s="734"/>
      <c r="T80" s="734"/>
      <c r="U80" s="734"/>
      <c r="V80" s="670" t="s">
        <v>605</v>
      </c>
      <c r="W80" s="670"/>
      <c r="X80" s="670"/>
      <c r="Y80" s="662"/>
      <c r="Z80" s="662"/>
      <c r="AA80" s="662"/>
      <c r="AB80" s="662"/>
      <c r="AC80" s="620"/>
      <c r="AD80" s="621"/>
      <c r="AE80" s="621"/>
      <c r="AF80" s="622"/>
      <c r="AG80" s="620"/>
      <c r="AH80" s="621"/>
      <c r="AI80" s="621"/>
      <c r="AJ80" s="622"/>
      <c r="AK80" s="620"/>
      <c r="AL80" s="621"/>
      <c r="AM80" s="621"/>
      <c r="AN80" s="622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662">
        <f t="shared" si="3"/>
        <v>0</v>
      </c>
      <c r="BT80" s="662"/>
      <c r="BU80" s="662"/>
      <c r="BV80" s="662"/>
    </row>
    <row r="81" spans="1:74" ht="11.25" customHeight="1">
      <c r="A81" s="742" t="s">
        <v>145</v>
      </c>
      <c r="B81" s="742"/>
      <c r="C81" s="734" t="s">
        <v>134</v>
      </c>
      <c r="D81" s="734"/>
      <c r="E81" s="734"/>
      <c r="F81" s="734"/>
      <c r="G81" s="734"/>
      <c r="H81" s="734"/>
      <c r="I81" s="734"/>
      <c r="J81" s="734"/>
      <c r="K81" s="734"/>
      <c r="L81" s="734"/>
      <c r="M81" s="734"/>
      <c r="N81" s="734"/>
      <c r="O81" s="734"/>
      <c r="P81" s="734"/>
      <c r="Q81" s="734"/>
      <c r="R81" s="734"/>
      <c r="S81" s="734"/>
      <c r="T81" s="734"/>
      <c r="U81" s="734"/>
      <c r="V81" s="670" t="s">
        <v>606</v>
      </c>
      <c r="W81" s="670"/>
      <c r="X81" s="670"/>
      <c r="Y81" s="662"/>
      <c r="Z81" s="662"/>
      <c r="AA81" s="662"/>
      <c r="AB81" s="662"/>
      <c r="AC81" s="620"/>
      <c r="AD81" s="621"/>
      <c r="AE81" s="621"/>
      <c r="AF81" s="622"/>
      <c r="AG81" s="620"/>
      <c r="AH81" s="621"/>
      <c r="AI81" s="621"/>
      <c r="AJ81" s="622"/>
      <c r="AK81" s="620"/>
      <c r="AL81" s="621"/>
      <c r="AM81" s="621"/>
      <c r="AN81" s="622"/>
      <c r="AO81" s="396"/>
      <c r="AP81" s="396"/>
      <c r="AQ81" s="396"/>
      <c r="AR81" s="396"/>
      <c r="AS81" s="396"/>
      <c r="AT81" s="396"/>
      <c r="AU81" s="396"/>
      <c r="AV81" s="396"/>
      <c r="AW81" s="396"/>
      <c r="AX81" s="396"/>
      <c r="AY81" s="396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662">
        <f t="shared" si="3"/>
        <v>0</v>
      </c>
      <c r="BT81" s="662"/>
      <c r="BU81" s="662"/>
      <c r="BV81" s="662"/>
    </row>
    <row r="82" spans="1:74" ht="11.25" customHeight="1">
      <c r="A82" s="662" t="s">
        <v>147</v>
      </c>
      <c r="B82" s="662"/>
      <c r="C82" s="734" t="s">
        <v>136</v>
      </c>
      <c r="D82" s="734"/>
      <c r="E82" s="734"/>
      <c r="F82" s="734"/>
      <c r="G82" s="734"/>
      <c r="H82" s="734"/>
      <c r="I82" s="734"/>
      <c r="J82" s="734"/>
      <c r="K82" s="734"/>
      <c r="L82" s="734"/>
      <c r="M82" s="734"/>
      <c r="N82" s="734"/>
      <c r="O82" s="734"/>
      <c r="P82" s="734"/>
      <c r="Q82" s="734"/>
      <c r="R82" s="734"/>
      <c r="S82" s="734"/>
      <c r="T82" s="734"/>
      <c r="U82" s="734"/>
      <c r="V82" s="670" t="s">
        <v>607</v>
      </c>
      <c r="W82" s="670"/>
      <c r="X82" s="670"/>
      <c r="Y82" s="662"/>
      <c r="Z82" s="662"/>
      <c r="AA82" s="662"/>
      <c r="AB82" s="662"/>
      <c r="AC82" s="620"/>
      <c r="AD82" s="621"/>
      <c r="AE82" s="621"/>
      <c r="AF82" s="622"/>
      <c r="AG82" s="620"/>
      <c r="AH82" s="621"/>
      <c r="AI82" s="621"/>
      <c r="AJ82" s="622"/>
      <c r="AK82" s="620"/>
      <c r="AL82" s="621"/>
      <c r="AM82" s="621"/>
      <c r="AN82" s="622"/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228"/>
      <c r="BA82" s="228"/>
      <c r="BB82" s="228">
        <v>388</v>
      </c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662">
        <f t="shared" si="3"/>
        <v>388</v>
      </c>
      <c r="BT82" s="662"/>
      <c r="BU82" s="662"/>
      <c r="BV82" s="662"/>
    </row>
    <row r="83" spans="1:74" s="232" customFormat="1" ht="11.25" customHeight="1">
      <c r="A83" s="662" t="s">
        <v>149</v>
      </c>
      <c r="B83" s="662"/>
      <c r="C83" s="735" t="s">
        <v>608</v>
      </c>
      <c r="D83" s="735"/>
      <c r="E83" s="735"/>
      <c r="F83" s="735"/>
      <c r="G83" s="735"/>
      <c r="H83" s="735"/>
      <c r="I83" s="735"/>
      <c r="J83" s="735"/>
      <c r="K83" s="735"/>
      <c r="L83" s="735"/>
      <c r="M83" s="735"/>
      <c r="N83" s="735"/>
      <c r="O83" s="735"/>
      <c r="P83" s="735"/>
      <c r="Q83" s="735"/>
      <c r="R83" s="735"/>
      <c r="S83" s="735"/>
      <c r="T83" s="735"/>
      <c r="U83" s="735"/>
      <c r="V83" s="730" t="s">
        <v>1158</v>
      </c>
      <c r="W83" s="670"/>
      <c r="X83" s="670"/>
      <c r="Y83" s="689">
        <f>Y79+Y80+Y81+Y82</f>
        <v>0</v>
      </c>
      <c r="Z83" s="689"/>
      <c r="AA83" s="689"/>
      <c r="AB83" s="689"/>
      <c r="AC83" s="644">
        <f>AC79+AC80+AC81+AC82</f>
        <v>0</v>
      </c>
      <c r="AD83" s="645"/>
      <c r="AE83" s="645"/>
      <c r="AF83" s="646"/>
      <c r="AG83" s="644">
        <f>AG79+AG80+AG81+AG82</f>
        <v>0</v>
      </c>
      <c r="AH83" s="645"/>
      <c r="AI83" s="645"/>
      <c r="AJ83" s="646"/>
      <c r="AK83" s="644">
        <f>AK79+AK80+AK81+AK82</f>
        <v>0</v>
      </c>
      <c r="AL83" s="645"/>
      <c r="AM83" s="645"/>
      <c r="AN83" s="646"/>
      <c r="AO83" s="398"/>
      <c r="AP83" s="398"/>
      <c r="AQ83" s="398"/>
      <c r="AR83" s="398"/>
      <c r="AS83" s="398"/>
      <c r="AT83" s="398"/>
      <c r="AU83" s="398"/>
      <c r="AV83" s="398"/>
      <c r="AW83" s="398"/>
      <c r="AX83" s="398"/>
      <c r="AY83" s="398"/>
      <c r="AZ83" s="397">
        <f>AZ79+AZ80+AZ81+AZ82</f>
        <v>0</v>
      </c>
      <c r="BA83" s="397">
        <f>BA79+BA80+BA81+BA82</f>
        <v>0</v>
      </c>
      <c r="BB83" s="397">
        <f>BB79+BB80+BB81+BB82</f>
        <v>1823</v>
      </c>
      <c r="BC83" s="397"/>
      <c r="BD83" s="397">
        <f aca="true" t="shared" si="7" ref="BD83:BR83">BD79+BD80+BD81+BD82</f>
        <v>0</v>
      </c>
      <c r="BE83" s="397">
        <f t="shared" si="7"/>
        <v>0</v>
      </c>
      <c r="BF83" s="397">
        <f t="shared" si="7"/>
        <v>0</v>
      </c>
      <c r="BG83" s="397">
        <f t="shared" si="7"/>
        <v>0</v>
      </c>
      <c r="BH83" s="397">
        <f t="shared" si="7"/>
        <v>0</v>
      </c>
      <c r="BI83" s="397">
        <f t="shared" si="7"/>
        <v>0</v>
      </c>
      <c r="BJ83" s="397">
        <f t="shared" si="7"/>
        <v>0</v>
      </c>
      <c r="BK83" s="397">
        <f t="shared" si="7"/>
        <v>0</v>
      </c>
      <c r="BL83" s="397">
        <f t="shared" si="7"/>
        <v>0</v>
      </c>
      <c r="BM83" s="397">
        <f t="shared" si="7"/>
        <v>0</v>
      </c>
      <c r="BN83" s="397">
        <f t="shared" si="7"/>
        <v>0</v>
      </c>
      <c r="BO83" s="397">
        <f t="shared" si="7"/>
        <v>0</v>
      </c>
      <c r="BP83" s="397">
        <f t="shared" si="7"/>
        <v>0</v>
      </c>
      <c r="BQ83" s="397">
        <f t="shared" si="7"/>
        <v>0</v>
      </c>
      <c r="BR83" s="397">
        <f t="shared" si="7"/>
        <v>0</v>
      </c>
      <c r="BS83" s="663">
        <f t="shared" si="3"/>
        <v>1823</v>
      </c>
      <c r="BT83" s="663"/>
      <c r="BU83" s="663"/>
      <c r="BV83" s="663"/>
    </row>
    <row r="84" spans="1:74" ht="11.25" customHeight="1">
      <c r="A84" s="662" t="s">
        <v>151</v>
      </c>
      <c r="B84" s="662"/>
      <c r="C84" s="727" t="s">
        <v>140</v>
      </c>
      <c r="D84" s="727"/>
      <c r="E84" s="727"/>
      <c r="F84" s="727"/>
      <c r="G84" s="727"/>
      <c r="H84" s="727"/>
      <c r="I84" s="727"/>
      <c r="J84" s="727"/>
      <c r="K84" s="727"/>
      <c r="L84" s="727"/>
      <c r="M84" s="727"/>
      <c r="N84" s="727"/>
      <c r="O84" s="727"/>
      <c r="P84" s="727"/>
      <c r="Q84" s="727"/>
      <c r="R84" s="727"/>
      <c r="S84" s="727"/>
      <c r="T84" s="727"/>
      <c r="U84" s="727"/>
      <c r="V84" s="670" t="s">
        <v>609</v>
      </c>
      <c r="W84" s="670"/>
      <c r="X84" s="670"/>
      <c r="Y84" s="662"/>
      <c r="Z84" s="662"/>
      <c r="AA84" s="662"/>
      <c r="AB84" s="662"/>
      <c r="AC84" s="620"/>
      <c r="AD84" s="621"/>
      <c r="AE84" s="621"/>
      <c r="AF84" s="622"/>
      <c r="AG84" s="620"/>
      <c r="AH84" s="621"/>
      <c r="AI84" s="621"/>
      <c r="AJ84" s="622"/>
      <c r="AK84" s="620"/>
      <c r="AL84" s="621"/>
      <c r="AM84" s="621"/>
      <c r="AN84" s="622"/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662">
        <f t="shared" si="3"/>
        <v>0</v>
      </c>
      <c r="BT84" s="662"/>
      <c r="BU84" s="662"/>
      <c r="BV84" s="662"/>
    </row>
    <row r="85" spans="1:74" ht="11.25" customHeight="1">
      <c r="A85" s="662" t="s">
        <v>153</v>
      </c>
      <c r="B85" s="662"/>
      <c r="C85" s="727" t="s">
        <v>610</v>
      </c>
      <c r="D85" s="727"/>
      <c r="E85" s="727"/>
      <c r="F85" s="727"/>
      <c r="G85" s="727"/>
      <c r="H85" s="727"/>
      <c r="I85" s="727"/>
      <c r="J85" s="727"/>
      <c r="K85" s="727"/>
      <c r="L85" s="727"/>
      <c r="M85" s="727"/>
      <c r="N85" s="727"/>
      <c r="O85" s="727"/>
      <c r="P85" s="727"/>
      <c r="Q85" s="727"/>
      <c r="R85" s="727"/>
      <c r="S85" s="727"/>
      <c r="T85" s="727"/>
      <c r="U85" s="727"/>
      <c r="V85" s="670" t="s">
        <v>611</v>
      </c>
      <c r="W85" s="670"/>
      <c r="X85" s="670"/>
      <c r="Y85" s="663"/>
      <c r="Z85" s="663"/>
      <c r="AA85" s="663"/>
      <c r="AB85" s="663"/>
      <c r="AC85" s="641"/>
      <c r="AD85" s="642"/>
      <c r="AE85" s="642"/>
      <c r="AF85" s="643"/>
      <c r="AG85" s="641"/>
      <c r="AH85" s="642"/>
      <c r="AI85" s="642"/>
      <c r="AJ85" s="643"/>
      <c r="AK85" s="641"/>
      <c r="AL85" s="642"/>
      <c r="AM85" s="642"/>
      <c r="AN85" s="643"/>
      <c r="AO85" s="412"/>
      <c r="AP85" s="412"/>
      <c r="AQ85" s="412"/>
      <c r="AR85" s="412"/>
      <c r="AS85" s="412"/>
      <c r="AT85" s="412"/>
      <c r="AU85" s="412"/>
      <c r="AV85" s="412"/>
      <c r="AW85" s="412"/>
      <c r="AX85" s="412"/>
      <c r="AY85" s="412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1"/>
      <c r="BN85" s="411"/>
      <c r="BO85" s="411"/>
      <c r="BP85" s="411"/>
      <c r="BQ85" s="411"/>
      <c r="BR85" s="411"/>
      <c r="BS85" s="662">
        <f t="shared" si="3"/>
        <v>0</v>
      </c>
      <c r="BT85" s="662"/>
      <c r="BU85" s="662"/>
      <c r="BV85" s="662"/>
    </row>
    <row r="86" spans="1:74" ht="11.25" customHeight="1">
      <c r="A86" s="662" t="s">
        <v>155</v>
      </c>
      <c r="B86" s="662"/>
      <c r="C86" s="727" t="s">
        <v>612</v>
      </c>
      <c r="D86" s="727"/>
      <c r="E86" s="727"/>
      <c r="F86" s="727"/>
      <c r="G86" s="727"/>
      <c r="H86" s="727"/>
      <c r="I86" s="727"/>
      <c r="J86" s="727"/>
      <c r="K86" s="727"/>
      <c r="L86" s="727"/>
      <c r="M86" s="727"/>
      <c r="N86" s="727"/>
      <c r="O86" s="727"/>
      <c r="P86" s="727"/>
      <c r="Q86" s="727"/>
      <c r="R86" s="727"/>
      <c r="S86" s="727"/>
      <c r="T86" s="727"/>
      <c r="U86" s="727"/>
      <c r="V86" s="670" t="s">
        <v>613</v>
      </c>
      <c r="W86" s="670"/>
      <c r="X86" s="670"/>
      <c r="Y86" s="662"/>
      <c r="Z86" s="662"/>
      <c r="AA86" s="662"/>
      <c r="AB86" s="662"/>
      <c r="AC86" s="620"/>
      <c r="AD86" s="621"/>
      <c r="AE86" s="621"/>
      <c r="AF86" s="622"/>
      <c r="AG86" s="620"/>
      <c r="AH86" s="621"/>
      <c r="AI86" s="621"/>
      <c r="AJ86" s="622"/>
      <c r="AK86" s="620"/>
      <c r="AL86" s="621"/>
      <c r="AM86" s="621"/>
      <c r="AN86" s="622"/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662">
        <f t="shared" si="3"/>
        <v>0</v>
      </c>
      <c r="BT86" s="662"/>
      <c r="BU86" s="662"/>
      <c r="BV86" s="662"/>
    </row>
    <row r="87" spans="1:74" ht="11.25" customHeight="1">
      <c r="A87" s="662" t="s">
        <v>157</v>
      </c>
      <c r="B87" s="662"/>
      <c r="C87" s="727" t="s">
        <v>614</v>
      </c>
      <c r="D87" s="727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7"/>
      <c r="S87" s="727"/>
      <c r="T87" s="727"/>
      <c r="U87" s="727"/>
      <c r="V87" s="670" t="s">
        <v>615</v>
      </c>
      <c r="W87" s="670"/>
      <c r="X87" s="670"/>
      <c r="Y87" s="662"/>
      <c r="Z87" s="662"/>
      <c r="AA87" s="662"/>
      <c r="AB87" s="662"/>
      <c r="AC87" s="620"/>
      <c r="AD87" s="621"/>
      <c r="AE87" s="621"/>
      <c r="AF87" s="622"/>
      <c r="AG87" s="620"/>
      <c r="AH87" s="621"/>
      <c r="AI87" s="621"/>
      <c r="AJ87" s="622"/>
      <c r="AK87" s="620"/>
      <c r="AL87" s="621"/>
      <c r="AM87" s="621"/>
      <c r="AN87" s="622"/>
      <c r="AO87" s="396"/>
      <c r="AP87" s="396"/>
      <c r="AQ87" s="396"/>
      <c r="AR87" s="396"/>
      <c r="AS87" s="396"/>
      <c r="AT87" s="396"/>
      <c r="AU87" s="396"/>
      <c r="AV87" s="396"/>
      <c r="AW87" s="396"/>
      <c r="AX87" s="396"/>
      <c r="AY87" s="396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662">
        <f t="shared" si="3"/>
        <v>0</v>
      </c>
      <c r="BT87" s="662"/>
      <c r="BU87" s="662"/>
      <c r="BV87" s="662"/>
    </row>
    <row r="88" spans="1:74" ht="11.25" customHeight="1">
      <c r="A88" s="662" t="s">
        <v>616</v>
      </c>
      <c r="B88" s="662"/>
      <c r="C88" s="727" t="s">
        <v>617</v>
      </c>
      <c r="D88" s="727"/>
      <c r="E88" s="727"/>
      <c r="F88" s="727"/>
      <c r="G88" s="727"/>
      <c r="H88" s="727"/>
      <c r="I88" s="727"/>
      <c r="J88" s="727"/>
      <c r="K88" s="727"/>
      <c r="L88" s="727"/>
      <c r="M88" s="727"/>
      <c r="N88" s="727"/>
      <c r="O88" s="727"/>
      <c r="P88" s="727"/>
      <c r="Q88" s="727"/>
      <c r="R88" s="727"/>
      <c r="S88" s="727"/>
      <c r="T88" s="727"/>
      <c r="U88" s="727"/>
      <c r="V88" s="670" t="s">
        <v>618</v>
      </c>
      <c r="W88" s="670"/>
      <c r="X88" s="670"/>
      <c r="Y88" s="662"/>
      <c r="Z88" s="662"/>
      <c r="AA88" s="662"/>
      <c r="AB88" s="662"/>
      <c r="AC88" s="620"/>
      <c r="AD88" s="621"/>
      <c r="AE88" s="621"/>
      <c r="AF88" s="622"/>
      <c r="AG88" s="620"/>
      <c r="AH88" s="621"/>
      <c r="AI88" s="621"/>
      <c r="AJ88" s="622"/>
      <c r="AK88" s="620"/>
      <c r="AL88" s="621"/>
      <c r="AM88" s="621"/>
      <c r="AN88" s="622"/>
      <c r="AO88" s="396"/>
      <c r="AP88" s="396"/>
      <c r="AQ88" s="396"/>
      <c r="AR88" s="396"/>
      <c r="AS88" s="396"/>
      <c r="AT88" s="396"/>
      <c r="AU88" s="396"/>
      <c r="AV88" s="396"/>
      <c r="AW88" s="396"/>
      <c r="AX88" s="396"/>
      <c r="AY88" s="396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662">
        <f t="shared" si="3"/>
        <v>0</v>
      </c>
      <c r="BT88" s="662"/>
      <c r="BU88" s="662"/>
      <c r="BV88" s="662"/>
    </row>
    <row r="89" spans="1:74" ht="11.25" customHeight="1">
      <c r="A89" s="662" t="s">
        <v>619</v>
      </c>
      <c r="B89" s="662"/>
      <c r="C89" s="727" t="s">
        <v>620</v>
      </c>
      <c r="D89" s="727"/>
      <c r="E89" s="727"/>
      <c r="F89" s="727"/>
      <c r="G89" s="727"/>
      <c r="H89" s="727"/>
      <c r="I89" s="727"/>
      <c r="J89" s="727"/>
      <c r="K89" s="727"/>
      <c r="L89" s="727"/>
      <c r="M89" s="727"/>
      <c r="N89" s="727"/>
      <c r="O89" s="727"/>
      <c r="P89" s="727"/>
      <c r="Q89" s="727"/>
      <c r="R89" s="727"/>
      <c r="S89" s="727"/>
      <c r="T89" s="727"/>
      <c r="U89" s="727"/>
      <c r="V89" s="670" t="s">
        <v>621</v>
      </c>
      <c r="W89" s="670"/>
      <c r="X89" s="670"/>
      <c r="Y89" s="662"/>
      <c r="Z89" s="662"/>
      <c r="AA89" s="662"/>
      <c r="AB89" s="662"/>
      <c r="AC89" s="620"/>
      <c r="AD89" s="621"/>
      <c r="AE89" s="621"/>
      <c r="AF89" s="622"/>
      <c r="AG89" s="620"/>
      <c r="AH89" s="621"/>
      <c r="AI89" s="621"/>
      <c r="AJ89" s="622"/>
      <c r="AK89" s="620"/>
      <c r="AL89" s="621"/>
      <c r="AM89" s="621"/>
      <c r="AN89" s="622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6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662">
        <f t="shared" si="3"/>
        <v>0</v>
      </c>
      <c r="BT89" s="662"/>
      <c r="BU89" s="662"/>
      <c r="BV89" s="662"/>
    </row>
    <row r="90" spans="1:74" ht="11.25" customHeight="1">
      <c r="A90" s="662" t="s">
        <v>622</v>
      </c>
      <c r="B90" s="662"/>
      <c r="C90" s="727" t="s">
        <v>152</v>
      </c>
      <c r="D90" s="727"/>
      <c r="E90" s="727"/>
      <c r="F90" s="727"/>
      <c r="G90" s="727"/>
      <c r="H90" s="727"/>
      <c r="I90" s="727"/>
      <c r="J90" s="727"/>
      <c r="K90" s="727"/>
      <c r="L90" s="727"/>
      <c r="M90" s="727"/>
      <c r="N90" s="727"/>
      <c r="O90" s="727"/>
      <c r="P90" s="727"/>
      <c r="Q90" s="727"/>
      <c r="R90" s="727"/>
      <c r="S90" s="727"/>
      <c r="T90" s="727"/>
      <c r="U90" s="727"/>
      <c r="V90" s="670" t="s">
        <v>623</v>
      </c>
      <c r="W90" s="670"/>
      <c r="X90" s="670"/>
      <c r="Y90" s="662"/>
      <c r="Z90" s="662"/>
      <c r="AA90" s="662"/>
      <c r="AB90" s="662"/>
      <c r="AC90" s="620"/>
      <c r="AD90" s="621"/>
      <c r="AE90" s="621"/>
      <c r="AF90" s="622"/>
      <c r="AG90" s="620"/>
      <c r="AH90" s="621"/>
      <c r="AI90" s="621"/>
      <c r="AJ90" s="622"/>
      <c r="AK90" s="620"/>
      <c r="AL90" s="621"/>
      <c r="AM90" s="621"/>
      <c r="AN90" s="622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662">
        <f t="shared" si="3"/>
        <v>0</v>
      </c>
      <c r="BT90" s="662"/>
      <c r="BU90" s="662"/>
      <c r="BV90" s="662"/>
    </row>
    <row r="91" spans="1:74" ht="11.25" customHeight="1">
      <c r="A91" s="742" t="s">
        <v>624</v>
      </c>
      <c r="B91" s="742"/>
      <c r="C91" s="734" t="s">
        <v>154</v>
      </c>
      <c r="D91" s="734"/>
      <c r="E91" s="734"/>
      <c r="F91" s="734"/>
      <c r="G91" s="734"/>
      <c r="H91" s="734"/>
      <c r="I91" s="734"/>
      <c r="J91" s="734"/>
      <c r="K91" s="734"/>
      <c r="L91" s="734"/>
      <c r="M91" s="734"/>
      <c r="N91" s="734"/>
      <c r="O91" s="734"/>
      <c r="P91" s="734"/>
      <c r="Q91" s="734"/>
      <c r="R91" s="734"/>
      <c r="S91" s="734"/>
      <c r="T91" s="734"/>
      <c r="U91" s="734"/>
      <c r="V91" s="670" t="s">
        <v>625</v>
      </c>
      <c r="W91" s="670"/>
      <c r="X91" s="670"/>
      <c r="Y91" s="662"/>
      <c r="Z91" s="662"/>
      <c r="AA91" s="662"/>
      <c r="AB91" s="662"/>
      <c r="AC91" s="620"/>
      <c r="AD91" s="621"/>
      <c r="AE91" s="621"/>
      <c r="AF91" s="622"/>
      <c r="AG91" s="620"/>
      <c r="AH91" s="621"/>
      <c r="AI91" s="621"/>
      <c r="AJ91" s="622"/>
      <c r="AK91" s="620"/>
      <c r="AL91" s="621"/>
      <c r="AM91" s="621"/>
      <c r="AN91" s="622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662">
        <f t="shared" si="3"/>
        <v>0</v>
      </c>
      <c r="BT91" s="662"/>
      <c r="BU91" s="662"/>
      <c r="BV91" s="662"/>
    </row>
    <row r="92" spans="1:74" ht="11.25" customHeight="1" thickBot="1">
      <c r="A92" s="736" t="s">
        <v>626</v>
      </c>
      <c r="B92" s="736"/>
      <c r="C92" s="728" t="s">
        <v>627</v>
      </c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28"/>
      <c r="T92" s="728"/>
      <c r="U92" s="728"/>
      <c r="V92" s="749" t="s">
        <v>1160</v>
      </c>
      <c r="W92" s="749"/>
      <c r="X92" s="749"/>
      <c r="Y92" s="698">
        <f>Y84+Y85+Y86+Y87+Y88+Y89+Y90+Y91</f>
        <v>0</v>
      </c>
      <c r="Z92" s="698"/>
      <c r="AA92" s="698"/>
      <c r="AB92" s="698"/>
      <c r="AC92" s="623">
        <f>AC84+AC85+AC86+AC87+AC88+AC89+AC90+AC91</f>
        <v>0</v>
      </c>
      <c r="AD92" s="624"/>
      <c r="AE92" s="624"/>
      <c r="AF92" s="625"/>
      <c r="AG92" s="623">
        <f>AG84+AG85+AG86+AG87+AG88+AG89+AG90+AG91</f>
        <v>0</v>
      </c>
      <c r="AH92" s="624"/>
      <c r="AI92" s="624"/>
      <c r="AJ92" s="625"/>
      <c r="AK92" s="623">
        <f>AK84+AK85+AK86+AK87+AK88+AK89+AK90+AK91</f>
        <v>0</v>
      </c>
      <c r="AL92" s="624"/>
      <c r="AM92" s="624"/>
      <c r="AN92" s="625"/>
      <c r="AO92" s="416"/>
      <c r="AP92" s="416"/>
      <c r="AQ92" s="416"/>
      <c r="AR92" s="416"/>
      <c r="AS92" s="416"/>
      <c r="AT92" s="416"/>
      <c r="AU92" s="416"/>
      <c r="AV92" s="416"/>
      <c r="AW92" s="416"/>
      <c r="AX92" s="416"/>
      <c r="AY92" s="416"/>
      <c r="AZ92" s="415">
        <f>AZ84+AZ85+AZ86+AZ87+AZ88+AZ89+AZ90+AZ91</f>
        <v>0</v>
      </c>
      <c r="BA92" s="415">
        <f>BA84+BA85+BA86+BA87+BA88+BA89+BA90+BA91</f>
        <v>0</v>
      </c>
      <c r="BB92" s="415">
        <f>BB84+BB85+BB86+BB87+BB88+BB89+BB90+BB91</f>
        <v>0</v>
      </c>
      <c r="BC92" s="415"/>
      <c r="BD92" s="415">
        <f aca="true" t="shared" si="8" ref="BD92:BR92">BD84+BD85+BD86+BD87+BD88+BD89+BD90+BD91</f>
        <v>0</v>
      </c>
      <c r="BE92" s="415">
        <f t="shared" si="8"/>
        <v>0</v>
      </c>
      <c r="BF92" s="415">
        <f t="shared" si="8"/>
        <v>0</v>
      </c>
      <c r="BG92" s="415">
        <f t="shared" si="8"/>
        <v>0</v>
      </c>
      <c r="BH92" s="415">
        <f t="shared" si="8"/>
        <v>0</v>
      </c>
      <c r="BI92" s="415">
        <f t="shared" si="8"/>
        <v>0</v>
      </c>
      <c r="BJ92" s="415">
        <f t="shared" si="8"/>
        <v>0</v>
      </c>
      <c r="BK92" s="415">
        <f t="shared" si="8"/>
        <v>0</v>
      </c>
      <c r="BL92" s="415">
        <f t="shared" si="8"/>
        <v>0</v>
      </c>
      <c r="BM92" s="415">
        <f t="shared" si="8"/>
        <v>0</v>
      </c>
      <c r="BN92" s="415">
        <f t="shared" si="8"/>
        <v>0</v>
      </c>
      <c r="BO92" s="415">
        <f t="shared" si="8"/>
        <v>0</v>
      </c>
      <c r="BP92" s="415">
        <f t="shared" si="8"/>
        <v>0</v>
      </c>
      <c r="BQ92" s="415">
        <f t="shared" si="8"/>
        <v>0</v>
      </c>
      <c r="BR92" s="415">
        <f t="shared" si="8"/>
        <v>0</v>
      </c>
      <c r="BS92" s="698">
        <f t="shared" si="3"/>
        <v>0</v>
      </c>
      <c r="BT92" s="698"/>
      <c r="BU92" s="698"/>
      <c r="BV92" s="698"/>
    </row>
    <row r="93" spans="1:74" s="232" customFormat="1" ht="11.25" customHeight="1" thickBot="1">
      <c r="A93" s="731" t="s">
        <v>628</v>
      </c>
      <c r="B93" s="732"/>
      <c r="C93" s="739" t="s">
        <v>629</v>
      </c>
      <c r="D93" s="740"/>
      <c r="E93" s="740"/>
      <c r="F93" s="740"/>
      <c r="G93" s="740"/>
      <c r="H93" s="740"/>
      <c r="I93" s="740"/>
      <c r="J93" s="740"/>
      <c r="K93" s="740"/>
      <c r="L93" s="740"/>
      <c r="M93" s="740"/>
      <c r="N93" s="740"/>
      <c r="O93" s="740"/>
      <c r="P93" s="740"/>
      <c r="Q93" s="740"/>
      <c r="R93" s="740"/>
      <c r="S93" s="740"/>
      <c r="T93" s="740"/>
      <c r="U93" s="740"/>
      <c r="V93" s="729" t="s">
        <v>630</v>
      </c>
      <c r="W93" s="729"/>
      <c r="X93" s="729"/>
      <c r="Y93" s="629">
        <f>Y28+Y29+Y49+Y58+Y70+Y78+Y83+Y92</f>
        <v>23044</v>
      </c>
      <c r="Z93" s="630"/>
      <c r="AA93" s="630"/>
      <c r="AB93" s="631"/>
      <c r="AC93" s="629">
        <f>AC28+AC29+AC49+AC58+AC70+AC78+AC83+AC92</f>
        <v>4635</v>
      </c>
      <c r="AD93" s="630"/>
      <c r="AE93" s="630"/>
      <c r="AF93" s="631"/>
      <c r="AG93" s="629">
        <f>AG28+AG29+AG49+AG58+AG70+AG78+AG83+AG92</f>
        <v>0</v>
      </c>
      <c r="AH93" s="630"/>
      <c r="AI93" s="630"/>
      <c r="AJ93" s="631"/>
      <c r="AK93" s="629">
        <f>AK28+AK29+AK49+AK58+AK70+AK78+AK83+AK92</f>
        <v>6819</v>
      </c>
      <c r="AL93" s="630"/>
      <c r="AM93" s="630"/>
      <c r="AN93" s="631"/>
      <c r="AO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413">
        <f>AZ28+AZ29+AZ49+AZ58+AZ70+AZ78+AZ83+AZ92</f>
        <v>6216</v>
      </c>
      <c r="BA93" s="413">
        <f>BA28+BA29+BA49+BA58+BA70+BA78+BA83+BA92</f>
        <v>6592</v>
      </c>
      <c r="BB93" s="413">
        <f>BB28+BB29+BB49+BB58+BB70+BB78+BB83+BB92</f>
        <v>3394</v>
      </c>
      <c r="BC93" s="413"/>
      <c r="BD93" s="413">
        <f aca="true" t="shared" si="9" ref="BD93:BS93">BD28+BD29+BD49+BD58+BD70+BD78+BD83+BD92</f>
        <v>1000</v>
      </c>
      <c r="BE93" s="413">
        <f t="shared" si="9"/>
        <v>3279</v>
      </c>
      <c r="BF93" s="413">
        <f t="shared" si="9"/>
        <v>1610</v>
      </c>
      <c r="BG93" s="413">
        <f t="shared" si="9"/>
        <v>1400</v>
      </c>
      <c r="BH93" s="413">
        <f t="shared" si="9"/>
        <v>1400</v>
      </c>
      <c r="BI93" s="413">
        <f t="shared" si="9"/>
        <v>1400</v>
      </c>
      <c r="BJ93" s="413">
        <f t="shared" si="9"/>
        <v>21791</v>
      </c>
      <c r="BK93" s="413">
        <f t="shared" si="9"/>
        <v>400</v>
      </c>
      <c r="BL93" s="413">
        <f t="shared" si="9"/>
        <v>0</v>
      </c>
      <c r="BM93" s="413">
        <f t="shared" si="9"/>
        <v>0</v>
      </c>
      <c r="BN93" s="413">
        <f t="shared" si="9"/>
        <v>559</v>
      </c>
      <c r="BO93" s="413">
        <f t="shared" si="9"/>
        <v>476</v>
      </c>
      <c r="BP93" s="413">
        <f t="shared" si="9"/>
        <v>601</v>
      </c>
      <c r="BQ93" s="413">
        <f t="shared" si="9"/>
        <v>0</v>
      </c>
      <c r="BR93" s="413">
        <f t="shared" si="9"/>
        <v>1299</v>
      </c>
      <c r="BS93" s="629">
        <f t="shared" si="9"/>
        <v>85915</v>
      </c>
      <c r="BT93" s="630"/>
      <c r="BU93" s="630"/>
      <c r="BV93" s="631"/>
    </row>
    <row r="94" spans="1:74" s="232" customFormat="1" ht="11.25" customHeight="1">
      <c r="A94" s="228"/>
      <c r="B94" s="229"/>
      <c r="C94" s="708"/>
      <c r="D94" s="708"/>
      <c r="E94" s="708"/>
      <c r="F94" s="708"/>
      <c r="G94" s="708"/>
      <c r="H94" s="708"/>
      <c r="I94" s="708"/>
      <c r="J94" s="708"/>
      <c r="K94" s="708"/>
      <c r="L94" s="708"/>
      <c r="M94" s="708"/>
      <c r="N94" s="708"/>
      <c r="O94" s="708"/>
      <c r="P94" s="708"/>
      <c r="Q94" s="708"/>
      <c r="R94" s="708"/>
      <c r="S94" s="708"/>
      <c r="T94" s="708"/>
      <c r="U94" s="709"/>
      <c r="V94" s="750" t="s">
        <v>1158</v>
      </c>
      <c r="W94" s="751"/>
      <c r="X94" s="752"/>
      <c r="Y94" s="716"/>
      <c r="Z94" s="717"/>
      <c r="AA94" s="717"/>
      <c r="AB94" s="718"/>
      <c r="AC94" s="632"/>
      <c r="AD94" s="633"/>
      <c r="AE94" s="633"/>
      <c r="AF94" s="634"/>
      <c r="AG94" s="632"/>
      <c r="AH94" s="633"/>
      <c r="AI94" s="633"/>
      <c r="AJ94" s="634"/>
      <c r="AK94" s="632"/>
      <c r="AL94" s="633"/>
      <c r="AM94" s="633"/>
      <c r="AN94" s="634"/>
      <c r="AO94" s="422"/>
      <c r="AP94" s="422"/>
      <c r="AQ94" s="422"/>
      <c r="AR94" s="422"/>
      <c r="AS94" s="422"/>
      <c r="AT94" s="422"/>
      <c r="AU94" s="422"/>
      <c r="AV94" s="422"/>
      <c r="AW94" s="422"/>
      <c r="AX94" s="422"/>
      <c r="AY94" s="422"/>
      <c r="AZ94" s="421"/>
      <c r="BA94" s="421"/>
      <c r="BB94" s="421"/>
      <c r="BC94" s="421"/>
      <c r="BD94" s="421"/>
      <c r="BE94" s="421"/>
      <c r="BF94" s="421"/>
      <c r="BG94" s="421"/>
      <c r="BH94" s="421"/>
      <c r="BI94" s="421"/>
      <c r="BJ94" s="421"/>
      <c r="BK94" s="421"/>
      <c r="BL94" s="421"/>
      <c r="BM94" s="421"/>
      <c r="BN94" s="421"/>
      <c r="BO94" s="421"/>
      <c r="BP94" s="421"/>
      <c r="BQ94" s="421"/>
      <c r="BR94" s="421"/>
      <c r="BS94" s="661">
        <f>Y94+AC94+AG94+AK94+AZ94+BA94+BB94+BD94+BE94+BF94+BG94+BH94+BI94+BJ94+BK94+BL94+BM94+BN94+BO94+BP94+BQ94+BR94</f>
        <v>0</v>
      </c>
      <c r="BT94" s="661"/>
      <c r="BU94" s="661"/>
      <c r="BV94" s="661"/>
    </row>
    <row r="95" spans="1:74" s="232" customFormat="1" ht="11.25" customHeight="1">
      <c r="A95" s="228"/>
      <c r="B95" s="229"/>
      <c r="C95" s="719" t="s">
        <v>1065</v>
      </c>
      <c r="D95" s="719"/>
      <c r="E95" s="719"/>
      <c r="F95" s="719"/>
      <c r="G95" s="719"/>
      <c r="H95" s="719"/>
      <c r="I95" s="719"/>
      <c r="J95" s="719"/>
      <c r="K95" s="719"/>
      <c r="L95" s="719"/>
      <c r="M95" s="719"/>
      <c r="N95" s="719"/>
      <c r="O95" s="719"/>
      <c r="P95" s="719"/>
      <c r="Q95" s="719"/>
      <c r="R95" s="719"/>
      <c r="S95" s="719"/>
      <c r="T95" s="719"/>
      <c r="U95" s="720"/>
      <c r="V95" s="713"/>
      <c r="W95" s="714"/>
      <c r="X95" s="715"/>
      <c r="Y95" s="635">
        <v>31551</v>
      </c>
      <c r="Z95" s="636"/>
      <c r="AA95" s="636"/>
      <c r="AB95" s="637"/>
      <c r="AC95" s="635">
        <v>3945</v>
      </c>
      <c r="AD95" s="636"/>
      <c r="AE95" s="636"/>
      <c r="AF95" s="637"/>
      <c r="AG95" s="635">
        <v>3945</v>
      </c>
      <c r="AH95" s="636"/>
      <c r="AI95" s="636"/>
      <c r="AJ95" s="637"/>
      <c r="AK95" s="635">
        <v>3945</v>
      </c>
      <c r="AL95" s="636"/>
      <c r="AM95" s="636"/>
      <c r="AN95" s="637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1">
        <v>3945</v>
      </c>
      <c r="BA95" s="401">
        <v>3945</v>
      </c>
      <c r="BB95" s="401">
        <v>3945</v>
      </c>
      <c r="BC95" s="401"/>
      <c r="BD95" s="401">
        <v>3945</v>
      </c>
      <c r="BE95" s="401">
        <v>3945</v>
      </c>
      <c r="BF95" s="401">
        <v>3945</v>
      </c>
      <c r="BG95" s="401">
        <v>3945</v>
      </c>
      <c r="BH95" s="401">
        <v>3945</v>
      </c>
      <c r="BI95" s="401">
        <v>3945</v>
      </c>
      <c r="BJ95" s="401">
        <v>3945</v>
      </c>
      <c r="BK95" s="401">
        <v>3945</v>
      </c>
      <c r="BL95" s="401">
        <v>3945</v>
      </c>
      <c r="BM95" s="401">
        <v>3945</v>
      </c>
      <c r="BN95" s="401">
        <v>3945</v>
      </c>
      <c r="BO95" s="401">
        <v>3945</v>
      </c>
      <c r="BP95" s="401">
        <v>3945</v>
      </c>
      <c r="BQ95" s="401">
        <v>3945</v>
      </c>
      <c r="BR95" s="401">
        <v>3945</v>
      </c>
      <c r="BS95" s="664">
        <f>SUM(BS93:BS94)</f>
        <v>85915</v>
      </c>
      <c r="BT95" s="664"/>
      <c r="BU95" s="664"/>
      <c r="BV95" s="664"/>
    </row>
    <row r="96" spans="1:74" s="232" customFormat="1" ht="11.25" customHeight="1" thickBot="1">
      <c r="A96" s="228"/>
      <c r="B96" s="229"/>
      <c r="C96" s="737" t="s">
        <v>631</v>
      </c>
      <c r="D96" s="737"/>
      <c r="E96" s="737"/>
      <c r="F96" s="737"/>
      <c r="G96" s="737"/>
      <c r="H96" s="737"/>
      <c r="I96" s="737"/>
      <c r="J96" s="737"/>
      <c r="K96" s="737"/>
      <c r="L96" s="737"/>
      <c r="M96" s="737"/>
      <c r="N96" s="737"/>
      <c r="O96" s="737"/>
      <c r="P96" s="737"/>
      <c r="Q96" s="737"/>
      <c r="R96" s="737"/>
      <c r="S96" s="737"/>
      <c r="T96" s="737"/>
      <c r="U96" s="738"/>
      <c r="V96" s="724"/>
      <c r="W96" s="725"/>
      <c r="X96" s="726"/>
      <c r="Y96" s="705">
        <v>1</v>
      </c>
      <c r="Z96" s="706"/>
      <c r="AA96" s="706"/>
      <c r="AB96" s="707"/>
      <c r="AC96" s="638">
        <v>11</v>
      </c>
      <c r="AD96" s="639"/>
      <c r="AE96" s="639"/>
      <c r="AF96" s="640"/>
      <c r="AG96" s="638">
        <v>3</v>
      </c>
      <c r="AH96" s="639"/>
      <c r="AI96" s="639"/>
      <c r="AJ96" s="640"/>
      <c r="AK96" s="638">
        <v>1</v>
      </c>
      <c r="AL96" s="639"/>
      <c r="AM96" s="639"/>
      <c r="AN96" s="640"/>
      <c r="AO96" s="418"/>
      <c r="AP96" s="418"/>
      <c r="AQ96" s="418"/>
      <c r="AR96" s="418"/>
      <c r="AS96" s="418"/>
      <c r="AT96" s="418"/>
      <c r="AU96" s="418"/>
      <c r="AV96" s="418"/>
      <c r="AW96" s="418"/>
      <c r="AX96" s="418"/>
      <c r="AY96" s="418"/>
      <c r="AZ96" s="417">
        <v>0</v>
      </c>
      <c r="BA96" s="417">
        <v>0</v>
      </c>
      <c r="BB96" s="417">
        <v>0</v>
      </c>
      <c r="BC96" s="417"/>
      <c r="BD96" s="417">
        <v>0</v>
      </c>
      <c r="BE96" s="417">
        <v>0</v>
      </c>
      <c r="BF96" s="417">
        <v>0</v>
      </c>
      <c r="BG96" s="417">
        <v>0</v>
      </c>
      <c r="BH96" s="417">
        <v>0</v>
      </c>
      <c r="BI96" s="417">
        <v>0</v>
      </c>
      <c r="BJ96" s="417">
        <v>0</v>
      </c>
      <c r="BK96" s="417">
        <v>0</v>
      </c>
      <c r="BL96" s="417">
        <v>0</v>
      </c>
      <c r="BM96" s="417">
        <v>0</v>
      </c>
      <c r="BN96" s="417">
        <v>0</v>
      </c>
      <c r="BO96" s="417">
        <v>0</v>
      </c>
      <c r="BP96" s="417">
        <v>0</v>
      </c>
      <c r="BQ96" s="417">
        <v>0</v>
      </c>
      <c r="BR96" s="417">
        <v>0</v>
      </c>
      <c r="BS96" s="665">
        <f>Y96+AC96+AG96+AK96+AZ96+BA96+BB96+BD96+BE96+BF96+BG96+BH96+BI96+BJ96+BK96+BL96+BM96+BN96+BO96+BP96+BQ96+BR96</f>
        <v>16</v>
      </c>
      <c r="BT96" s="665"/>
      <c r="BU96" s="665"/>
      <c r="BV96" s="666"/>
    </row>
    <row r="97" spans="1:74" s="232" customFormat="1" ht="21" customHeight="1">
      <c r="A97" s="662" t="s">
        <v>632</v>
      </c>
      <c r="B97" s="662"/>
      <c r="C97" s="710" t="s">
        <v>633</v>
      </c>
      <c r="D97" s="711"/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O97" s="711"/>
      <c r="P97" s="711"/>
      <c r="Q97" s="711"/>
      <c r="R97" s="711"/>
      <c r="S97" s="711"/>
      <c r="T97" s="711"/>
      <c r="U97" s="712"/>
      <c r="V97" s="702"/>
      <c r="W97" s="702"/>
      <c r="X97" s="702"/>
      <c r="Y97" s="703"/>
      <c r="Z97" s="704"/>
      <c r="AA97" s="704"/>
      <c r="AB97" s="704"/>
      <c r="AC97" s="626"/>
      <c r="AD97" s="627"/>
      <c r="AE97" s="627"/>
      <c r="AF97" s="628"/>
      <c r="AG97" s="626"/>
      <c r="AH97" s="627"/>
      <c r="AI97" s="627"/>
      <c r="AJ97" s="628"/>
      <c r="AK97" s="626"/>
      <c r="AL97" s="627"/>
      <c r="AM97" s="627"/>
      <c r="AN97" s="628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19"/>
      <c r="BA97" s="419"/>
      <c r="BB97" s="419"/>
      <c r="BC97" s="419"/>
      <c r="BD97" s="419"/>
      <c r="BE97" s="419"/>
      <c r="BF97" s="419"/>
      <c r="BG97" s="419"/>
      <c r="BH97" s="419"/>
      <c r="BI97" s="419"/>
      <c r="BJ97" s="419"/>
      <c r="BK97" s="419"/>
      <c r="BL97" s="419"/>
      <c r="BM97" s="419"/>
      <c r="BN97" s="419"/>
      <c r="BO97" s="419"/>
      <c r="BP97" s="419"/>
      <c r="BQ97" s="419"/>
      <c r="BR97" s="419"/>
      <c r="BS97" s="722">
        <v>0</v>
      </c>
      <c r="BT97" s="722"/>
      <c r="BU97" s="722"/>
      <c r="BV97" s="722"/>
    </row>
    <row r="98" spans="1:62" s="232" customFormat="1" ht="21" customHeight="1">
      <c r="A98" s="721"/>
      <c r="B98" s="721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721"/>
      <c r="BB98" s="721"/>
      <c r="BC98" s="721"/>
      <c r="BD98" s="721"/>
      <c r="BE98" s="233"/>
      <c r="BF98" s="233"/>
      <c r="BG98" s="233"/>
      <c r="BH98" s="233"/>
      <c r="BI98" s="233"/>
      <c r="BJ98" s="233"/>
    </row>
    <row r="99" spans="1:62" s="232" customFormat="1" ht="21" customHeight="1">
      <c r="A99" s="721"/>
      <c r="B99" s="721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721"/>
      <c r="BB99" s="721"/>
      <c r="BC99" s="721"/>
      <c r="BD99" s="721"/>
      <c r="BE99" s="233"/>
      <c r="BF99" s="233"/>
      <c r="BG99" s="233"/>
      <c r="BH99" s="233"/>
      <c r="BI99" s="233"/>
      <c r="BJ99" s="233"/>
    </row>
    <row r="100" spans="1:62" s="232" customFormat="1" ht="21" customHeight="1">
      <c r="A100" s="721"/>
      <c r="B100" s="721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721"/>
      <c r="BB100" s="721"/>
      <c r="BC100" s="721"/>
      <c r="BD100" s="721"/>
      <c r="BE100" s="233"/>
      <c r="BF100" s="233"/>
      <c r="BG100" s="233"/>
      <c r="BH100" s="233"/>
      <c r="BI100" s="233"/>
      <c r="BJ100" s="233"/>
    </row>
    <row r="101" spans="1:62" s="232" customFormat="1" ht="20.25" customHeight="1">
      <c r="A101" s="721"/>
      <c r="B101" s="721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</row>
    <row r="102" spans="1:62" s="232" customFormat="1" ht="29.25" customHeight="1">
      <c r="A102" s="721"/>
      <c r="B102" s="721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33"/>
      <c r="BB102" s="233"/>
      <c r="BC102" s="233"/>
      <c r="BD102" s="233"/>
      <c r="BE102" s="233"/>
      <c r="BF102" s="233"/>
      <c r="BG102" s="233"/>
      <c r="BH102" s="233"/>
      <c r="BI102" s="233"/>
      <c r="BJ102" s="233"/>
    </row>
    <row r="103" spans="1:62" ht="117" customHeight="1">
      <c r="A103" s="723"/>
      <c r="B103" s="72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</row>
    <row r="104" spans="1:62" ht="37.5" customHeight="1">
      <c r="A104" s="721"/>
      <c r="B104" s="721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</row>
    <row r="105" spans="1:62" ht="29.25" customHeight="1">
      <c r="A105" s="741" t="s">
        <v>634</v>
      </c>
      <c r="B105" s="741"/>
      <c r="BA105" s="233"/>
      <c r="BB105" s="233"/>
      <c r="BC105" s="233"/>
      <c r="BD105" s="233"/>
      <c r="BE105" s="233"/>
      <c r="BF105" s="233"/>
      <c r="BG105" s="233"/>
      <c r="BH105" s="233"/>
      <c r="BI105" s="233"/>
      <c r="BJ105" s="233"/>
    </row>
    <row r="106" spans="1:62" ht="35.25" customHeight="1">
      <c r="A106" s="662" t="s">
        <v>635</v>
      </c>
      <c r="B106" s="662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</row>
    <row r="107" spans="1:62" ht="29.25" customHeight="1">
      <c r="A107" s="662" t="s">
        <v>636</v>
      </c>
      <c r="B107" s="662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</row>
    <row r="108" spans="1:62" ht="33" customHeight="1">
      <c r="A108" s="662" t="s">
        <v>637</v>
      </c>
      <c r="B108" s="662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</row>
    <row r="109" spans="1:62" ht="29.25" customHeight="1">
      <c r="A109" s="662" t="s">
        <v>638</v>
      </c>
      <c r="B109" s="662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</row>
    <row r="110" spans="1:62" ht="27.75" customHeight="1">
      <c r="A110" s="662" t="s">
        <v>639</v>
      </c>
      <c r="B110" s="662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</row>
    <row r="111" spans="1:62" s="232" customFormat="1" ht="19.5" customHeight="1">
      <c r="A111" s="662" t="s">
        <v>640</v>
      </c>
      <c r="B111" s="662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</row>
    <row r="112" spans="1:2" ht="19.5" customHeight="1">
      <c r="A112" s="662" t="s">
        <v>641</v>
      </c>
      <c r="B112" s="662"/>
    </row>
    <row r="113" spans="1:2" ht="30" customHeight="1">
      <c r="A113" s="742" t="s">
        <v>642</v>
      </c>
      <c r="B113" s="742"/>
    </row>
    <row r="114" spans="1:2" ht="29.25" customHeight="1">
      <c r="A114" s="662" t="s">
        <v>643</v>
      </c>
      <c r="B114" s="662"/>
    </row>
    <row r="115" spans="1:2" ht="29.25" customHeight="1">
      <c r="A115" s="662" t="s">
        <v>644</v>
      </c>
      <c r="B115" s="662"/>
    </row>
    <row r="116" spans="1:2" ht="29.25" customHeight="1">
      <c r="A116" s="662" t="s">
        <v>645</v>
      </c>
      <c r="B116" s="662"/>
    </row>
    <row r="117" spans="1:2" ht="39" customHeight="1">
      <c r="A117" s="662" t="s">
        <v>646</v>
      </c>
      <c r="B117" s="662"/>
    </row>
    <row r="118" spans="1:2" ht="19.5" customHeight="1">
      <c r="A118" s="662" t="s">
        <v>647</v>
      </c>
      <c r="B118" s="662"/>
    </row>
    <row r="119" spans="1:2" ht="35.25" customHeight="1">
      <c r="A119" s="662" t="s">
        <v>648</v>
      </c>
      <c r="B119" s="662"/>
    </row>
    <row r="120" spans="1:2" ht="39.75" customHeight="1">
      <c r="A120" s="662" t="s">
        <v>649</v>
      </c>
      <c r="B120" s="662"/>
    </row>
    <row r="121" spans="1:62" s="232" customFormat="1" ht="19.5" customHeight="1">
      <c r="A121" s="662" t="s">
        <v>650</v>
      </c>
      <c r="B121" s="662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</row>
    <row r="122" spans="1:2" ht="19.5" customHeight="1">
      <c r="A122" s="662" t="s">
        <v>651</v>
      </c>
      <c r="B122" s="662"/>
    </row>
    <row r="123" spans="1:2" ht="29.25" customHeight="1">
      <c r="A123" s="662" t="s">
        <v>660</v>
      </c>
      <c r="B123" s="662"/>
    </row>
    <row r="124" spans="1:2" ht="29.25" customHeight="1">
      <c r="A124" s="662" t="s">
        <v>661</v>
      </c>
      <c r="B124" s="662"/>
    </row>
    <row r="125" spans="1:2" ht="19.5" customHeight="1">
      <c r="A125" s="662" t="s">
        <v>662</v>
      </c>
      <c r="B125" s="662"/>
    </row>
    <row r="126" spans="1:2" ht="19.5" customHeight="1">
      <c r="A126" s="662" t="s">
        <v>663</v>
      </c>
      <c r="B126" s="662"/>
    </row>
    <row r="127" spans="1:2" ht="29.25" customHeight="1">
      <c r="A127" s="662" t="s">
        <v>664</v>
      </c>
      <c r="B127" s="662"/>
    </row>
    <row r="128" spans="1:2" ht="29.25" customHeight="1">
      <c r="A128" s="662" t="s">
        <v>665</v>
      </c>
      <c r="B128" s="662"/>
    </row>
    <row r="129" spans="1:2" ht="39" customHeight="1">
      <c r="A129" s="662" t="s">
        <v>666</v>
      </c>
      <c r="B129" s="662"/>
    </row>
    <row r="130" spans="1:2" ht="29.25" customHeight="1">
      <c r="A130" s="662" t="s">
        <v>667</v>
      </c>
      <c r="B130" s="662"/>
    </row>
    <row r="131" spans="1:2" ht="29.25" customHeight="1">
      <c r="A131" s="662" t="s">
        <v>668</v>
      </c>
      <c r="B131" s="662"/>
    </row>
    <row r="132" spans="1:2" ht="19.5" customHeight="1">
      <c r="A132" s="662" t="s">
        <v>669</v>
      </c>
      <c r="B132" s="662"/>
    </row>
    <row r="133" spans="1:2" ht="29.25" customHeight="1">
      <c r="A133" s="662" t="s">
        <v>670</v>
      </c>
      <c r="B133" s="662"/>
    </row>
    <row r="134" spans="1:2" ht="19.5" customHeight="1">
      <c r="A134" s="662" t="s">
        <v>671</v>
      </c>
      <c r="B134" s="662"/>
    </row>
    <row r="135" spans="1:2" ht="19.5" customHeight="1">
      <c r="A135" s="662" t="s">
        <v>672</v>
      </c>
      <c r="B135" s="662"/>
    </row>
    <row r="136" spans="1:2" ht="29.25" customHeight="1">
      <c r="A136" s="662" t="s">
        <v>673</v>
      </c>
      <c r="B136" s="662"/>
    </row>
    <row r="137" spans="1:2" ht="19.5" customHeight="1">
      <c r="A137" s="662" t="s">
        <v>674</v>
      </c>
      <c r="B137" s="662"/>
    </row>
    <row r="138" spans="1:2" ht="19.5" customHeight="1">
      <c r="A138" s="662" t="s">
        <v>675</v>
      </c>
      <c r="B138" s="662"/>
    </row>
    <row r="139" spans="1:2" ht="29.25" customHeight="1">
      <c r="A139" s="663" t="s">
        <v>676</v>
      </c>
      <c r="B139" s="663"/>
    </row>
    <row r="140" spans="1:2" ht="29.25" customHeight="1">
      <c r="A140" s="662" t="s">
        <v>677</v>
      </c>
      <c r="B140" s="662"/>
    </row>
    <row r="141" spans="1:2" ht="19.5" customHeight="1">
      <c r="A141" s="662" t="s">
        <v>678</v>
      </c>
      <c r="B141" s="662"/>
    </row>
    <row r="142" spans="1:2" ht="19.5" customHeight="1">
      <c r="A142" s="662" t="s">
        <v>679</v>
      </c>
      <c r="B142" s="662"/>
    </row>
    <row r="143" spans="1:2" ht="19.5" customHeight="1">
      <c r="A143" s="662" t="s">
        <v>680</v>
      </c>
      <c r="B143" s="662"/>
    </row>
    <row r="144" spans="1:2" ht="29.25" customHeight="1">
      <c r="A144" s="662" t="s">
        <v>681</v>
      </c>
      <c r="B144" s="662"/>
    </row>
    <row r="145" spans="1:2" ht="29.25" customHeight="1">
      <c r="A145" s="662" t="s">
        <v>682</v>
      </c>
      <c r="B145" s="662"/>
    </row>
    <row r="146" spans="1:2" ht="39" customHeight="1">
      <c r="A146" s="662" t="s">
        <v>683</v>
      </c>
      <c r="B146" s="662"/>
    </row>
    <row r="147" spans="1:2" ht="29.25" customHeight="1">
      <c r="A147" s="662" t="s">
        <v>684</v>
      </c>
      <c r="B147" s="662"/>
    </row>
    <row r="148" spans="1:2" ht="19.5" customHeight="1">
      <c r="A148" s="662" t="s">
        <v>685</v>
      </c>
      <c r="B148" s="662"/>
    </row>
    <row r="149" spans="1:2" ht="19.5" customHeight="1">
      <c r="A149" s="662" t="s">
        <v>686</v>
      </c>
      <c r="B149" s="662"/>
    </row>
    <row r="150" spans="1:2" ht="19.5" customHeight="1">
      <c r="A150" s="662" t="s">
        <v>687</v>
      </c>
      <c r="B150" s="662"/>
    </row>
    <row r="151" spans="1:2" ht="29.25" customHeight="1">
      <c r="A151" s="662" t="s">
        <v>688</v>
      </c>
      <c r="B151" s="662"/>
    </row>
    <row r="152" spans="1:2" ht="29.25" customHeight="1">
      <c r="A152" s="662" t="s">
        <v>689</v>
      </c>
      <c r="B152" s="662"/>
    </row>
    <row r="153" spans="1:2" ht="19.5" customHeight="1">
      <c r="A153" s="662" t="s">
        <v>690</v>
      </c>
      <c r="B153" s="662"/>
    </row>
    <row r="154" spans="1:2" ht="19.5" customHeight="1">
      <c r="A154" s="662" t="s">
        <v>691</v>
      </c>
      <c r="B154" s="662"/>
    </row>
    <row r="155" spans="1:2" ht="29.25" customHeight="1">
      <c r="A155" s="662" t="s">
        <v>692</v>
      </c>
      <c r="B155" s="662"/>
    </row>
    <row r="156" spans="1:2" ht="19.5" customHeight="1">
      <c r="A156" s="662" t="s">
        <v>693</v>
      </c>
      <c r="B156" s="662"/>
    </row>
    <row r="157" spans="1:2" ht="19.5" customHeight="1">
      <c r="A157" s="662" t="s">
        <v>694</v>
      </c>
      <c r="B157" s="662"/>
    </row>
    <row r="158" spans="1:2" ht="19.5" customHeight="1">
      <c r="A158" s="662" t="s">
        <v>695</v>
      </c>
      <c r="B158" s="662"/>
    </row>
    <row r="159" spans="1:2" ht="19.5" customHeight="1">
      <c r="A159" s="662" t="s">
        <v>696</v>
      </c>
      <c r="B159" s="662"/>
    </row>
    <row r="160" spans="1:2" ht="19.5" customHeight="1">
      <c r="A160" s="662" t="s">
        <v>697</v>
      </c>
      <c r="B160" s="662"/>
    </row>
    <row r="161" spans="1:2" ht="29.25" customHeight="1">
      <c r="A161" s="662" t="s">
        <v>698</v>
      </c>
      <c r="B161" s="662"/>
    </row>
    <row r="162" spans="1:2" ht="19.5" customHeight="1">
      <c r="A162" s="662" t="s">
        <v>699</v>
      </c>
      <c r="B162" s="662"/>
    </row>
    <row r="163" spans="1:2" ht="29.25" customHeight="1">
      <c r="A163" s="662" t="s">
        <v>700</v>
      </c>
      <c r="B163" s="662"/>
    </row>
    <row r="164" spans="1:2" ht="19.5" customHeight="1">
      <c r="A164" s="662" t="s">
        <v>701</v>
      </c>
      <c r="B164" s="662"/>
    </row>
    <row r="165" spans="1:2" ht="19.5" customHeight="1">
      <c r="A165" s="662" t="s">
        <v>702</v>
      </c>
      <c r="B165" s="662"/>
    </row>
    <row r="166" spans="1:2" ht="29.25" customHeight="1">
      <c r="A166" s="662" t="s">
        <v>703</v>
      </c>
      <c r="B166" s="662"/>
    </row>
    <row r="167" spans="1:2" ht="19.5" customHeight="1">
      <c r="A167" s="662" t="s">
        <v>704</v>
      </c>
      <c r="B167" s="662"/>
    </row>
    <row r="168" spans="1:2" ht="19.5" customHeight="1">
      <c r="A168" s="662" t="s">
        <v>705</v>
      </c>
      <c r="B168" s="662"/>
    </row>
    <row r="169" spans="1:2" ht="19.5" customHeight="1">
      <c r="A169" s="662" t="s">
        <v>706</v>
      </c>
      <c r="B169" s="662"/>
    </row>
    <row r="170" spans="1:2" ht="19.5" customHeight="1">
      <c r="A170" s="662" t="s">
        <v>707</v>
      </c>
      <c r="B170" s="662"/>
    </row>
    <row r="171" spans="1:2" ht="19.5" customHeight="1">
      <c r="A171" s="662" t="s">
        <v>708</v>
      </c>
      <c r="B171" s="662"/>
    </row>
    <row r="172" spans="1:2" ht="29.25" customHeight="1">
      <c r="A172" s="662" t="s">
        <v>709</v>
      </c>
      <c r="B172" s="662"/>
    </row>
    <row r="173" spans="1:2" ht="19.5" customHeight="1">
      <c r="A173" s="662" t="s">
        <v>710</v>
      </c>
      <c r="B173" s="662"/>
    </row>
    <row r="174" spans="1:2" ht="29.25" customHeight="1">
      <c r="A174" s="662" t="s">
        <v>711</v>
      </c>
      <c r="B174" s="662"/>
    </row>
    <row r="175" spans="1:2" ht="19.5" customHeight="1">
      <c r="A175" s="662" t="s">
        <v>712</v>
      </c>
      <c r="B175" s="662"/>
    </row>
    <row r="176" spans="1:2" ht="19.5" customHeight="1">
      <c r="A176" s="662" t="s">
        <v>713</v>
      </c>
      <c r="B176" s="662"/>
    </row>
    <row r="177" spans="1:2" ht="25.5" customHeight="1">
      <c r="A177" s="662" t="s">
        <v>714</v>
      </c>
      <c r="B177" s="662"/>
    </row>
    <row r="178" spans="1:2" ht="19.5" customHeight="1">
      <c r="A178" s="662" t="s">
        <v>715</v>
      </c>
      <c r="B178" s="662"/>
    </row>
    <row r="179" spans="1:2" ht="19.5" customHeight="1">
      <c r="A179" s="662" t="s">
        <v>716</v>
      </c>
      <c r="B179" s="662"/>
    </row>
    <row r="180" spans="1:2" ht="19.5" customHeight="1">
      <c r="A180" s="662" t="s">
        <v>717</v>
      </c>
      <c r="B180" s="662"/>
    </row>
    <row r="181" spans="1:2" ht="19.5" customHeight="1">
      <c r="A181" s="662" t="s">
        <v>718</v>
      </c>
      <c r="B181" s="662"/>
    </row>
    <row r="182" spans="1:2" ht="19.5" customHeight="1">
      <c r="A182" s="662" t="s">
        <v>719</v>
      </c>
      <c r="B182" s="662"/>
    </row>
    <row r="183" spans="1:2" ht="25.5" customHeight="1">
      <c r="A183" s="662" t="s">
        <v>720</v>
      </c>
      <c r="B183" s="662"/>
    </row>
    <row r="184" spans="1:2" ht="19.5" customHeight="1">
      <c r="A184" s="662" t="s">
        <v>721</v>
      </c>
      <c r="B184" s="662"/>
    </row>
    <row r="185" spans="1:2" ht="29.25" customHeight="1">
      <c r="A185" s="662" t="s">
        <v>722</v>
      </c>
      <c r="B185" s="662"/>
    </row>
    <row r="186" spans="1:2" ht="29.25" customHeight="1">
      <c r="A186" s="662" t="s">
        <v>723</v>
      </c>
      <c r="B186" s="662"/>
    </row>
    <row r="187" spans="1:2" ht="29.25" customHeight="1">
      <c r="A187" s="662" t="s">
        <v>724</v>
      </c>
      <c r="B187" s="662"/>
    </row>
    <row r="188" spans="1:2" ht="19.5" customHeight="1">
      <c r="A188" s="662" t="s">
        <v>725</v>
      </c>
      <c r="B188" s="662"/>
    </row>
    <row r="189" spans="1:2" ht="19.5" customHeight="1">
      <c r="A189" s="662" t="s">
        <v>726</v>
      </c>
      <c r="B189" s="662"/>
    </row>
    <row r="190" spans="1:2" ht="19.5" customHeight="1">
      <c r="A190" s="662" t="s">
        <v>727</v>
      </c>
      <c r="B190" s="662"/>
    </row>
    <row r="191" spans="1:2" ht="19.5" customHeight="1">
      <c r="A191" s="662" t="s">
        <v>728</v>
      </c>
      <c r="B191" s="662"/>
    </row>
    <row r="192" spans="1:2" ht="19.5" customHeight="1">
      <c r="A192" s="662" t="s">
        <v>729</v>
      </c>
      <c r="B192" s="662"/>
    </row>
    <row r="193" spans="1:2" ht="29.25" customHeight="1">
      <c r="A193" s="662" t="s">
        <v>730</v>
      </c>
      <c r="B193" s="662"/>
    </row>
    <row r="194" spans="1:2" ht="19.5" customHeight="1">
      <c r="A194" s="662" t="s">
        <v>731</v>
      </c>
      <c r="B194" s="662"/>
    </row>
    <row r="195" spans="1:2" ht="19.5" customHeight="1">
      <c r="A195" s="662" t="s">
        <v>732</v>
      </c>
      <c r="B195" s="662"/>
    </row>
    <row r="196" spans="1:2" ht="19.5" customHeight="1">
      <c r="A196" s="662" t="s">
        <v>733</v>
      </c>
      <c r="B196" s="662"/>
    </row>
    <row r="197" spans="1:2" ht="19.5" customHeight="1">
      <c r="A197" s="662" t="s">
        <v>734</v>
      </c>
      <c r="B197" s="662"/>
    </row>
    <row r="198" spans="1:2" ht="19.5" customHeight="1">
      <c r="A198" s="662" t="s">
        <v>735</v>
      </c>
      <c r="B198" s="662"/>
    </row>
    <row r="199" spans="1:2" ht="19.5" customHeight="1">
      <c r="A199" s="662" t="s">
        <v>736</v>
      </c>
      <c r="B199" s="662"/>
    </row>
    <row r="200" spans="1:2" ht="29.25" customHeight="1">
      <c r="A200" s="662" t="s">
        <v>737</v>
      </c>
      <c r="B200" s="662"/>
    </row>
    <row r="201" spans="1:2" ht="19.5" customHeight="1">
      <c r="A201" s="662" t="s">
        <v>738</v>
      </c>
      <c r="B201" s="662"/>
    </row>
    <row r="202" spans="1:2" ht="19.5" customHeight="1">
      <c r="A202" s="662" t="s">
        <v>739</v>
      </c>
      <c r="B202" s="662"/>
    </row>
    <row r="203" spans="1:2" ht="19.5" customHeight="1">
      <c r="A203" s="662" t="s">
        <v>740</v>
      </c>
      <c r="B203" s="662"/>
    </row>
    <row r="204" spans="1:2" ht="19.5" customHeight="1">
      <c r="A204" s="663" t="s">
        <v>741</v>
      </c>
      <c r="B204" s="663"/>
    </row>
    <row r="205" spans="1:2" ht="19.5" customHeight="1">
      <c r="A205" s="662" t="s">
        <v>742</v>
      </c>
      <c r="B205" s="662"/>
    </row>
    <row r="206" spans="1:2" ht="29.25" customHeight="1">
      <c r="A206" s="662" t="s">
        <v>743</v>
      </c>
      <c r="B206" s="662"/>
    </row>
    <row r="207" spans="1:2" ht="19.5" customHeight="1">
      <c r="A207" s="662" t="s">
        <v>744</v>
      </c>
      <c r="B207" s="662"/>
    </row>
    <row r="208" spans="1:2" ht="19.5" customHeight="1">
      <c r="A208" s="662" t="s">
        <v>745</v>
      </c>
      <c r="B208" s="662"/>
    </row>
    <row r="209" spans="1:2" ht="19.5" customHeight="1">
      <c r="A209" s="662" t="s">
        <v>746</v>
      </c>
      <c r="B209" s="662"/>
    </row>
    <row r="210" spans="1:2" ht="19.5" customHeight="1">
      <c r="A210" s="662" t="s">
        <v>747</v>
      </c>
      <c r="B210" s="662"/>
    </row>
    <row r="211" spans="1:2" ht="19.5" customHeight="1">
      <c r="A211" s="662" t="s">
        <v>748</v>
      </c>
      <c r="B211" s="662"/>
    </row>
    <row r="212" spans="1:2" ht="39" customHeight="1">
      <c r="A212" s="662" t="s">
        <v>749</v>
      </c>
      <c r="B212" s="662"/>
    </row>
    <row r="213" spans="1:2" ht="19.5" customHeight="1">
      <c r="A213" s="663" t="s">
        <v>750</v>
      </c>
      <c r="B213" s="663"/>
    </row>
    <row r="214" spans="1:2" ht="19.5" customHeight="1">
      <c r="A214" s="662" t="s">
        <v>751</v>
      </c>
      <c r="B214" s="662"/>
    </row>
    <row r="215" spans="1:2" ht="19.5" customHeight="1">
      <c r="A215" s="662" t="s">
        <v>752</v>
      </c>
      <c r="B215" s="662"/>
    </row>
    <row r="216" spans="1:2" ht="19.5" customHeight="1">
      <c r="A216" s="662" t="s">
        <v>753</v>
      </c>
      <c r="B216" s="662"/>
    </row>
    <row r="217" spans="1:2" ht="19.5" customHeight="1">
      <c r="A217" s="662" t="s">
        <v>754</v>
      </c>
      <c r="B217" s="662"/>
    </row>
    <row r="218" spans="1:2" ht="19.5" customHeight="1">
      <c r="A218" s="663" t="s">
        <v>755</v>
      </c>
      <c r="B218" s="663"/>
    </row>
    <row r="219" spans="1:2" ht="19.5" customHeight="1">
      <c r="A219" s="662" t="s">
        <v>756</v>
      </c>
      <c r="B219" s="662"/>
    </row>
    <row r="220" spans="1:2" ht="29.25" customHeight="1">
      <c r="A220" s="662" t="s">
        <v>757</v>
      </c>
      <c r="B220" s="662"/>
    </row>
    <row r="221" spans="1:2" ht="19.5" customHeight="1">
      <c r="A221" s="662" t="s">
        <v>758</v>
      </c>
      <c r="B221" s="662"/>
    </row>
    <row r="222" spans="1:2" ht="19.5" customHeight="1">
      <c r="A222" s="662" t="s">
        <v>759</v>
      </c>
      <c r="B222" s="662"/>
    </row>
    <row r="223" spans="1:2" ht="19.5" customHeight="1">
      <c r="A223" s="662" t="s">
        <v>760</v>
      </c>
      <c r="B223" s="662"/>
    </row>
    <row r="224" spans="1:2" ht="19.5" customHeight="1">
      <c r="A224" s="662" t="s">
        <v>761</v>
      </c>
      <c r="B224" s="662"/>
    </row>
    <row r="225" spans="1:2" ht="19.5" customHeight="1">
      <c r="A225" s="662" t="s">
        <v>762</v>
      </c>
      <c r="B225" s="662"/>
    </row>
    <row r="226" spans="1:2" ht="19.5" customHeight="1">
      <c r="A226" s="662" t="s">
        <v>763</v>
      </c>
      <c r="B226" s="662"/>
    </row>
    <row r="227" spans="1:62" s="230" customFormat="1" ht="29.25" customHeight="1">
      <c r="A227" s="662" t="s">
        <v>764</v>
      </c>
      <c r="B227" s="662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</row>
    <row r="228" spans="1:2" ht="29.25" customHeight="1">
      <c r="A228" s="662" t="s">
        <v>765</v>
      </c>
      <c r="B228" s="662"/>
    </row>
    <row r="229" spans="1:2" ht="19.5" customHeight="1">
      <c r="A229" s="662" t="s">
        <v>766</v>
      </c>
      <c r="B229" s="662"/>
    </row>
    <row r="230" spans="1:2" ht="19.5" customHeight="1">
      <c r="A230" s="662" t="s">
        <v>767</v>
      </c>
      <c r="B230" s="662"/>
    </row>
    <row r="231" spans="1:2" ht="29.25" customHeight="1">
      <c r="A231" s="662" t="s">
        <v>768</v>
      </c>
      <c r="B231" s="662"/>
    </row>
    <row r="232" spans="1:2" ht="19.5" customHeight="1">
      <c r="A232" s="662" t="s">
        <v>769</v>
      </c>
      <c r="B232" s="662"/>
    </row>
    <row r="233" spans="1:2" ht="19.5" customHeight="1">
      <c r="A233" s="662" t="s">
        <v>770</v>
      </c>
      <c r="B233" s="662"/>
    </row>
    <row r="234" spans="1:2" ht="19.5" customHeight="1">
      <c r="A234" s="662" t="s">
        <v>771</v>
      </c>
      <c r="B234" s="662"/>
    </row>
    <row r="235" spans="1:2" ht="19.5" customHeight="1">
      <c r="A235" s="662" t="s">
        <v>772</v>
      </c>
      <c r="B235" s="662"/>
    </row>
    <row r="236" spans="1:2" ht="19.5" customHeight="1">
      <c r="A236" s="662" t="s">
        <v>773</v>
      </c>
      <c r="B236" s="662"/>
    </row>
    <row r="237" spans="1:2" ht="29.25" customHeight="1">
      <c r="A237" s="662" t="s">
        <v>774</v>
      </c>
      <c r="B237" s="662"/>
    </row>
    <row r="238" spans="1:2" ht="19.5" customHeight="1">
      <c r="A238" s="662" t="s">
        <v>775</v>
      </c>
      <c r="B238" s="662"/>
    </row>
    <row r="239" spans="1:2" ht="29.25" customHeight="1">
      <c r="A239" s="662" t="s">
        <v>776</v>
      </c>
      <c r="B239" s="662"/>
    </row>
    <row r="240" spans="1:2" ht="19.5" customHeight="1">
      <c r="A240" s="662" t="s">
        <v>777</v>
      </c>
      <c r="B240" s="662"/>
    </row>
    <row r="241" spans="1:2" ht="19.5" customHeight="1">
      <c r="A241" s="662" t="s">
        <v>778</v>
      </c>
      <c r="B241" s="662"/>
    </row>
    <row r="242" spans="1:2" ht="29.25" customHeight="1">
      <c r="A242" s="662" t="s">
        <v>779</v>
      </c>
      <c r="B242" s="662"/>
    </row>
    <row r="243" spans="1:2" ht="19.5" customHeight="1">
      <c r="A243" s="662" t="s">
        <v>780</v>
      </c>
      <c r="B243" s="662"/>
    </row>
    <row r="244" spans="1:2" ht="19.5" customHeight="1">
      <c r="A244" s="662" t="s">
        <v>781</v>
      </c>
      <c r="B244" s="662"/>
    </row>
    <row r="245" spans="1:2" ht="19.5" customHeight="1">
      <c r="A245" s="662" t="s">
        <v>782</v>
      </c>
      <c r="B245" s="662"/>
    </row>
    <row r="246" spans="1:2" ht="19.5" customHeight="1">
      <c r="A246" s="662" t="s">
        <v>783</v>
      </c>
      <c r="B246" s="662"/>
    </row>
    <row r="247" spans="1:2" ht="19.5" customHeight="1">
      <c r="A247" s="662" t="s">
        <v>784</v>
      </c>
      <c r="B247" s="662"/>
    </row>
    <row r="248" spans="1:2" ht="29.25" customHeight="1">
      <c r="A248" s="662" t="s">
        <v>785</v>
      </c>
      <c r="B248" s="662"/>
    </row>
    <row r="249" spans="1:2" ht="19.5" customHeight="1">
      <c r="A249" s="662" t="s">
        <v>786</v>
      </c>
      <c r="B249" s="662"/>
    </row>
    <row r="250" spans="1:2" ht="29.25" customHeight="1">
      <c r="A250" s="662" t="s">
        <v>787</v>
      </c>
      <c r="B250" s="662"/>
    </row>
    <row r="251" spans="1:2" ht="19.5" customHeight="1">
      <c r="A251" s="662" t="s">
        <v>788</v>
      </c>
      <c r="B251" s="662"/>
    </row>
    <row r="252" spans="1:2" ht="19.5" customHeight="1">
      <c r="A252" s="662" t="s">
        <v>789</v>
      </c>
      <c r="B252" s="662"/>
    </row>
    <row r="253" spans="1:2" ht="29.25" customHeight="1">
      <c r="A253" s="662" t="s">
        <v>790</v>
      </c>
      <c r="B253" s="662"/>
    </row>
    <row r="254" spans="1:2" ht="19.5" customHeight="1">
      <c r="A254" s="662" t="s">
        <v>791</v>
      </c>
      <c r="B254" s="662"/>
    </row>
    <row r="255" spans="1:2" ht="19.5" customHeight="1">
      <c r="A255" s="662" t="s">
        <v>792</v>
      </c>
      <c r="B255" s="662"/>
    </row>
    <row r="256" spans="1:2" ht="19.5" customHeight="1">
      <c r="A256" s="662" t="s">
        <v>793</v>
      </c>
      <c r="B256" s="662"/>
    </row>
    <row r="257" spans="1:2" ht="19.5" customHeight="1">
      <c r="A257" s="662" t="s">
        <v>794</v>
      </c>
      <c r="B257" s="662"/>
    </row>
    <row r="258" spans="1:2" ht="19.5" customHeight="1">
      <c r="A258" s="662" t="s">
        <v>795</v>
      </c>
      <c r="B258" s="662"/>
    </row>
    <row r="259" spans="1:2" ht="29.25" customHeight="1">
      <c r="A259" s="662" t="s">
        <v>796</v>
      </c>
      <c r="B259" s="662"/>
    </row>
    <row r="260" spans="1:2" ht="19.5" customHeight="1">
      <c r="A260" s="662" t="s">
        <v>797</v>
      </c>
      <c r="B260" s="662"/>
    </row>
    <row r="261" spans="1:2" ht="29.25" customHeight="1">
      <c r="A261" s="662" t="s">
        <v>798</v>
      </c>
      <c r="B261" s="662"/>
    </row>
    <row r="262" spans="1:2" ht="29.25" customHeight="1">
      <c r="A262" s="662" t="s">
        <v>799</v>
      </c>
      <c r="B262" s="662"/>
    </row>
    <row r="263" spans="1:2" ht="29.25" customHeight="1">
      <c r="A263" s="662" t="s">
        <v>800</v>
      </c>
      <c r="B263" s="662"/>
    </row>
    <row r="264" spans="1:2" ht="19.5" customHeight="1">
      <c r="A264" s="662" t="s">
        <v>801</v>
      </c>
      <c r="B264" s="662"/>
    </row>
    <row r="265" spans="1:2" ht="19.5" customHeight="1">
      <c r="A265" s="662" t="s">
        <v>802</v>
      </c>
      <c r="B265" s="662"/>
    </row>
    <row r="266" spans="1:2" ht="19.5" customHeight="1">
      <c r="A266" s="662" t="s">
        <v>803</v>
      </c>
      <c r="B266" s="662"/>
    </row>
    <row r="267" spans="1:2" ht="19.5" customHeight="1">
      <c r="A267" s="662" t="s">
        <v>804</v>
      </c>
      <c r="B267" s="662"/>
    </row>
    <row r="268" spans="1:2" ht="19.5" customHeight="1">
      <c r="A268" s="662" t="s">
        <v>805</v>
      </c>
      <c r="B268" s="662"/>
    </row>
    <row r="269" spans="1:2" ht="29.25" customHeight="1">
      <c r="A269" s="662" t="s">
        <v>806</v>
      </c>
      <c r="B269" s="662"/>
    </row>
    <row r="270" spans="1:2" ht="19.5" customHeight="1">
      <c r="A270" s="662" t="s">
        <v>807</v>
      </c>
      <c r="B270" s="662"/>
    </row>
    <row r="271" spans="1:2" ht="19.5" customHeight="1">
      <c r="A271" s="662" t="s">
        <v>808</v>
      </c>
      <c r="B271" s="662"/>
    </row>
    <row r="272" spans="1:2" ht="19.5" customHeight="1">
      <c r="A272" s="662" t="s">
        <v>809</v>
      </c>
      <c r="B272" s="662"/>
    </row>
    <row r="273" spans="1:2" ht="19.5" customHeight="1">
      <c r="A273" s="662" t="s">
        <v>810</v>
      </c>
      <c r="B273" s="662"/>
    </row>
    <row r="274" spans="1:2" ht="19.5" customHeight="1">
      <c r="A274" s="662" t="s">
        <v>811</v>
      </c>
      <c r="B274" s="662"/>
    </row>
    <row r="275" spans="1:2" ht="29.25" customHeight="1">
      <c r="A275" s="662" t="s">
        <v>812</v>
      </c>
      <c r="B275" s="662"/>
    </row>
    <row r="276" spans="1:2" ht="19.5" customHeight="1">
      <c r="A276" s="662" t="s">
        <v>813</v>
      </c>
      <c r="B276" s="662"/>
    </row>
    <row r="277" spans="1:2" ht="19.5" customHeight="1">
      <c r="A277" s="662" t="s">
        <v>814</v>
      </c>
      <c r="B277" s="662"/>
    </row>
    <row r="278" spans="1:2" ht="19.5" customHeight="1">
      <c r="A278" s="663" t="s">
        <v>815</v>
      </c>
      <c r="B278" s="663"/>
    </row>
    <row r="279" spans="1:2" ht="19.5" customHeight="1">
      <c r="A279" s="663" t="s">
        <v>816</v>
      </c>
      <c r="B279" s="663"/>
    </row>
    <row r="280" ht="19.5" customHeight="1"/>
    <row r="281" ht="29.25" customHeight="1"/>
    <row r="282" ht="19.5" customHeight="1"/>
    <row r="283" ht="19.5" customHeight="1"/>
    <row r="284" ht="19.5" customHeight="1"/>
    <row r="285" ht="19.5" customHeight="1"/>
    <row r="286" ht="29.25" customHeight="1"/>
    <row r="287" spans="1:62" s="230" customFormat="1" ht="29.25" customHeight="1">
      <c r="A287" s="207"/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  <c r="BE287" s="207"/>
      <c r="BF287" s="207"/>
      <c r="BG287" s="207"/>
      <c r="BH287" s="207"/>
      <c r="BI287" s="207"/>
      <c r="BJ287" s="207"/>
    </row>
  </sheetData>
  <sheetProtection/>
  <mergeCells count="915">
    <mergeCell ref="AC30:AF30"/>
    <mergeCell ref="AC29:AF29"/>
    <mergeCell ref="AC28:AF28"/>
    <mergeCell ref="AC17:AF17"/>
    <mergeCell ref="AC16:AF16"/>
    <mergeCell ref="AC20:AF20"/>
    <mergeCell ref="AC19:AF19"/>
    <mergeCell ref="AC18:AF18"/>
    <mergeCell ref="AC23:AF23"/>
    <mergeCell ref="AC92:AF92"/>
    <mergeCell ref="AC90:AF90"/>
    <mergeCell ref="AC88:AF88"/>
    <mergeCell ref="AC87:AF87"/>
    <mergeCell ref="AC91:AF91"/>
    <mergeCell ref="V49:X49"/>
    <mergeCell ref="AC55:AF55"/>
    <mergeCell ref="AC49:AF49"/>
    <mergeCell ref="AC50:AF50"/>
    <mergeCell ref="AC51:AF51"/>
    <mergeCell ref="A37:B37"/>
    <mergeCell ref="A41:B41"/>
    <mergeCell ref="A42:B42"/>
    <mergeCell ref="A43:B43"/>
    <mergeCell ref="A39:B39"/>
    <mergeCell ref="V37:X37"/>
    <mergeCell ref="A38:B38"/>
    <mergeCell ref="C38:U38"/>
    <mergeCell ref="V38:X38"/>
    <mergeCell ref="BS29:BV29"/>
    <mergeCell ref="Y29:AB29"/>
    <mergeCell ref="AK29:AN29"/>
    <mergeCell ref="C29:U29"/>
    <mergeCell ref="V29:X29"/>
    <mergeCell ref="C28:U28"/>
    <mergeCell ref="V28:X28"/>
    <mergeCell ref="Y28:AB28"/>
    <mergeCell ref="AC13:AF13"/>
    <mergeCell ref="AC27:AF27"/>
    <mergeCell ref="AC26:AF26"/>
    <mergeCell ref="AC25:AF25"/>
    <mergeCell ref="AC24:AF24"/>
    <mergeCell ref="AC22:AF22"/>
    <mergeCell ref="AC21:AF21"/>
    <mergeCell ref="AC14:AF14"/>
    <mergeCell ref="BS12:BV12"/>
    <mergeCell ref="BS15:BV15"/>
    <mergeCell ref="A13:B13"/>
    <mergeCell ref="C13:U13"/>
    <mergeCell ref="V13:X13"/>
    <mergeCell ref="Y13:AB13"/>
    <mergeCell ref="A12:B12"/>
    <mergeCell ref="C12:U12"/>
    <mergeCell ref="AC12:AF12"/>
    <mergeCell ref="AC15:AF15"/>
    <mergeCell ref="A15:B15"/>
    <mergeCell ref="C15:U15"/>
    <mergeCell ref="BS13:BV13"/>
    <mergeCell ref="V15:X15"/>
    <mergeCell ref="Y15:AB15"/>
    <mergeCell ref="BS14:BV14"/>
    <mergeCell ref="A14:B14"/>
    <mergeCell ref="C14:U14"/>
    <mergeCell ref="V14:X14"/>
    <mergeCell ref="Y14:AB14"/>
    <mergeCell ref="A16:B16"/>
    <mergeCell ref="C16:U16"/>
    <mergeCell ref="V16:X16"/>
    <mergeCell ref="AK16:AN16"/>
    <mergeCell ref="A17:B17"/>
    <mergeCell ref="C17:U17"/>
    <mergeCell ref="V17:X17"/>
    <mergeCell ref="Y17:AB17"/>
    <mergeCell ref="Y16:AB16"/>
    <mergeCell ref="V18:X18"/>
    <mergeCell ref="Y18:AB18"/>
    <mergeCell ref="A18:B18"/>
    <mergeCell ref="C18:U18"/>
    <mergeCell ref="A19:B19"/>
    <mergeCell ref="C19:U19"/>
    <mergeCell ref="A20:B20"/>
    <mergeCell ref="C20:U20"/>
    <mergeCell ref="Y20:AB20"/>
    <mergeCell ref="A23:B23"/>
    <mergeCell ref="A24:B24"/>
    <mergeCell ref="C24:U24"/>
    <mergeCell ref="A21:B21"/>
    <mergeCell ref="A22:B22"/>
    <mergeCell ref="C22:U22"/>
    <mergeCell ref="C21:U21"/>
    <mergeCell ref="A27:B27"/>
    <mergeCell ref="A25:B25"/>
    <mergeCell ref="C25:U25"/>
    <mergeCell ref="V25:X25"/>
    <mergeCell ref="BS25:BV25"/>
    <mergeCell ref="A26:B26"/>
    <mergeCell ref="C26:U26"/>
    <mergeCell ref="V26:X26"/>
    <mergeCell ref="Y26:AB26"/>
    <mergeCell ref="BS26:BV26"/>
    <mergeCell ref="Y25:AB25"/>
    <mergeCell ref="AK25:AN25"/>
    <mergeCell ref="AK26:AN26"/>
    <mergeCell ref="C32:U32"/>
    <mergeCell ref="V32:X32"/>
    <mergeCell ref="Y32:AB32"/>
    <mergeCell ref="AC31:AF31"/>
    <mergeCell ref="AK28:AN28"/>
    <mergeCell ref="AK30:AN30"/>
    <mergeCell ref="AK31:AN31"/>
    <mergeCell ref="A29:B29"/>
    <mergeCell ref="A28:B28"/>
    <mergeCell ref="A33:B33"/>
    <mergeCell ref="A32:B32"/>
    <mergeCell ref="A31:B31"/>
    <mergeCell ref="A34:B34"/>
    <mergeCell ref="BS27:BV27"/>
    <mergeCell ref="A30:B30"/>
    <mergeCell ref="C30:U30"/>
    <mergeCell ref="V30:X30"/>
    <mergeCell ref="Y30:AB30"/>
    <mergeCell ref="C27:U27"/>
    <mergeCell ref="V27:X27"/>
    <mergeCell ref="Y27:AB27"/>
    <mergeCell ref="BS28:BV28"/>
    <mergeCell ref="AK27:AN27"/>
    <mergeCell ref="BS31:BV31"/>
    <mergeCell ref="BS30:BV30"/>
    <mergeCell ref="A36:B36"/>
    <mergeCell ref="C31:U31"/>
    <mergeCell ref="V31:X31"/>
    <mergeCell ref="Y31:AB31"/>
    <mergeCell ref="C33:U33"/>
    <mergeCell ref="V33:X33"/>
    <mergeCell ref="Y33:AB33"/>
    <mergeCell ref="A35:B35"/>
    <mergeCell ref="V34:X34"/>
    <mergeCell ref="BS34:BV34"/>
    <mergeCell ref="BS33:BV33"/>
    <mergeCell ref="BS32:BV32"/>
    <mergeCell ref="AC32:AF32"/>
    <mergeCell ref="AC34:AF34"/>
    <mergeCell ref="AK32:AN32"/>
    <mergeCell ref="AK33:AN33"/>
    <mergeCell ref="AK34:AN34"/>
    <mergeCell ref="AC33:AF33"/>
    <mergeCell ref="Y35:AB35"/>
    <mergeCell ref="Y34:AB34"/>
    <mergeCell ref="C37:U37"/>
    <mergeCell ref="C39:U39"/>
    <mergeCell ref="V39:X39"/>
    <mergeCell ref="Y39:AB39"/>
    <mergeCell ref="C36:U36"/>
    <mergeCell ref="C35:U35"/>
    <mergeCell ref="V35:X35"/>
    <mergeCell ref="C34:U34"/>
    <mergeCell ref="A40:B40"/>
    <mergeCell ref="BS35:BV35"/>
    <mergeCell ref="BS37:BV37"/>
    <mergeCell ref="BS36:BV36"/>
    <mergeCell ref="AC37:AF37"/>
    <mergeCell ref="AC36:AF36"/>
    <mergeCell ref="AK35:AN35"/>
    <mergeCell ref="AK36:AN36"/>
    <mergeCell ref="AK37:AN37"/>
    <mergeCell ref="AG35:AJ35"/>
    <mergeCell ref="AK44:AN44"/>
    <mergeCell ref="AK45:AN45"/>
    <mergeCell ref="AK46:AN46"/>
    <mergeCell ref="AC46:AF46"/>
    <mergeCell ref="AC43:AF43"/>
    <mergeCell ref="C41:U41"/>
    <mergeCell ref="AG41:AJ41"/>
    <mergeCell ref="AG42:AJ42"/>
    <mergeCell ref="AG43:AJ43"/>
    <mergeCell ref="V36:X36"/>
    <mergeCell ref="Y36:AB36"/>
    <mergeCell ref="Y42:AB42"/>
    <mergeCell ref="C44:U44"/>
    <mergeCell ref="A45:B45"/>
    <mergeCell ref="C43:U43"/>
    <mergeCell ref="V43:X43"/>
    <mergeCell ref="Y38:AB38"/>
    <mergeCell ref="Y37:AB37"/>
    <mergeCell ref="C40:U40"/>
    <mergeCell ref="AC40:AF40"/>
    <mergeCell ref="AC42:AF42"/>
    <mergeCell ref="AC41:AF41"/>
    <mergeCell ref="V41:X41"/>
    <mergeCell ref="Y41:AB41"/>
    <mergeCell ref="AC39:AF39"/>
    <mergeCell ref="V40:X40"/>
    <mergeCell ref="Y40:AB40"/>
    <mergeCell ref="C42:U42"/>
    <mergeCell ref="V42:X42"/>
    <mergeCell ref="AC44:AF44"/>
    <mergeCell ref="C45:U45"/>
    <mergeCell ref="V45:X45"/>
    <mergeCell ref="Y45:AB45"/>
    <mergeCell ref="AC45:AF45"/>
    <mergeCell ref="Y43:AB43"/>
    <mergeCell ref="V44:X44"/>
    <mergeCell ref="Y44:AB44"/>
    <mergeCell ref="A44:B44"/>
    <mergeCell ref="V46:X46"/>
    <mergeCell ref="Y46:AB46"/>
    <mergeCell ref="C48:U48"/>
    <mergeCell ref="V47:X47"/>
    <mergeCell ref="V48:X48"/>
    <mergeCell ref="C46:U46"/>
    <mergeCell ref="Y47:AB47"/>
    <mergeCell ref="A48:B48"/>
    <mergeCell ref="A46:B46"/>
    <mergeCell ref="A56:B56"/>
    <mergeCell ref="A55:B55"/>
    <mergeCell ref="C47:U47"/>
    <mergeCell ref="A53:B53"/>
    <mergeCell ref="A52:B52"/>
    <mergeCell ref="A47:B47"/>
    <mergeCell ref="C54:U54"/>
    <mergeCell ref="C53:U53"/>
    <mergeCell ref="C52:U52"/>
    <mergeCell ref="C50:U50"/>
    <mergeCell ref="A51:B51"/>
    <mergeCell ref="A50:B50"/>
    <mergeCell ref="V50:X50"/>
    <mergeCell ref="C51:U51"/>
    <mergeCell ref="V51:X51"/>
    <mergeCell ref="A49:B49"/>
    <mergeCell ref="C49:U49"/>
    <mergeCell ref="Y49:AB49"/>
    <mergeCell ref="AC48:AF48"/>
    <mergeCell ref="V52:X52"/>
    <mergeCell ref="AC52:AF52"/>
    <mergeCell ref="Y53:AB53"/>
    <mergeCell ref="AC53:AF53"/>
    <mergeCell ref="V53:X53"/>
    <mergeCell ref="Y52:AB52"/>
    <mergeCell ref="Y50:AB50"/>
    <mergeCell ref="Y48:AB48"/>
    <mergeCell ref="BS51:BV51"/>
    <mergeCell ref="BS50:BV50"/>
    <mergeCell ref="Y51:AB51"/>
    <mergeCell ref="AK51:AN51"/>
    <mergeCell ref="A59:B59"/>
    <mergeCell ref="Y62:AB62"/>
    <mergeCell ref="AC54:AF54"/>
    <mergeCell ref="Y58:AB58"/>
    <mergeCell ref="C56:U56"/>
    <mergeCell ref="Y56:AB56"/>
    <mergeCell ref="A90:B90"/>
    <mergeCell ref="A89:B89"/>
    <mergeCell ref="A88:B88"/>
    <mergeCell ref="A87:B87"/>
    <mergeCell ref="A86:B86"/>
    <mergeCell ref="A85:B85"/>
    <mergeCell ref="V54:X54"/>
    <mergeCell ref="Y54:AB54"/>
    <mergeCell ref="A58:B58"/>
    <mergeCell ref="A57:B57"/>
    <mergeCell ref="V55:X55"/>
    <mergeCell ref="Y55:AB55"/>
    <mergeCell ref="C55:U55"/>
    <mergeCell ref="C58:U58"/>
    <mergeCell ref="V58:X58"/>
    <mergeCell ref="A54:B54"/>
    <mergeCell ref="V57:X57"/>
    <mergeCell ref="V56:X56"/>
    <mergeCell ref="Y57:AB57"/>
    <mergeCell ref="C57:U57"/>
    <mergeCell ref="V59:X59"/>
    <mergeCell ref="C61:U61"/>
    <mergeCell ref="C59:U59"/>
    <mergeCell ref="V60:X60"/>
    <mergeCell ref="A92:B92"/>
    <mergeCell ref="A91:B91"/>
    <mergeCell ref="A72:B72"/>
    <mergeCell ref="A71:B71"/>
    <mergeCell ref="A73:B73"/>
    <mergeCell ref="A82:B82"/>
    <mergeCell ref="A81:B81"/>
    <mergeCell ref="A84:B84"/>
    <mergeCell ref="A83:B83"/>
    <mergeCell ref="A78:B78"/>
    <mergeCell ref="A60:B60"/>
    <mergeCell ref="A61:B61"/>
    <mergeCell ref="A63:B63"/>
    <mergeCell ref="C63:U63"/>
    <mergeCell ref="A62:B62"/>
    <mergeCell ref="AC86:AF86"/>
    <mergeCell ref="Y71:AB71"/>
    <mergeCell ref="AC77:AF77"/>
    <mergeCell ref="C60:U60"/>
    <mergeCell ref="V67:X67"/>
    <mergeCell ref="V62:X62"/>
    <mergeCell ref="AC83:AF83"/>
    <mergeCell ref="AC80:AF80"/>
    <mergeCell ref="AC74:AF74"/>
    <mergeCell ref="AC73:AF73"/>
    <mergeCell ref="A69:B69"/>
    <mergeCell ref="A76:B76"/>
    <mergeCell ref="A75:B75"/>
    <mergeCell ref="A64:B64"/>
    <mergeCell ref="A65:B65"/>
    <mergeCell ref="A66:B66"/>
    <mergeCell ref="A68:B68"/>
    <mergeCell ref="AC76:AF76"/>
    <mergeCell ref="AC75:AF75"/>
    <mergeCell ref="AC78:AF78"/>
    <mergeCell ref="AC79:AF79"/>
    <mergeCell ref="C77:U77"/>
    <mergeCell ref="C76:U76"/>
    <mergeCell ref="A79:B79"/>
    <mergeCell ref="C71:U71"/>
    <mergeCell ref="C86:U86"/>
    <mergeCell ref="C69:U69"/>
    <mergeCell ref="C73:U73"/>
    <mergeCell ref="A74:B74"/>
    <mergeCell ref="C72:U72"/>
    <mergeCell ref="C70:U70"/>
    <mergeCell ref="C81:U81"/>
    <mergeCell ref="A70:B70"/>
    <mergeCell ref="A77:B77"/>
    <mergeCell ref="V74:X74"/>
    <mergeCell ref="V85:X85"/>
    <mergeCell ref="V76:X76"/>
    <mergeCell ref="V69:X69"/>
    <mergeCell ref="A80:B80"/>
    <mergeCell ref="V70:X70"/>
    <mergeCell ref="C78:U78"/>
    <mergeCell ref="C75:U75"/>
    <mergeCell ref="V90:X90"/>
    <mergeCell ref="C88:U88"/>
    <mergeCell ref="C87:U87"/>
    <mergeCell ref="C82:U82"/>
    <mergeCell ref="V71:X71"/>
    <mergeCell ref="C91:U91"/>
    <mergeCell ref="V77:X77"/>
    <mergeCell ref="C90:U90"/>
    <mergeCell ref="C74:U74"/>
    <mergeCell ref="V89:X89"/>
    <mergeCell ref="Y90:AB90"/>
    <mergeCell ref="Y93:AB93"/>
    <mergeCell ref="V94:X94"/>
    <mergeCell ref="Y82:AB82"/>
    <mergeCell ref="V78:X78"/>
    <mergeCell ref="V79:X79"/>
    <mergeCell ref="V80:X80"/>
    <mergeCell ref="V88:X88"/>
    <mergeCell ref="Y88:AB88"/>
    <mergeCell ref="V91:X91"/>
    <mergeCell ref="BS62:BV62"/>
    <mergeCell ref="A144:B144"/>
    <mergeCell ref="C62:U62"/>
    <mergeCell ref="A143:B143"/>
    <mergeCell ref="A142:B142"/>
    <mergeCell ref="V63:X63"/>
    <mergeCell ref="Y65:AB65"/>
    <mergeCell ref="V65:X65"/>
    <mergeCell ref="Y76:AB76"/>
    <mergeCell ref="V92:X92"/>
    <mergeCell ref="BS64:BV64"/>
    <mergeCell ref="A166:B166"/>
    <mergeCell ref="C64:U64"/>
    <mergeCell ref="A165:B165"/>
    <mergeCell ref="V64:X64"/>
    <mergeCell ref="A128:B128"/>
    <mergeCell ref="A157:B157"/>
    <mergeCell ref="V72:X72"/>
    <mergeCell ref="A106:B106"/>
    <mergeCell ref="V82:X82"/>
    <mergeCell ref="Y64:AB64"/>
    <mergeCell ref="Y73:AB73"/>
    <mergeCell ref="AC69:AF69"/>
    <mergeCell ref="AC72:AF72"/>
    <mergeCell ref="Y72:AB72"/>
    <mergeCell ref="Y70:AB70"/>
    <mergeCell ref="Y69:AB69"/>
    <mergeCell ref="AC70:AF70"/>
    <mergeCell ref="BS65:BV65"/>
    <mergeCell ref="BS72:BV72"/>
    <mergeCell ref="BS66:BV66"/>
    <mergeCell ref="BS68:BV68"/>
    <mergeCell ref="BS67:BV67"/>
    <mergeCell ref="A113:B113"/>
    <mergeCell ref="A107:B107"/>
    <mergeCell ref="C67:U67"/>
    <mergeCell ref="AC67:AF67"/>
    <mergeCell ref="Y67:AB67"/>
    <mergeCell ref="A119:B119"/>
    <mergeCell ref="A123:B123"/>
    <mergeCell ref="A116:B116"/>
    <mergeCell ref="A111:B111"/>
    <mergeCell ref="C93:U93"/>
    <mergeCell ref="A99:B99"/>
    <mergeCell ref="A109:B109"/>
    <mergeCell ref="A108:B108"/>
    <mergeCell ref="A105:B105"/>
    <mergeCell ref="A178:B178"/>
    <mergeCell ref="C65:U65"/>
    <mergeCell ref="V66:X66"/>
    <mergeCell ref="Y66:AB66"/>
    <mergeCell ref="A177:B177"/>
    <mergeCell ref="A140:B140"/>
    <mergeCell ref="A134:B134"/>
    <mergeCell ref="C66:U66"/>
    <mergeCell ref="A130:B130"/>
    <mergeCell ref="A67:B67"/>
    <mergeCell ref="V68:X68"/>
    <mergeCell ref="Y68:AB68"/>
    <mergeCell ref="C68:U68"/>
    <mergeCell ref="A151:B151"/>
    <mergeCell ref="BS74:BV74"/>
    <mergeCell ref="A98:B98"/>
    <mergeCell ref="A133:B133"/>
    <mergeCell ref="C96:U96"/>
    <mergeCell ref="A118:B118"/>
    <mergeCell ref="A115:B115"/>
    <mergeCell ref="A150:B150"/>
    <mergeCell ref="A132:B132"/>
    <mergeCell ref="Y74:AB74"/>
    <mergeCell ref="C80:U80"/>
    <mergeCell ref="V81:X81"/>
    <mergeCell ref="Y81:AB81"/>
    <mergeCell ref="Y78:AB78"/>
    <mergeCell ref="Y80:AB80"/>
    <mergeCell ref="Y79:AB79"/>
    <mergeCell ref="A120:B120"/>
    <mergeCell ref="V84:X84"/>
    <mergeCell ref="BS69:BV69"/>
    <mergeCell ref="BS75:BV75"/>
    <mergeCell ref="BS76:BV76"/>
    <mergeCell ref="V75:X75"/>
    <mergeCell ref="Y75:AB75"/>
    <mergeCell ref="BS77:BV77"/>
    <mergeCell ref="BS78:BV78"/>
    <mergeCell ref="Y84:AB84"/>
    <mergeCell ref="AC84:AF84"/>
    <mergeCell ref="BS71:BV71"/>
    <mergeCell ref="BS73:BV73"/>
    <mergeCell ref="BS70:BV70"/>
    <mergeCell ref="C79:U79"/>
    <mergeCell ref="AC82:AF82"/>
    <mergeCell ref="AC81:AF81"/>
    <mergeCell ref="BS81:BV81"/>
    <mergeCell ref="V73:X73"/>
    <mergeCell ref="BS82:BV82"/>
    <mergeCell ref="Y77:AB77"/>
    <mergeCell ref="A197:B197"/>
    <mergeCell ref="A153:B153"/>
    <mergeCell ref="A125:B125"/>
    <mergeCell ref="A129:B129"/>
    <mergeCell ref="A155:B155"/>
    <mergeCell ref="A154:B154"/>
    <mergeCell ref="A141:B141"/>
    <mergeCell ref="A135:B135"/>
    <mergeCell ref="A167:B167"/>
    <mergeCell ref="A139:B139"/>
    <mergeCell ref="A93:B93"/>
    <mergeCell ref="A138:B138"/>
    <mergeCell ref="A136:B136"/>
    <mergeCell ref="A137:B137"/>
    <mergeCell ref="A110:B110"/>
    <mergeCell ref="A122:B122"/>
    <mergeCell ref="A121:B121"/>
    <mergeCell ref="A124:B124"/>
    <mergeCell ref="A100:B100"/>
    <mergeCell ref="A112:B112"/>
    <mergeCell ref="C85:U85"/>
    <mergeCell ref="C84:U84"/>
    <mergeCell ref="V83:X83"/>
    <mergeCell ref="Y83:AB83"/>
    <mergeCell ref="Y85:AB85"/>
    <mergeCell ref="Y87:AB87"/>
    <mergeCell ref="Y86:AB86"/>
    <mergeCell ref="V86:X86"/>
    <mergeCell ref="V87:X87"/>
    <mergeCell ref="C83:U83"/>
    <mergeCell ref="A148:B148"/>
    <mergeCell ref="A221:B221"/>
    <mergeCell ref="A278:B278"/>
    <mergeCell ref="A217:B217"/>
    <mergeCell ref="A208:B208"/>
    <mergeCell ref="A206:B206"/>
    <mergeCell ref="A164:B164"/>
    <mergeCell ref="A163:B163"/>
    <mergeCell ref="A162:B162"/>
    <mergeCell ref="A149:B149"/>
    <mergeCell ref="A220:B220"/>
    <mergeCell ref="A224:B224"/>
    <mergeCell ref="A223:B223"/>
    <mergeCell ref="A222:B222"/>
    <mergeCell ref="A218:B218"/>
    <mergeCell ref="A216:B216"/>
    <mergeCell ref="A219:B219"/>
    <mergeCell ref="A201:B201"/>
    <mergeCell ref="A211:B211"/>
    <mergeCell ref="A205:B205"/>
    <mergeCell ref="A203:B203"/>
    <mergeCell ref="A207:B207"/>
    <mergeCell ref="A215:B215"/>
    <mergeCell ref="A214:B214"/>
    <mergeCell ref="A209:B209"/>
    <mergeCell ref="A202:B202"/>
    <mergeCell ref="A185:B185"/>
    <mergeCell ref="A181:B181"/>
    <mergeCell ref="A189:B189"/>
    <mergeCell ref="A168:B168"/>
    <mergeCell ref="A176:B176"/>
    <mergeCell ref="A182:B182"/>
    <mergeCell ref="A174:B174"/>
    <mergeCell ref="A173:B173"/>
    <mergeCell ref="A175:B175"/>
    <mergeCell ref="A179:B179"/>
    <mergeCell ref="A172:B172"/>
    <mergeCell ref="A171:B171"/>
    <mergeCell ref="V96:X96"/>
    <mergeCell ref="C89:U89"/>
    <mergeCell ref="A152:B152"/>
    <mergeCell ref="A159:B159"/>
    <mergeCell ref="A158:B158"/>
    <mergeCell ref="A156:B156"/>
    <mergeCell ref="C92:U92"/>
    <mergeCell ref="V93:X93"/>
    <mergeCell ref="A187:B187"/>
    <mergeCell ref="A186:B186"/>
    <mergeCell ref="A196:B196"/>
    <mergeCell ref="A195:B195"/>
    <mergeCell ref="A191:B191"/>
    <mergeCell ref="A192:B192"/>
    <mergeCell ref="A200:B200"/>
    <mergeCell ref="A199:B199"/>
    <mergeCell ref="A198:B198"/>
    <mergeCell ref="Y89:AB89"/>
    <mergeCell ref="Y91:AB91"/>
    <mergeCell ref="A225:B225"/>
    <mergeCell ref="A212:B212"/>
    <mergeCell ref="A204:B204"/>
    <mergeCell ref="A210:B210"/>
    <mergeCell ref="A184:B184"/>
    <mergeCell ref="A170:B170"/>
    <mergeCell ref="A169:B169"/>
    <mergeCell ref="A188:B188"/>
    <mergeCell ref="A131:B131"/>
    <mergeCell ref="A97:B97"/>
    <mergeCell ref="A104:B104"/>
    <mergeCell ref="A117:B117"/>
    <mergeCell ref="A127:B127"/>
    <mergeCell ref="A103:B103"/>
    <mergeCell ref="A102:B102"/>
    <mergeCell ref="A101:B101"/>
    <mergeCell ref="A126:B126"/>
    <mergeCell ref="A114:B114"/>
    <mergeCell ref="A242:B242"/>
    <mergeCell ref="BS92:BV92"/>
    <mergeCell ref="BS91:BV91"/>
    <mergeCell ref="A235:B235"/>
    <mergeCell ref="A234:B234"/>
    <mergeCell ref="A194:B194"/>
    <mergeCell ref="A193:B193"/>
    <mergeCell ref="A180:B180"/>
    <mergeCell ref="A190:B190"/>
    <mergeCell ref="A183:B183"/>
    <mergeCell ref="A231:B231"/>
    <mergeCell ref="BS89:BV89"/>
    <mergeCell ref="A252:B252"/>
    <mergeCell ref="A241:B241"/>
    <mergeCell ref="BS93:BV93"/>
    <mergeCell ref="A230:B230"/>
    <mergeCell ref="A229:B229"/>
    <mergeCell ref="A228:B228"/>
    <mergeCell ref="A251:B251"/>
    <mergeCell ref="BA100:BD100"/>
    <mergeCell ref="BS97:BV97"/>
    <mergeCell ref="A213:B213"/>
    <mergeCell ref="A266:B266"/>
    <mergeCell ref="A265:B265"/>
    <mergeCell ref="A258:B258"/>
    <mergeCell ref="A264:B264"/>
    <mergeCell ref="BA98:BD98"/>
    <mergeCell ref="A147:B147"/>
    <mergeCell ref="A226:B226"/>
    <mergeCell ref="A250:B250"/>
    <mergeCell ref="BA99:BD99"/>
    <mergeCell ref="AC97:AF97"/>
    <mergeCell ref="A263:B263"/>
    <mergeCell ref="A262:B262"/>
    <mergeCell ref="A261:B261"/>
    <mergeCell ref="A145:B145"/>
    <mergeCell ref="A160:B160"/>
    <mergeCell ref="A240:B240"/>
    <mergeCell ref="A239:B239"/>
    <mergeCell ref="A238:B238"/>
    <mergeCell ref="Y97:AB97"/>
    <mergeCell ref="Y96:AB96"/>
    <mergeCell ref="C94:U94"/>
    <mergeCell ref="C97:U97"/>
    <mergeCell ref="V95:X95"/>
    <mergeCell ref="Y94:AB94"/>
    <mergeCell ref="C95:U95"/>
    <mergeCell ref="V97:X97"/>
    <mergeCell ref="Y95:AB95"/>
    <mergeCell ref="A267:B267"/>
    <mergeCell ref="A247:B247"/>
    <mergeCell ref="A253:B253"/>
    <mergeCell ref="A279:B279"/>
    <mergeCell ref="A257:B257"/>
    <mergeCell ref="A271:B271"/>
    <mergeCell ref="A270:B270"/>
    <mergeCell ref="A275:B275"/>
    <mergeCell ref="A274:B274"/>
    <mergeCell ref="A273:B273"/>
    <mergeCell ref="A277:B277"/>
    <mergeCell ref="A276:B276"/>
    <mergeCell ref="A269:B269"/>
    <mergeCell ref="A268:B268"/>
    <mergeCell ref="A272:B272"/>
    <mergeCell ref="A260:B260"/>
    <mergeCell ref="A259:B259"/>
    <mergeCell ref="A244:B244"/>
    <mergeCell ref="A243:B243"/>
    <mergeCell ref="A256:B256"/>
    <mergeCell ref="A255:B255"/>
    <mergeCell ref="A249:B249"/>
    <mergeCell ref="A248:B248"/>
    <mergeCell ref="A146:B146"/>
    <mergeCell ref="A245:B245"/>
    <mergeCell ref="A246:B246"/>
    <mergeCell ref="A254:B254"/>
    <mergeCell ref="A232:B232"/>
    <mergeCell ref="A161:B161"/>
    <mergeCell ref="A227:B227"/>
    <mergeCell ref="A237:B237"/>
    <mergeCell ref="A236:B236"/>
    <mergeCell ref="A233:B233"/>
    <mergeCell ref="AG2:AL2"/>
    <mergeCell ref="AM2:AR2"/>
    <mergeCell ref="P2:U2"/>
    <mergeCell ref="AC11:AF11"/>
    <mergeCell ref="AK10:AN10"/>
    <mergeCell ref="AK11:AN11"/>
    <mergeCell ref="Y11:AB11"/>
    <mergeCell ref="A4:BD4"/>
    <mergeCell ref="V9:X10"/>
    <mergeCell ref="A11:B11"/>
    <mergeCell ref="I2:N2"/>
    <mergeCell ref="O2:O3"/>
    <mergeCell ref="C11:U11"/>
    <mergeCell ref="Y92:AB92"/>
    <mergeCell ref="Y9:BD9"/>
    <mergeCell ref="Y60:AB60"/>
    <mergeCell ref="Y59:AB59"/>
    <mergeCell ref="AC59:AF59"/>
    <mergeCell ref="AC58:AF58"/>
    <mergeCell ref="AC57:AF57"/>
    <mergeCell ref="BS10:BV10"/>
    <mergeCell ref="A9:B10"/>
    <mergeCell ref="L5:M5"/>
    <mergeCell ref="Y10:AB10"/>
    <mergeCell ref="AG5:AR6"/>
    <mergeCell ref="Y5:AA5"/>
    <mergeCell ref="T5:U5"/>
    <mergeCell ref="AB5:AC5"/>
    <mergeCell ref="AC10:AF10"/>
    <mergeCell ref="C9:U10"/>
    <mergeCell ref="BS41:BV41"/>
    <mergeCell ref="BS39:BV39"/>
    <mergeCell ref="BS38:BV38"/>
    <mergeCell ref="BS40:BV40"/>
    <mergeCell ref="BS61:BV61"/>
    <mergeCell ref="BS60:BV60"/>
    <mergeCell ref="BS53:BV53"/>
    <mergeCell ref="BS58:BV58"/>
    <mergeCell ref="BS57:BV57"/>
    <mergeCell ref="BS55:BV55"/>
    <mergeCell ref="BS54:BV54"/>
    <mergeCell ref="BS56:BV56"/>
    <mergeCell ref="BS59:BV59"/>
    <mergeCell ref="BS42:BV42"/>
    <mergeCell ref="BS46:BV46"/>
    <mergeCell ref="BS52:BV52"/>
    <mergeCell ref="BS49:BV49"/>
    <mergeCell ref="BS45:BV45"/>
    <mergeCell ref="BS44:BV44"/>
    <mergeCell ref="BS43:BV43"/>
    <mergeCell ref="BS47:BV47"/>
    <mergeCell ref="BS48:BV48"/>
    <mergeCell ref="BS11:BV11"/>
    <mergeCell ref="BS24:BV24"/>
    <mergeCell ref="BS20:BV20"/>
    <mergeCell ref="BS22:BV22"/>
    <mergeCell ref="BS21:BV21"/>
    <mergeCell ref="BS23:BV23"/>
    <mergeCell ref="BS18:BV18"/>
    <mergeCell ref="BS19:BV19"/>
    <mergeCell ref="BS16:BV16"/>
    <mergeCell ref="BS17:BV17"/>
    <mergeCell ref="V11:X11"/>
    <mergeCell ref="V24:X24"/>
    <mergeCell ref="Y24:AB24"/>
    <mergeCell ref="V22:X22"/>
    <mergeCell ref="Y22:AB22"/>
    <mergeCell ref="V21:X21"/>
    <mergeCell ref="V19:X19"/>
    <mergeCell ref="Y19:AB19"/>
    <mergeCell ref="V20:X20"/>
    <mergeCell ref="S5:S6"/>
    <mergeCell ref="V5:V6"/>
    <mergeCell ref="Y21:AB21"/>
    <mergeCell ref="I5:J5"/>
    <mergeCell ref="N5:N6"/>
    <mergeCell ref="O5:R5"/>
    <mergeCell ref="W5:X5"/>
    <mergeCell ref="Y6:AA6"/>
    <mergeCell ref="V12:X12"/>
    <mergeCell ref="Y12:AB12"/>
    <mergeCell ref="A1:BD1"/>
    <mergeCell ref="A8:BD8"/>
    <mergeCell ref="V2:X3"/>
    <mergeCell ref="A7:BD7"/>
    <mergeCell ref="AD5:AD6"/>
    <mergeCell ref="Y2:AB2"/>
    <mergeCell ref="AC2:AF2"/>
    <mergeCell ref="AE5:AF5"/>
    <mergeCell ref="AW2:BD2"/>
    <mergeCell ref="K5:K6"/>
    <mergeCell ref="Y63:AB63"/>
    <mergeCell ref="AC63:AF63"/>
    <mergeCell ref="C23:U23"/>
    <mergeCell ref="AC89:AF89"/>
    <mergeCell ref="V23:X23"/>
    <mergeCell ref="Y23:AB23"/>
    <mergeCell ref="V61:X61"/>
    <mergeCell ref="Y61:AB61"/>
    <mergeCell ref="AC61:AF61"/>
    <mergeCell ref="AC35:AF35"/>
    <mergeCell ref="AC68:AF68"/>
    <mergeCell ref="AC65:AF65"/>
    <mergeCell ref="AC66:AF66"/>
    <mergeCell ref="AC56:AF56"/>
    <mergeCell ref="AC64:AF64"/>
    <mergeCell ref="AC62:AF62"/>
    <mergeCell ref="AC60:AF60"/>
    <mergeCell ref="AC47:AF47"/>
    <mergeCell ref="AC38:AF38"/>
    <mergeCell ref="BS63:BV63"/>
    <mergeCell ref="AC93:AF93"/>
    <mergeCell ref="AC96:AF96"/>
    <mergeCell ref="AC94:AF94"/>
    <mergeCell ref="AC95:AF95"/>
    <mergeCell ref="BS95:BV95"/>
    <mergeCell ref="BS90:BV90"/>
    <mergeCell ref="BS88:BV88"/>
    <mergeCell ref="BS85:BV85"/>
    <mergeCell ref="BS96:BV96"/>
    <mergeCell ref="BS94:BV94"/>
    <mergeCell ref="AC85:AF85"/>
    <mergeCell ref="AC71:AF71"/>
    <mergeCell ref="BS86:BV86"/>
    <mergeCell ref="BS83:BV83"/>
    <mergeCell ref="BS87:BV87"/>
    <mergeCell ref="BS84:BV84"/>
    <mergeCell ref="BS79:BV79"/>
    <mergeCell ref="BS80:BV80"/>
    <mergeCell ref="AK72:AN72"/>
    <mergeCell ref="AK12:AN12"/>
    <mergeCell ref="AK13:AN13"/>
    <mergeCell ref="AK14:AN14"/>
    <mergeCell ref="AK15:AN15"/>
    <mergeCell ref="AK17:AN17"/>
    <mergeCell ref="AK19:AN19"/>
    <mergeCell ref="AK20:AN20"/>
    <mergeCell ref="AK18:AN18"/>
    <mergeCell ref="AK21:AN21"/>
    <mergeCell ref="AK22:AN22"/>
    <mergeCell ref="AK23:AN23"/>
    <mergeCell ref="AK24:AN24"/>
    <mergeCell ref="AK38:AN38"/>
    <mergeCell ref="AK41:AN41"/>
    <mergeCell ref="AK42:AN42"/>
    <mergeCell ref="AK43:AN43"/>
    <mergeCell ref="AK39:AN39"/>
    <mergeCell ref="AK40:AN40"/>
    <mergeCell ref="AK47:AN47"/>
    <mergeCell ref="AK48:AN48"/>
    <mergeCell ref="AK49:AN49"/>
    <mergeCell ref="AK50:AN50"/>
    <mergeCell ref="AK52:AN52"/>
    <mergeCell ref="AK53:AN53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68:AN68"/>
    <mergeCell ref="AK69:AN69"/>
    <mergeCell ref="AK70:AN70"/>
    <mergeCell ref="AK71:AN71"/>
    <mergeCell ref="AK73:AN73"/>
    <mergeCell ref="AK74:AN74"/>
    <mergeCell ref="AK75:AN75"/>
    <mergeCell ref="AK76:AN76"/>
    <mergeCell ref="AK77:AN77"/>
    <mergeCell ref="AK78:AN78"/>
    <mergeCell ref="AK79:AN79"/>
    <mergeCell ref="AK80:AN80"/>
    <mergeCell ref="AK81:AN81"/>
    <mergeCell ref="AK82:AN82"/>
    <mergeCell ref="AK83:AN83"/>
    <mergeCell ref="AK84:AN84"/>
    <mergeCell ref="AK85:AN85"/>
    <mergeCell ref="AK86:AN86"/>
    <mergeCell ref="AK87:AN87"/>
    <mergeCell ref="AK88:AN88"/>
    <mergeCell ref="AK89:AN89"/>
    <mergeCell ref="AK90:AN90"/>
    <mergeCell ref="AK91:AN91"/>
    <mergeCell ref="AK92:AN92"/>
    <mergeCell ref="AK93:AN93"/>
    <mergeCell ref="AK94:AN94"/>
    <mergeCell ref="AK95:AN95"/>
    <mergeCell ref="AK96:AN96"/>
    <mergeCell ref="AK97:AN97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G31:AJ31"/>
    <mergeCell ref="AG32:AJ32"/>
    <mergeCell ref="AG33:AJ33"/>
    <mergeCell ref="AG34:AJ34"/>
    <mergeCell ref="AG37:AJ37"/>
    <mergeCell ref="AG38:AJ38"/>
    <mergeCell ref="AG36:AJ36"/>
    <mergeCell ref="AG40:AJ40"/>
    <mergeCell ref="AG39:AJ39"/>
    <mergeCell ref="AG44:AJ44"/>
    <mergeCell ref="AG45:AJ45"/>
    <mergeCell ref="AG46:AJ46"/>
    <mergeCell ref="AG47:AJ47"/>
    <mergeCell ref="AG48:AJ48"/>
    <mergeCell ref="AG49:AJ49"/>
    <mergeCell ref="AG50:AJ50"/>
    <mergeCell ref="AG51:AJ51"/>
    <mergeCell ref="AG52:AJ52"/>
    <mergeCell ref="AG53:AJ53"/>
    <mergeCell ref="AG54:AJ54"/>
    <mergeCell ref="AG55:AJ55"/>
    <mergeCell ref="AG56:AJ56"/>
    <mergeCell ref="AG57:AJ57"/>
    <mergeCell ref="AG58:AJ58"/>
    <mergeCell ref="AG59:AJ59"/>
    <mergeCell ref="AG60:AJ60"/>
    <mergeCell ref="AG61:AJ61"/>
    <mergeCell ref="AG62:AJ62"/>
    <mergeCell ref="AG63:AJ63"/>
    <mergeCell ref="AG64:AJ64"/>
    <mergeCell ref="AG65:AJ65"/>
    <mergeCell ref="AG66:AJ66"/>
    <mergeCell ref="AG67:AJ67"/>
    <mergeCell ref="AG68:AJ68"/>
    <mergeCell ref="AG69:AJ69"/>
    <mergeCell ref="AG70:AJ70"/>
    <mergeCell ref="AG71:AJ71"/>
    <mergeCell ref="AG72:AJ72"/>
    <mergeCell ref="AG73:AJ73"/>
    <mergeCell ref="AG74:AJ74"/>
    <mergeCell ref="AG75:AJ75"/>
    <mergeCell ref="AG76:AJ76"/>
    <mergeCell ref="AG77:AJ77"/>
    <mergeCell ref="AG78:AJ78"/>
    <mergeCell ref="AG79:AJ79"/>
    <mergeCell ref="AG80:AJ80"/>
    <mergeCell ref="AG81:AJ81"/>
    <mergeCell ref="AG82:AJ82"/>
    <mergeCell ref="AG83:AJ83"/>
    <mergeCell ref="AG84:AJ84"/>
    <mergeCell ref="AG85:AJ85"/>
    <mergeCell ref="AG86:AJ86"/>
    <mergeCell ref="AG87:AJ87"/>
    <mergeCell ref="AG88:AJ88"/>
    <mergeCell ref="AG89:AJ89"/>
    <mergeCell ref="AG90:AJ90"/>
    <mergeCell ref="AG91:AJ91"/>
    <mergeCell ref="AG92:AJ92"/>
    <mergeCell ref="AG97:AJ97"/>
    <mergeCell ref="AG93:AJ93"/>
    <mergeCell ref="AG94:AJ94"/>
    <mergeCell ref="AG95:AJ95"/>
    <mergeCell ref="AG96:AJ96"/>
  </mergeCells>
  <printOptions horizontalCentered="1"/>
  <pageMargins left="0.11811023622047245" right="0.11811023622047245" top="0.5905511811023623" bottom="0.5905511811023623" header="0.5118110236220472" footer="0.5118110236220472"/>
  <pageSetup fitToHeight="0" horizontalDpi="600" verticalDpi="600" orientation="landscape" paperSize="9" scale="64" r:id="rId1"/>
  <colBreaks count="1" manualBreakCount="1">
    <brk id="72" min="1" max="9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83"/>
  <sheetViews>
    <sheetView view="pageBreakPreview" zoomScaleNormal="85" zoomScaleSheetLayoutView="100" workbookViewId="0" topLeftCell="A1">
      <selection activeCell="A3" sqref="A3:BD3"/>
    </sheetView>
  </sheetViews>
  <sheetFormatPr defaultColWidth="9.140625" defaultRowHeight="12.75"/>
  <cols>
    <col min="1" max="43" width="2.7109375" style="207" customWidth="1"/>
    <col min="44" max="44" width="2.28125" style="207" customWidth="1"/>
    <col min="45" max="47" width="2.7109375" style="207" customWidth="1"/>
    <col min="48" max="48" width="1.8515625" style="207" customWidth="1"/>
    <col min="49" max="51" width="2.7109375" style="207" customWidth="1"/>
    <col min="52" max="52" width="0.42578125" style="207" customWidth="1"/>
    <col min="53" max="54" width="2.7109375" style="207" customWidth="1"/>
    <col min="55" max="55" width="4.140625" style="207" customWidth="1"/>
    <col min="56" max="56" width="0.5625" style="207" customWidth="1"/>
    <col min="57" max="62" width="2.7109375" style="207" customWidth="1"/>
    <col min="63" max="16384" width="9.140625" style="207" customWidth="1"/>
  </cols>
  <sheetData>
    <row r="1" spans="1:56" ht="25.5" customHeight="1">
      <c r="A1" s="671" t="s">
        <v>1243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  <c r="BC1" s="672"/>
      <c r="BD1" s="673"/>
    </row>
    <row r="2" spans="1:60" ht="25.5" customHeight="1">
      <c r="A2" s="208"/>
      <c r="B2" s="209"/>
      <c r="C2" s="209"/>
      <c r="D2" s="209"/>
      <c r="E2" s="209"/>
      <c r="F2" s="209"/>
      <c r="G2" s="209"/>
      <c r="H2" s="209"/>
      <c r="I2" s="676"/>
      <c r="J2" s="676"/>
      <c r="K2" s="676"/>
      <c r="L2" s="676"/>
      <c r="M2" s="676"/>
      <c r="N2" s="676"/>
      <c r="O2" s="210"/>
      <c r="P2" s="676"/>
      <c r="Q2" s="676"/>
      <c r="R2" s="676"/>
      <c r="S2" s="676"/>
      <c r="T2" s="676"/>
      <c r="U2" s="676"/>
      <c r="V2" s="676"/>
      <c r="W2" s="677"/>
      <c r="X2" s="677"/>
      <c r="Y2" s="682"/>
      <c r="Z2" s="682"/>
      <c r="AA2" s="682"/>
      <c r="AB2" s="682"/>
      <c r="AC2" s="683"/>
      <c r="AD2" s="683"/>
      <c r="AE2" s="683"/>
      <c r="AF2" s="683"/>
      <c r="AG2" s="683"/>
      <c r="AH2" s="677"/>
      <c r="AI2" s="677"/>
      <c r="AJ2" s="677"/>
      <c r="AK2" s="677"/>
      <c r="AL2" s="677"/>
      <c r="AM2" s="682"/>
      <c r="AN2" s="677"/>
      <c r="AO2" s="677"/>
      <c r="AP2" s="677"/>
      <c r="AQ2" s="677"/>
      <c r="AR2" s="677"/>
      <c r="AS2" s="209"/>
      <c r="AT2" s="209"/>
      <c r="AU2" s="209"/>
      <c r="AV2" s="209"/>
      <c r="AW2" s="682" t="s">
        <v>115</v>
      </c>
      <c r="AX2" s="682"/>
      <c r="AY2" s="682"/>
      <c r="AZ2" s="682"/>
      <c r="BA2" s="682"/>
      <c r="BB2" s="682"/>
      <c r="BC2" s="682"/>
      <c r="BD2" s="684"/>
      <c r="BE2" s="210"/>
      <c r="BF2" s="210"/>
      <c r="BG2" s="213"/>
      <c r="BH2" s="214"/>
    </row>
    <row r="3" spans="1:60" ht="19.5" customHeight="1">
      <c r="A3" s="772" t="s">
        <v>1171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4"/>
      <c r="BE3" s="216"/>
      <c r="BF3" s="216"/>
      <c r="BG3" s="216"/>
      <c r="BH3" s="214"/>
    </row>
    <row r="4" spans="1:56" ht="12.75">
      <c r="A4" s="674" t="s">
        <v>501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</row>
    <row r="5" spans="1:56" ht="26.25" customHeight="1">
      <c r="A5" s="690" t="s">
        <v>502</v>
      </c>
      <c r="B5" s="690"/>
      <c r="C5" s="692" t="s">
        <v>503</v>
      </c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4"/>
      <c r="V5" s="690" t="s">
        <v>504</v>
      </c>
      <c r="W5" s="690"/>
      <c r="X5" s="690"/>
      <c r="Y5" s="692" t="s">
        <v>505</v>
      </c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  <c r="AL5" s="693"/>
      <c r="AM5" s="693"/>
      <c r="AN5" s="693"/>
      <c r="AO5" s="693"/>
      <c r="AP5" s="693"/>
      <c r="AQ5" s="693"/>
      <c r="AR5" s="693"/>
      <c r="AS5" s="693"/>
      <c r="AT5" s="693"/>
      <c r="AU5" s="693"/>
      <c r="AV5" s="693"/>
      <c r="AW5" s="693"/>
      <c r="AX5" s="693"/>
      <c r="AY5" s="693"/>
      <c r="AZ5" s="693"/>
      <c r="BA5" s="693"/>
      <c r="BB5" s="693"/>
      <c r="BC5" s="693"/>
      <c r="BD5" s="694"/>
    </row>
    <row r="6" spans="1:56" ht="63" customHeight="1">
      <c r="A6" s="690"/>
      <c r="B6" s="690"/>
      <c r="C6" s="695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7"/>
      <c r="V6" s="690"/>
      <c r="W6" s="690"/>
      <c r="X6" s="690"/>
      <c r="Y6" s="656" t="s">
        <v>506</v>
      </c>
      <c r="Z6" s="657"/>
      <c r="AA6" s="657"/>
      <c r="AB6" s="657"/>
      <c r="AC6" s="656" t="s">
        <v>507</v>
      </c>
      <c r="AD6" s="657"/>
      <c r="AE6" s="657"/>
      <c r="AF6" s="657"/>
      <c r="AG6" s="656" t="s">
        <v>508</v>
      </c>
      <c r="AH6" s="657"/>
      <c r="AI6" s="657"/>
      <c r="AJ6" s="657"/>
      <c r="AK6" s="656" t="s">
        <v>509</v>
      </c>
      <c r="AL6" s="657"/>
      <c r="AM6" s="657"/>
      <c r="AN6" s="657"/>
      <c r="AO6" s="775" t="s">
        <v>656</v>
      </c>
      <c r="AP6" s="776"/>
      <c r="AQ6" s="776"/>
      <c r="AR6" s="776"/>
      <c r="AS6" s="775" t="s">
        <v>655</v>
      </c>
      <c r="AT6" s="776"/>
      <c r="AU6" s="776"/>
      <c r="AV6" s="776"/>
      <c r="AW6" s="775" t="s">
        <v>654</v>
      </c>
      <c r="AX6" s="776"/>
      <c r="AY6" s="776"/>
      <c r="AZ6" s="776"/>
      <c r="BA6" s="690" t="s">
        <v>1004</v>
      </c>
      <c r="BB6" s="690"/>
      <c r="BC6" s="690"/>
      <c r="BD6" s="690"/>
    </row>
    <row r="7" spans="1:56" ht="12.75">
      <c r="A7" s="688" t="s">
        <v>942</v>
      </c>
      <c r="B7" s="688"/>
      <c r="C7" s="688" t="s">
        <v>943</v>
      </c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 t="s">
        <v>944</v>
      </c>
      <c r="W7" s="688"/>
      <c r="X7" s="688"/>
      <c r="Y7" s="688" t="s">
        <v>945</v>
      </c>
      <c r="Z7" s="688"/>
      <c r="AA7" s="688"/>
      <c r="AB7" s="688"/>
      <c r="AC7" s="658" t="s">
        <v>946</v>
      </c>
      <c r="AD7" s="659"/>
      <c r="AE7" s="659"/>
      <c r="AF7" s="660"/>
      <c r="AG7" s="658" t="s">
        <v>948</v>
      </c>
      <c r="AH7" s="659"/>
      <c r="AI7" s="659"/>
      <c r="AJ7" s="660"/>
      <c r="AK7" s="688" t="s">
        <v>950</v>
      </c>
      <c r="AL7" s="688"/>
      <c r="AM7" s="688"/>
      <c r="AN7" s="688"/>
      <c r="AO7" s="688" t="s">
        <v>952</v>
      </c>
      <c r="AP7" s="688"/>
      <c r="AQ7" s="688"/>
      <c r="AR7" s="688"/>
      <c r="AS7" s="688" t="s">
        <v>951</v>
      </c>
      <c r="AT7" s="688"/>
      <c r="AU7" s="688"/>
      <c r="AV7" s="688"/>
      <c r="AW7" s="688" t="s">
        <v>866</v>
      </c>
      <c r="AX7" s="688"/>
      <c r="AY7" s="688"/>
      <c r="AZ7" s="688"/>
      <c r="BA7" s="688" t="s">
        <v>867</v>
      </c>
      <c r="BB7" s="688"/>
      <c r="BC7" s="688"/>
      <c r="BD7" s="688"/>
    </row>
    <row r="8" spans="1:56" ht="11.25" customHeight="1">
      <c r="A8" s="662" t="s">
        <v>1198</v>
      </c>
      <c r="B8" s="662"/>
      <c r="C8" s="669" t="s">
        <v>521</v>
      </c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70" t="s">
        <v>1199</v>
      </c>
      <c r="W8" s="670"/>
      <c r="X8" s="670"/>
      <c r="Y8" s="662">
        <v>41764</v>
      </c>
      <c r="Z8" s="662"/>
      <c r="AA8" s="662"/>
      <c r="AB8" s="662"/>
      <c r="AC8" s="620"/>
      <c r="AD8" s="621"/>
      <c r="AE8" s="621"/>
      <c r="AF8" s="622"/>
      <c r="AG8" s="620">
        <v>2182</v>
      </c>
      <c r="AH8" s="621"/>
      <c r="AI8" s="621"/>
      <c r="AJ8" s="622"/>
      <c r="AK8" s="662"/>
      <c r="AL8" s="662"/>
      <c r="AM8" s="662"/>
      <c r="AN8" s="662"/>
      <c r="AO8" s="662">
        <v>2350</v>
      </c>
      <c r="AP8" s="662"/>
      <c r="AQ8" s="662"/>
      <c r="AR8" s="662"/>
      <c r="AS8" s="662"/>
      <c r="AT8" s="662"/>
      <c r="AU8" s="662"/>
      <c r="AV8" s="662"/>
      <c r="AW8" s="662"/>
      <c r="AX8" s="662"/>
      <c r="AY8" s="662"/>
      <c r="AZ8" s="662"/>
      <c r="BA8" s="662">
        <f aca="true" t="shared" si="0" ref="BA8:BA39">Y8+AC8+AG8+AK8+AO8+AW8</f>
        <v>46296</v>
      </c>
      <c r="BB8" s="662"/>
      <c r="BC8" s="662"/>
      <c r="BD8" s="662"/>
    </row>
    <row r="9" spans="1:56" ht="11.25" customHeight="1">
      <c r="A9" s="662" t="s">
        <v>1200</v>
      </c>
      <c r="B9" s="662"/>
      <c r="C9" s="669" t="s">
        <v>1201</v>
      </c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670" t="s">
        <v>1202</v>
      </c>
      <c r="W9" s="670"/>
      <c r="X9" s="670"/>
      <c r="Y9" s="662">
        <v>1110</v>
      </c>
      <c r="Z9" s="662"/>
      <c r="AA9" s="662"/>
      <c r="AB9" s="662"/>
      <c r="AC9" s="620"/>
      <c r="AD9" s="621"/>
      <c r="AE9" s="621"/>
      <c r="AF9" s="622"/>
      <c r="AG9" s="620">
        <v>100</v>
      </c>
      <c r="AH9" s="621"/>
      <c r="AI9" s="621"/>
      <c r="AJ9" s="622"/>
      <c r="AK9" s="662"/>
      <c r="AL9" s="662"/>
      <c r="AM9" s="662"/>
      <c r="AN9" s="662"/>
      <c r="AO9" s="662"/>
      <c r="AP9" s="662"/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2">
        <f t="shared" si="0"/>
        <v>1210</v>
      </c>
      <c r="BB9" s="662"/>
      <c r="BC9" s="662"/>
      <c r="BD9" s="662"/>
    </row>
    <row r="10" spans="1:56" ht="11.25" customHeight="1">
      <c r="A10" s="662" t="s">
        <v>1203</v>
      </c>
      <c r="B10" s="662"/>
      <c r="C10" s="669" t="s">
        <v>1204</v>
      </c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70" t="s">
        <v>1205</v>
      </c>
      <c r="W10" s="670"/>
      <c r="X10" s="670"/>
      <c r="Y10" s="764"/>
      <c r="Z10" s="764"/>
      <c r="AA10" s="764"/>
      <c r="AB10" s="764"/>
      <c r="AC10" s="620"/>
      <c r="AD10" s="621"/>
      <c r="AE10" s="621"/>
      <c r="AF10" s="622"/>
      <c r="AG10" s="620"/>
      <c r="AH10" s="621"/>
      <c r="AI10" s="621"/>
      <c r="AJ10" s="622"/>
      <c r="AK10" s="662"/>
      <c r="AL10" s="662"/>
      <c r="AM10" s="662"/>
      <c r="AN10" s="662"/>
      <c r="AO10" s="662"/>
      <c r="AP10" s="662"/>
      <c r="AQ10" s="662"/>
      <c r="AR10" s="662"/>
      <c r="AS10" s="662"/>
      <c r="AT10" s="662"/>
      <c r="AU10" s="662"/>
      <c r="AV10" s="662"/>
      <c r="AW10" s="662"/>
      <c r="AX10" s="662"/>
      <c r="AY10" s="662"/>
      <c r="AZ10" s="662"/>
      <c r="BA10" s="662">
        <f t="shared" si="0"/>
        <v>0</v>
      </c>
      <c r="BB10" s="662"/>
      <c r="BC10" s="662"/>
      <c r="BD10" s="662"/>
    </row>
    <row r="11" spans="1:56" ht="11.25" customHeight="1">
      <c r="A11" s="662" t="s">
        <v>1206</v>
      </c>
      <c r="B11" s="662"/>
      <c r="C11" s="669" t="s">
        <v>1207</v>
      </c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70" t="s">
        <v>1208</v>
      </c>
      <c r="W11" s="670"/>
      <c r="X11" s="670"/>
      <c r="Y11" s="662"/>
      <c r="Z11" s="662"/>
      <c r="AA11" s="662"/>
      <c r="AB11" s="662"/>
      <c r="AC11" s="620"/>
      <c r="AD11" s="621"/>
      <c r="AE11" s="621"/>
      <c r="AF11" s="622"/>
      <c r="AG11" s="620"/>
      <c r="AH11" s="621"/>
      <c r="AI11" s="621"/>
      <c r="AJ11" s="622"/>
      <c r="AK11" s="662"/>
      <c r="AL11" s="662"/>
      <c r="AM11" s="662"/>
      <c r="AN11" s="662"/>
      <c r="AO11" s="662"/>
      <c r="AP11" s="662"/>
      <c r="AQ11" s="662"/>
      <c r="AR11" s="662"/>
      <c r="AS11" s="662"/>
      <c r="AT11" s="662"/>
      <c r="AU11" s="662"/>
      <c r="AV11" s="662"/>
      <c r="AW11" s="662"/>
      <c r="AX11" s="662"/>
      <c r="AY11" s="662"/>
      <c r="AZ11" s="662"/>
      <c r="BA11" s="662">
        <f t="shared" si="0"/>
        <v>0</v>
      </c>
      <c r="BB11" s="662"/>
      <c r="BC11" s="662"/>
      <c r="BD11" s="662"/>
    </row>
    <row r="12" spans="1:56" ht="11.25" customHeight="1">
      <c r="A12" s="662" t="s">
        <v>1209</v>
      </c>
      <c r="B12" s="662"/>
      <c r="C12" s="669" t="s">
        <v>1210</v>
      </c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70" t="s">
        <v>1211</v>
      </c>
      <c r="W12" s="670"/>
      <c r="X12" s="670"/>
      <c r="Y12" s="662"/>
      <c r="Z12" s="662"/>
      <c r="AA12" s="662"/>
      <c r="AB12" s="662"/>
      <c r="AC12" s="620"/>
      <c r="AD12" s="621"/>
      <c r="AE12" s="621"/>
      <c r="AF12" s="622"/>
      <c r="AG12" s="620"/>
      <c r="AH12" s="621"/>
      <c r="AI12" s="621"/>
      <c r="AJ12" s="622"/>
      <c r="AK12" s="662"/>
      <c r="AL12" s="662"/>
      <c r="AM12" s="662"/>
      <c r="AN12" s="662"/>
      <c r="AO12" s="662"/>
      <c r="AP12" s="662"/>
      <c r="AQ12" s="662"/>
      <c r="AR12" s="662"/>
      <c r="AS12" s="662"/>
      <c r="AT12" s="662"/>
      <c r="AU12" s="662"/>
      <c r="AV12" s="662"/>
      <c r="AW12" s="662"/>
      <c r="AX12" s="662"/>
      <c r="AY12" s="662"/>
      <c r="AZ12" s="662"/>
      <c r="BA12" s="662">
        <f t="shared" si="0"/>
        <v>0</v>
      </c>
      <c r="BB12" s="662"/>
      <c r="BC12" s="662"/>
      <c r="BD12" s="662"/>
    </row>
    <row r="13" spans="1:56" ht="11.25" customHeight="1">
      <c r="A13" s="662" t="s">
        <v>1212</v>
      </c>
      <c r="B13" s="662"/>
      <c r="C13" s="669" t="s">
        <v>1213</v>
      </c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70" t="s">
        <v>1214</v>
      </c>
      <c r="W13" s="670"/>
      <c r="X13" s="670"/>
      <c r="Y13" s="662">
        <v>0</v>
      </c>
      <c r="Z13" s="662"/>
      <c r="AA13" s="662"/>
      <c r="AB13" s="662"/>
      <c r="AC13" s="620"/>
      <c r="AD13" s="621"/>
      <c r="AE13" s="621"/>
      <c r="AF13" s="622"/>
      <c r="AG13" s="620"/>
      <c r="AH13" s="621"/>
      <c r="AI13" s="621"/>
      <c r="AJ13" s="622"/>
      <c r="AK13" s="662"/>
      <c r="AL13" s="662"/>
      <c r="AM13" s="662"/>
      <c r="AN13" s="662"/>
      <c r="AO13" s="662"/>
      <c r="AP13" s="662"/>
      <c r="AQ13" s="662"/>
      <c r="AR13" s="662"/>
      <c r="AS13" s="662"/>
      <c r="AT13" s="662"/>
      <c r="AU13" s="662"/>
      <c r="AV13" s="662"/>
      <c r="AW13" s="662"/>
      <c r="AX13" s="662"/>
      <c r="AY13" s="662"/>
      <c r="AZ13" s="662"/>
      <c r="BA13" s="662">
        <f t="shared" si="0"/>
        <v>0</v>
      </c>
      <c r="BB13" s="662"/>
      <c r="BC13" s="662"/>
      <c r="BD13" s="662"/>
    </row>
    <row r="14" spans="1:56" ht="11.25" customHeight="1">
      <c r="A14" s="662" t="s">
        <v>1215</v>
      </c>
      <c r="B14" s="662"/>
      <c r="C14" s="669" t="s">
        <v>522</v>
      </c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70" t="s">
        <v>1217</v>
      </c>
      <c r="W14" s="670"/>
      <c r="X14" s="670"/>
      <c r="Y14" s="662">
        <v>1456</v>
      </c>
      <c r="Z14" s="662"/>
      <c r="AA14" s="662"/>
      <c r="AB14" s="662"/>
      <c r="AC14" s="620"/>
      <c r="AD14" s="621"/>
      <c r="AE14" s="621"/>
      <c r="AF14" s="622"/>
      <c r="AG14" s="620">
        <v>96</v>
      </c>
      <c r="AH14" s="621"/>
      <c r="AI14" s="621"/>
      <c r="AJ14" s="622"/>
      <c r="AK14" s="662"/>
      <c r="AL14" s="662"/>
      <c r="AM14" s="662"/>
      <c r="AN14" s="662"/>
      <c r="AO14" s="662">
        <v>96</v>
      </c>
      <c r="AP14" s="662"/>
      <c r="AQ14" s="662"/>
      <c r="AR14" s="662"/>
      <c r="AS14" s="662"/>
      <c r="AT14" s="662"/>
      <c r="AU14" s="662"/>
      <c r="AV14" s="662"/>
      <c r="AW14" s="662"/>
      <c r="AX14" s="662"/>
      <c r="AY14" s="662"/>
      <c r="AZ14" s="662"/>
      <c r="BA14" s="662">
        <f t="shared" si="0"/>
        <v>1648</v>
      </c>
      <c r="BB14" s="662"/>
      <c r="BC14" s="662"/>
      <c r="BD14" s="662"/>
    </row>
    <row r="15" spans="1:56" ht="11.25" customHeight="1">
      <c r="A15" s="662" t="s">
        <v>1218</v>
      </c>
      <c r="B15" s="662"/>
      <c r="C15" s="669" t="s">
        <v>1219</v>
      </c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70" t="s">
        <v>1220</v>
      </c>
      <c r="W15" s="670"/>
      <c r="X15" s="670"/>
      <c r="Y15" s="662"/>
      <c r="Z15" s="662"/>
      <c r="AA15" s="662"/>
      <c r="AB15" s="662"/>
      <c r="AC15" s="620"/>
      <c r="AD15" s="621"/>
      <c r="AE15" s="621"/>
      <c r="AF15" s="622"/>
      <c r="AG15" s="620"/>
      <c r="AH15" s="621"/>
      <c r="AI15" s="621"/>
      <c r="AJ15" s="622"/>
      <c r="AK15" s="662"/>
      <c r="AL15" s="662"/>
      <c r="AM15" s="662"/>
      <c r="AN15" s="662"/>
      <c r="AO15" s="662"/>
      <c r="AP15" s="662"/>
      <c r="AQ15" s="662"/>
      <c r="AR15" s="662"/>
      <c r="AS15" s="662"/>
      <c r="AT15" s="662"/>
      <c r="AU15" s="662"/>
      <c r="AV15" s="662"/>
      <c r="AW15" s="662"/>
      <c r="AX15" s="662"/>
      <c r="AY15" s="662"/>
      <c r="AZ15" s="662"/>
      <c r="BA15" s="662">
        <f t="shared" si="0"/>
        <v>0</v>
      </c>
      <c r="BB15" s="662"/>
      <c r="BC15" s="662"/>
      <c r="BD15" s="662"/>
    </row>
    <row r="16" spans="1:56" ht="11.25" customHeight="1">
      <c r="A16" s="662" t="s">
        <v>1221</v>
      </c>
      <c r="B16" s="662"/>
      <c r="C16" s="669" t="s">
        <v>1222</v>
      </c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70" t="s">
        <v>1223</v>
      </c>
      <c r="W16" s="670"/>
      <c r="X16" s="670"/>
      <c r="Y16" s="662">
        <v>147</v>
      </c>
      <c r="Z16" s="662"/>
      <c r="AA16" s="662"/>
      <c r="AB16" s="662"/>
      <c r="AC16" s="620"/>
      <c r="AD16" s="621"/>
      <c r="AE16" s="621"/>
      <c r="AF16" s="622"/>
      <c r="AG16" s="620">
        <v>43</v>
      </c>
      <c r="AH16" s="621"/>
      <c r="AI16" s="621"/>
      <c r="AJ16" s="622"/>
      <c r="AK16" s="662"/>
      <c r="AL16" s="662"/>
      <c r="AM16" s="662"/>
      <c r="AN16" s="662"/>
      <c r="AO16" s="662"/>
      <c r="AP16" s="662"/>
      <c r="AQ16" s="662"/>
      <c r="AR16" s="662"/>
      <c r="AS16" s="662"/>
      <c r="AT16" s="662"/>
      <c r="AU16" s="662"/>
      <c r="AV16" s="662"/>
      <c r="AW16" s="662"/>
      <c r="AX16" s="662"/>
      <c r="AY16" s="662"/>
      <c r="AZ16" s="662"/>
      <c r="BA16" s="662">
        <f t="shared" si="0"/>
        <v>190</v>
      </c>
      <c r="BB16" s="662"/>
      <c r="BC16" s="662"/>
      <c r="BD16" s="662"/>
    </row>
    <row r="17" spans="1:56" ht="11.25" customHeight="1">
      <c r="A17" s="662" t="s">
        <v>1224</v>
      </c>
      <c r="B17" s="662"/>
      <c r="C17" s="669" t="s">
        <v>523</v>
      </c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70" t="s">
        <v>1226</v>
      </c>
      <c r="W17" s="670"/>
      <c r="X17" s="670"/>
      <c r="Y17" s="662"/>
      <c r="Z17" s="662"/>
      <c r="AA17" s="662"/>
      <c r="AB17" s="662"/>
      <c r="AC17" s="620"/>
      <c r="AD17" s="621"/>
      <c r="AE17" s="621"/>
      <c r="AF17" s="622"/>
      <c r="AG17" s="620"/>
      <c r="AH17" s="621"/>
      <c r="AI17" s="621"/>
      <c r="AJ17" s="622"/>
      <c r="AK17" s="662"/>
      <c r="AL17" s="662"/>
      <c r="AM17" s="662"/>
      <c r="AN17" s="662"/>
      <c r="AO17" s="662"/>
      <c r="AP17" s="662"/>
      <c r="AQ17" s="662"/>
      <c r="AR17" s="662"/>
      <c r="AS17" s="662"/>
      <c r="AT17" s="662"/>
      <c r="AU17" s="662"/>
      <c r="AV17" s="662"/>
      <c r="AW17" s="662"/>
      <c r="AX17" s="662"/>
      <c r="AY17" s="662"/>
      <c r="AZ17" s="662"/>
      <c r="BA17" s="662">
        <f t="shared" si="0"/>
        <v>0</v>
      </c>
      <c r="BB17" s="662"/>
      <c r="BC17" s="662"/>
      <c r="BD17" s="662"/>
    </row>
    <row r="18" spans="1:56" ht="11.25" customHeight="1">
      <c r="A18" s="662" t="s">
        <v>1227</v>
      </c>
      <c r="B18" s="662"/>
      <c r="C18" s="669" t="s">
        <v>1228</v>
      </c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70" t="s">
        <v>1229</v>
      </c>
      <c r="W18" s="670"/>
      <c r="X18" s="670"/>
      <c r="Y18" s="662"/>
      <c r="Z18" s="662"/>
      <c r="AA18" s="662"/>
      <c r="AB18" s="662"/>
      <c r="AC18" s="620"/>
      <c r="AD18" s="621"/>
      <c r="AE18" s="621"/>
      <c r="AF18" s="622"/>
      <c r="AG18" s="620"/>
      <c r="AH18" s="621"/>
      <c r="AI18" s="621"/>
      <c r="AJ18" s="622"/>
      <c r="AK18" s="662"/>
      <c r="AL18" s="662"/>
      <c r="AM18" s="662"/>
      <c r="AN18" s="662"/>
      <c r="AO18" s="662"/>
      <c r="AP18" s="662"/>
      <c r="AQ18" s="662"/>
      <c r="AR18" s="662"/>
      <c r="AS18" s="662"/>
      <c r="AT18" s="662"/>
      <c r="AU18" s="662"/>
      <c r="AV18" s="662"/>
      <c r="AW18" s="662"/>
      <c r="AX18" s="662"/>
      <c r="AY18" s="662"/>
      <c r="AZ18" s="662"/>
      <c r="BA18" s="662">
        <f t="shared" si="0"/>
        <v>0</v>
      </c>
      <c r="BB18" s="662"/>
      <c r="BC18" s="662"/>
      <c r="BD18" s="662"/>
    </row>
    <row r="19" spans="1:56" s="214" customFormat="1" ht="11.25" customHeight="1">
      <c r="A19" s="662" t="s">
        <v>1230</v>
      </c>
      <c r="B19" s="662"/>
      <c r="C19" s="669" t="s">
        <v>1231</v>
      </c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70" t="s">
        <v>1232</v>
      </c>
      <c r="W19" s="670"/>
      <c r="X19" s="670"/>
      <c r="Y19" s="662"/>
      <c r="Z19" s="662"/>
      <c r="AA19" s="662"/>
      <c r="AB19" s="662"/>
      <c r="AC19" s="620"/>
      <c r="AD19" s="621"/>
      <c r="AE19" s="621"/>
      <c r="AF19" s="622"/>
      <c r="AG19" s="620"/>
      <c r="AH19" s="621"/>
      <c r="AI19" s="621"/>
      <c r="AJ19" s="622"/>
      <c r="AK19" s="662"/>
      <c r="AL19" s="662"/>
      <c r="AM19" s="662"/>
      <c r="AN19" s="662"/>
      <c r="AO19" s="662"/>
      <c r="AP19" s="662"/>
      <c r="AQ19" s="662"/>
      <c r="AR19" s="662"/>
      <c r="AS19" s="662"/>
      <c r="AT19" s="662"/>
      <c r="AU19" s="662"/>
      <c r="AV19" s="662"/>
      <c r="AW19" s="662"/>
      <c r="AX19" s="662"/>
      <c r="AY19" s="662"/>
      <c r="AZ19" s="662"/>
      <c r="BA19" s="662">
        <f t="shared" si="0"/>
        <v>0</v>
      </c>
      <c r="BB19" s="662"/>
      <c r="BC19" s="662"/>
      <c r="BD19" s="662"/>
    </row>
    <row r="20" spans="1:56" s="214" customFormat="1" ht="11.25" customHeight="1">
      <c r="A20" s="662" t="s">
        <v>1233</v>
      </c>
      <c r="B20" s="662"/>
      <c r="C20" s="669" t="s">
        <v>0</v>
      </c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69"/>
      <c r="U20" s="669"/>
      <c r="V20" s="670" t="s">
        <v>1</v>
      </c>
      <c r="W20" s="670"/>
      <c r="X20" s="670"/>
      <c r="Y20" s="662">
        <v>700</v>
      </c>
      <c r="Z20" s="662"/>
      <c r="AA20" s="662"/>
      <c r="AB20" s="662"/>
      <c r="AC20" s="620"/>
      <c r="AD20" s="621"/>
      <c r="AE20" s="621"/>
      <c r="AF20" s="622"/>
      <c r="AG20" s="620"/>
      <c r="AH20" s="621"/>
      <c r="AI20" s="621"/>
      <c r="AJ20" s="622"/>
      <c r="AK20" s="662"/>
      <c r="AL20" s="662"/>
      <c r="AM20" s="662"/>
      <c r="AN20" s="662"/>
      <c r="AO20" s="662"/>
      <c r="AP20" s="662"/>
      <c r="AQ20" s="662"/>
      <c r="AR20" s="662"/>
      <c r="AS20" s="662"/>
      <c r="AT20" s="662"/>
      <c r="AU20" s="662"/>
      <c r="AV20" s="662"/>
      <c r="AW20" s="662"/>
      <c r="AX20" s="662"/>
      <c r="AY20" s="662"/>
      <c r="AZ20" s="662"/>
      <c r="BA20" s="662">
        <f t="shared" si="0"/>
        <v>700</v>
      </c>
      <c r="BB20" s="662"/>
      <c r="BC20" s="662"/>
      <c r="BD20" s="662"/>
    </row>
    <row r="21" spans="1:56" ht="11.25" customHeight="1">
      <c r="A21" s="662" t="s">
        <v>6</v>
      </c>
      <c r="B21" s="662"/>
      <c r="C21" s="669" t="s">
        <v>5</v>
      </c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70" t="s">
        <v>442</v>
      </c>
      <c r="W21" s="670"/>
      <c r="X21" s="670"/>
      <c r="Y21" s="662"/>
      <c r="Z21" s="662"/>
      <c r="AA21" s="662"/>
      <c r="AB21" s="662"/>
      <c r="AC21" s="620"/>
      <c r="AD21" s="621"/>
      <c r="AE21" s="621"/>
      <c r="AF21" s="622"/>
      <c r="AG21" s="620"/>
      <c r="AH21" s="621"/>
      <c r="AI21" s="621"/>
      <c r="AJ21" s="622"/>
      <c r="AK21" s="662"/>
      <c r="AL21" s="662"/>
      <c r="AM21" s="662"/>
      <c r="AN21" s="662"/>
      <c r="AO21" s="662"/>
      <c r="AP21" s="662"/>
      <c r="AQ21" s="662"/>
      <c r="AR21" s="662"/>
      <c r="AS21" s="662"/>
      <c r="AT21" s="662"/>
      <c r="AU21" s="662"/>
      <c r="AV21" s="662"/>
      <c r="AW21" s="662"/>
      <c r="AX21" s="662"/>
      <c r="AY21" s="662"/>
      <c r="AZ21" s="662"/>
      <c r="BA21" s="662">
        <f t="shared" si="0"/>
        <v>0</v>
      </c>
      <c r="BB21" s="662"/>
      <c r="BC21" s="662"/>
      <c r="BD21" s="662"/>
    </row>
    <row r="22" spans="1:56" ht="11.25" customHeight="1">
      <c r="A22" s="662" t="s">
        <v>8</v>
      </c>
      <c r="B22" s="662"/>
      <c r="C22" s="669" t="s">
        <v>1170</v>
      </c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70" t="s">
        <v>443</v>
      </c>
      <c r="W22" s="670"/>
      <c r="X22" s="670"/>
      <c r="Y22" s="662">
        <v>640</v>
      </c>
      <c r="Z22" s="662"/>
      <c r="AA22" s="662"/>
      <c r="AB22" s="662"/>
      <c r="AC22" s="620"/>
      <c r="AD22" s="621"/>
      <c r="AE22" s="621"/>
      <c r="AF22" s="622"/>
      <c r="AG22" s="620"/>
      <c r="AH22" s="621"/>
      <c r="AI22" s="621"/>
      <c r="AJ22" s="622"/>
      <c r="AK22" s="662">
        <v>360</v>
      </c>
      <c r="AL22" s="662"/>
      <c r="AM22" s="662"/>
      <c r="AN22" s="662"/>
      <c r="AO22" s="662"/>
      <c r="AP22" s="662"/>
      <c r="AQ22" s="662"/>
      <c r="AR22" s="662"/>
      <c r="AS22" s="662"/>
      <c r="AT22" s="662"/>
      <c r="AU22" s="662"/>
      <c r="AV22" s="662"/>
      <c r="AW22" s="662"/>
      <c r="AX22" s="662"/>
      <c r="AY22" s="662"/>
      <c r="AZ22" s="662"/>
      <c r="BA22" s="662">
        <f t="shared" si="0"/>
        <v>1000</v>
      </c>
      <c r="BB22" s="662"/>
      <c r="BC22" s="662"/>
      <c r="BD22" s="662"/>
    </row>
    <row r="23" spans="1:56" ht="11.25" customHeight="1">
      <c r="A23" s="662" t="s">
        <v>10</v>
      </c>
      <c r="B23" s="662"/>
      <c r="C23" s="669" t="s">
        <v>524</v>
      </c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70" t="s">
        <v>444</v>
      </c>
      <c r="W23" s="670"/>
      <c r="X23" s="670"/>
      <c r="Y23" s="662"/>
      <c r="Z23" s="662"/>
      <c r="AA23" s="662"/>
      <c r="AB23" s="662"/>
      <c r="AC23" s="620"/>
      <c r="AD23" s="621"/>
      <c r="AE23" s="621"/>
      <c r="AF23" s="622"/>
      <c r="AG23" s="620"/>
      <c r="AH23" s="621"/>
      <c r="AI23" s="621"/>
      <c r="AJ23" s="622"/>
      <c r="AK23" s="662"/>
      <c r="AL23" s="662"/>
      <c r="AM23" s="662"/>
      <c r="AN23" s="662"/>
      <c r="AO23" s="662"/>
      <c r="AP23" s="662"/>
      <c r="AQ23" s="662"/>
      <c r="AR23" s="662"/>
      <c r="AS23" s="662"/>
      <c r="AT23" s="662"/>
      <c r="AU23" s="662"/>
      <c r="AV23" s="662"/>
      <c r="AW23" s="662"/>
      <c r="AX23" s="662"/>
      <c r="AY23" s="662"/>
      <c r="AZ23" s="662"/>
      <c r="BA23" s="662">
        <f t="shared" si="0"/>
        <v>0</v>
      </c>
      <c r="BB23" s="662"/>
      <c r="BC23" s="662"/>
      <c r="BD23" s="662"/>
    </row>
    <row r="24" spans="1:56" ht="11.25" customHeight="1">
      <c r="A24" s="663" t="s">
        <v>14</v>
      </c>
      <c r="B24" s="663"/>
      <c r="C24" s="760" t="s">
        <v>525</v>
      </c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30" t="s">
        <v>1150</v>
      </c>
      <c r="W24" s="730"/>
      <c r="X24" s="730"/>
      <c r="Y24" s="689">
        <f>Y8+Y9+Y10+Y11+Y12+Y13+Y14+Y15+Y16+Y17+Y18+Y19+Y20+Y21+Y22+Y23</f>
        <v>45817</v>
      </c>
      <c r="Z24" s="689"/>
      <c r="AA24" s="689"/>
      <c r="AB24" s="689"/>
      <c r="AC24" s="644">
        <f>AC8+AC9+AC10+AC11+AC12+AC13+AC14+AC15+AC16+AC17+AC18+AC19+AC20+AC21+AC22+AC23</f>
        <v>0</v>
      </c>
      <c r="AD24" s="645"/>
      <c r="AE24" s="645"/>
      <c r="AF24" s="646"/>
      <c r="AG24" s="644">
        <f>AG8+AG9+AG10+AG11+AG12+AG13+AG14+AG15+AG16+AG17+AG18+AG19+AG20+AG21+AG22+AG23</f>
        <v>2421</v>
      </c>
      <c r="AH24" s="645"/>
      <c r="AI24" s="645"/>
      <c r="AJ24" s="646"/>
      <c r="AK24" s="689">
        <f>AK8+AK9+AK10+AK11+AK12+AK13+AK14+AK15+AK16+AK17+AK18+AK19+AK20+AK21+AK22+AK23</f>
        <v>360</v>
      </c>
      <c r="AL24" s="689"/>
      <c r="AM24" s="689"/>
      <c r="AN24" s="689"/>
      <c r="AO24" s="689">
        <f>AO8+AO9+AO10+AO11+AO12+AO13+AO14+AO15+AO16+AO17+AO18+AO19+AO20+AO21+AO22+AO23</f>
        <v>2446</v>
      </c>
      <c r="AP24" s="689"/>
      <c r="AQ24" s="689"/>
      <c r="AR24" s="689"/>
      <c r="AS24" s="689">
        <f>AS8+AS9+AS10+AS11+AS12+AS13+AS14+AS15+AS16+AS17+AS18+AS19+AS20+AS21+AS22+AS23</f>
        <v>0</v>
      </c>
      <c r="AT24" s="689"/>
      <c r="AU24" s="689"/>
      <c r="AV24" s="689"/>
      <c r="AW24" s="689">
        <f>AW8+AW9+AW10+AW11+AW12+AW13+AW14+AW15+AW16+AW17+AW18+AW19+AW20+AW21+AW22+AW23</f>
        <v>0</v>
      </c>
      <c r="AX24" s="689"/>
      <c r="AY24" s="689"/>
      <c r="AZ24" s="689"/>
      <c r="BA24" s="689">
        <f t="shared" si="0"/>
        <v>51044</v>
      </c>
      <c r="BB24" s="689"/>
      <c r="BC24" s="689"/>
      <c r="BD24" s="689"/>
    </row>
    <row r="25" spans="1:56" s="230" customFormat="1" ht="11.25" customHeight="1">
      <c r="A25" s="663">
        <v>21</v>
      </c>
      <c r="B25" s="663"/>
      <c r="C25" s="760" t="s">
        <v>526</v>
      </c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0"/>
      <c r="U25" s="760"/>
      <c r="V25" s="730" t="s">
        <v>1151</v>
      </c>
      <c r="W25" s="730"/>
      <c r="X25" s="730"/>
      <c r="Y25" s="664">
        <v>12628</v>
      </c>
      <c r="Z25" s="664"/>
      <c r="AA25" s="664"/>
      <c r="AB25" s="664"/>
      <c r="AC25" s="635"/>
      <c r="AD25" s="636"/>
      <c r="AE25" s="636"/>
      <c r="AF25" s="637"/>
      <c r="AG25" s="635">
        <v>982</v>
      </c>
      <c r="AH25" s="636"/>
      <c r="AI25" s="636"/>
      <c r="AJ25" s="637"/>
      <c r="AK25" s="664">
        <v>97</v>
      </c>
      <c r="AL25" s="664"/>
      <c r="AM25" s="664"/>
      <c r="AN25" s="664"/>
      <c r="AO25" s="664">
        <v>675</v>
      </c>
      <c r="AP25" s="664"/>
      <c r="AQ25" s="664"/>
      <c r="AR25" s="664"/>
      <c r="AS25" s="664"/>
      <c r="AT25" s="664"/>
      <c r="AU25" s="664"/>
      <c r="AV25" s="664"/>
      <c r="AW25" s="664"/>
      <c r="AX25" s="664"/>
      <c r="AY25" s="664"/>
      <c r="AZ25" s="664"/>
      <c r="BA25" s="664">
        <f t="shared" si="0"/>
        <v>14382</v>
      </c>
      <c r="BB25" s="664"/>
      <c r="BC25" s="664"/>
      <c r="BD25" s="664"/>
    </row>
    <row r="26" spans="1:56" s="231" customFormat="1" ht="11.25" customHeight="1">
      <c r="A26" s="662">
        <v>22</v>
      </c>
      <c r="B26" s="662"/>
      <c r="C26" s="669" t="s">
        <v>527</v>
      </c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9"/>
      <c r="Q26" s="669"/>
      <c r="R26" s="669"/>
      <c r="S26" s="669"/>
      <c r="T26" s="669"/>
      <c r="U26" s="669"/>
      <c r="V26" s="670" t="s">
        <v>445</v>
      </c>
      <c r="W26" s="670"/>
      <c r="X26" s="670"/>
      <c r="Y26" s="662">
        <v>390</v>
      </c>
      <c r="Z26" s="662"/>
      <c r="AA26" s="662"/>
      <c r="AB26" s="662"/>
      <c r="AC26" s="620"/>
      <c r="AD26" s="621"/>
      <c r="AE26" s="621"/>
      <c r="AF26" s="622"/>
      <c r="AG26" s="620">
        <v>270</v>
      </c>
      <c r="AH26" s="621"/>
      <c r="AI26" s="621"/>
      <c r="AJ26" s="622"/>
      <c r="AK26" s="662"/>
      <c r="AL26" s="662"/>
      <c r="AM26" s="662"/>
      <c r="AN26" s="662"/>
      <c r="AO26" s="662"/>
      <c r="AP26" s="662"/>
      <c r="AQ26" s="662"/>
      <c r="AR26" s="662"/>
      <c r="AS26" s="662"/>
      <c r="AT26" s="662"/>
      <c r="AU26" s="662"/>
      <c r="AV26" s="662"/>
      <c r="AW26" s="662"/>
      <c r="AX26" s="662"/>
      <c r="AY26" s="662"/>
      <c r="AZ26" s="662"/>
      <c r="BA26" s="662">
        <f t="shared" si="0"/>
        <v>660</v>
      </c>
      <c r="BB26" s="662"/>
      <c r="BC26" s="662"/>
      <c r="BD26" s="662"/>
    </row>
    <row r="27" spans="1:56" ht="11.25" customHeight="1">
      <c r="A27" s="662">
        <v>23</v>
      </c>
      <c r="B27" s="662"/>
      <c r="C27" s="669" t="s">
        <v>528</v>
      </c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70" t="s">
        <v>446</v>
      </c>
      <c r="W27" s="670"/>
      <c r="X27" s="670"/>
      <c r="Y27" s="662"/>
      <c r="Z27" s="662"/>
      <c r="AA27" s="662"/>
      <c r="AB27" s="662"/>
      <c r="AC27" s="620">
        <v>818</v>
      </c>
      <c r="AD27" s="621"/>
      <c r="AE27" s="621"/>
      <c r="AF27" s="622"/>
      <c r="AG27" s="620">
        <v>150</v>
      </c>
      <c r="AH27" s="621"/>
      <c r="AI27" s="621"/>
      <c r="AJ27" s="622"/>
      <c r="AK27" s="662">
        <v>160</v>
      </c>
      <c r="AL27" s="662"/>
      <c r="AM27" s="662"/>
      <c r="AN27" s="662"/>
      <c r="AO27" s="662">
        <v>70</v>
      </c>
      <c r="AP27" s="662"/>
      <c r="AQ27" s="662"/>
      <c r="AR27" s="662"/>
      <c r="AS27" s="662"/>
      <c r="AT27" s="662"/>
      <c r="AU27" s="662"/>
      <c r="AV27" s="662"/>
      <c r="AW27" s="662"/>
      <c r="AX27" s="662"/>
      <c r="AY27" s="662"/>
      <c r="AZ27" s="662"/>
      <c r="BA27" s="662">
        <f t="shared" si="0"/>
        <v>1198</v>
      </c>
      <c r="BB27" s="662"/>
      <c r="BC27" s="662"/>
      <c r="BD27" s="662"/>
    </row>
    <row r="28" spans="1:56" ht="11.25" customHeight="1">
      <c r="A28" s="662">
        <v>24</v>
      </c>
      <c r="B28" s="662"/>
      <c r="C28" s="669" t="s">
        <v>20</v>
      </c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70" t="s">
        <v>447</v>
      </c>
      <c r="W28" s="670"/>
      <c r="X28" s="670"/>
      <c r="Y28" s="662"/>
      <c r="Z28" s="662"/>
      <c r="AA28" s="662"/>
      <c r="AB28" s="662"/>
      <c r="AC28" s="620"/>
      <c r="AD28" s="621"/>
      <c r="AE28" s="621"/>
      <c r="AF28" s="622"/>
      <c r="AG28" s="620"/>
      <c r="AH28" s="621"/>
      <c r="AI28" s="621"/>
      <c r="AJ28" s="622"/>
      <c r="AK28" s="662"/>
      <c r="AL28" s="662"/>
      <c r="AM28" s="662"/>
      <c r="AN28" s="662"/>
      <c r="AO28" s="662"/>
      <c r="AP28" s="662"/>
      <c r="AQ28" s="662"/>
      <c r="AR28" s="662"/>
      <c r="AS28" s="662"/>
      <c r="AT28" s="662"/>
      <c r="AU28" s="662"/>
      <c r="AV28" s="662"/>
      <c r="AW28" s="662"/>
      <c r="AX28" s="662"/>
      <c r="AY28" s="662"/>
      <c r="AZ28" s="662"/>
      <c r="BA28" s="662">
        <f t="shared" si="0"/>
        <v>0</v>
      </c>
      <c r="BB28" s="662"/>
      <c r="BC28" s="662"/>
      <c r="BD28" s="662"/>
    </row>
    <row r="29" spans="1:56" ht="11.25" customHeight="1">
      <c r="A29" s="662">
        <v>26</v>
      </c>
      <c r="B29" s="662"/>
      <c r="C29" s="669" t="s">
        <v>817</v>
      </c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69"/>
      <c r="U29" s="669"/>
      <c r="V29" s="670" t="s">
        <v>449</v>
      </c>
      <c r="W29" s="670"/>
      <c r="X29" s="670"/>
      <c r="Y29" s="662"/>
      <c r="Z29" s="662"/>
      <c r="AA29" s="662"/>
      <c r="AB29" s="662"/>
      <c r="AC29" s="620"/>
      <c r="AD29" s="621"/>
      <c r="AE29" s="621"/>
      <c r="AF29" s="622"/>
      <c r="AG29" s="620"/>
      <c r="AH29" s="621"/>
      <c r="AI29" s="621"/>
      <c r="AJ29" s="622"/>
      <c r="AK29" s="662"/>
      <c r="AL29" s="662"/>
      <c r="AM29" s="662"/>
      <c r="AN29" s="662"/>
      <c r="AO29" s="662"/>
      <c r="AP29" s="662"/>
      <c r="AQ29" s="662"/>
      <c r="AR29" s="662"/>
      <c r="AS29" s="662"/>
      <c r="AT29" s="662"/>
      <c r="AU29" s="662"/>
      <c r="AV29" s="662"/>
      <c r="AW29" s="662"/>
      <c r="AX29" s="662"/>
      <c r="AY29" s="662"/>
      <c r="AZ29" s="662"/>
      <c r="BA29" s="662">
        <f t="shared" si="0"/>
        <v>0</v>
      </c>
      <c r="BB29" s="662"/>
      <c r="BC29" s="662"/>
      <c r="BD29" s="662"/>
    </row>
    <row r="30" spans="1:56" ht="11.25" customHeight="1">
      <c r="A30" s="662">
        <v>27</v>
      </c>
      <c r="B30" s="662"/>
      <c r="C30" s="669" t="s">
        <v>529</v>
      </c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70" t="s">
        <v>450</v>
      </c>
      <c r="W30" s="670"/>
      <c r="X30" s="670"/>
      <c r="Y30" s="662"/>
      <c r="Z30" s="662"/>
      <c r="AA30" s="662"/>
      <c r="AB30" s="662"/>
      <c r="AC30" s="620">
        <v>240</v>
      </c>
      <c r="AD30" s="621"/>
      <c r="AE30" s="621"/>
      <c r="AF30" s="622"/>
      <c r="AG30" s="620">
        <v>40</v>
      </c>
      <c r="AH30" s="621"/>
      <c r="AI30" s="621"/>
      <c r="AJ30" s="622"/>
      <c r="AK30" s="662">
        <v>120</v>
      </c>
      <c r="AL30" s="662"/>
      <c r="AM30" s="662"/>
      <c r="AN30" s="662"/>
      <c r="AO30" s="662"/>
      <c r="AP30" s="662"/>
      <c r="AQ30" s="662"/>
      <c r="AR30" s="662"/>
      <c r="AS30" s="662"/>
      <c r="AT30" s="662"/>
      <c r="AU30" s="662"/>
      <c r="AV30" s="662"/>
      <c r="AW30" s="662"/>
      <c r="AX30" s="662"/>
      <c r="AY30" s="662"/>
      <c r="AZ30" s="662"/>
      <c r="BA30" s="662">
        <f t="shared" si="0"/>
        <v>400</v>
      </c>
      <c r="BB30" s="662"/>
      <c r="BC30" s="662"/>
      <c r="BD30" s="662"/>
    </row>
    <row r="31" spans="1:56" ht="11.25" customHeight="1">
      <c r="A31" s="662" t="s">
        <v>30</v>
      </c>
      <c r="B31" s="662"/>
      <c r="C31" s="669" t="s">
        <v>530</v>
      </c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669"/>
      <c r="P31" s="669"/>
      <c r="Q31" s="669"/>
      <c r="R31" s="669"/>
      <c r="S31" s="669"/>
      <c r="T31" s="669"/>
      <c r="U31" s="669"/>
      <c r="V31" s="670" t="s">
        <v>451</v>
      </c>
      <c r="W31" s="670"/>
      <c r="X31" s="670"/>
      <c r="Y31" s="662"/>
      <c r="Z31" s="662"/>
      <c r="AA31" s="662"/>
      <c r="AB31" s="662"/>
      <c r="AC31" s="620">
        <v>5400</v>
      </c>
      <c r="AD31" s="621"/>
      <c r="AE31" s="621"/>
      <c r="AF31" s="622"/>
      <c r="AG31" s="620">
        <v>380</v>
      </c>
      <c r="AH31" s="621"/>
      <c r="AI31" s="621"/>
      <c r="AJ31" s="622"/>
      <c r="AK31" s="662">
        <v>1990</v>
      </c>
      <c r="AL31" s="662"/>
      <c r="AM31" s="662"/>
      <c r="AN31" s="662"/>
      <c r="AO31" s="662">
        <v>1370</v>
      </c>
      <c r="AP31" s="662"/>
      <c r="AQ31" s="662"/>
      <c r="AR31" s="662"/>
      <c r="AS31" s="662"/>
      <c r="AT31" s="662"/>
      <c r="AU31" s="662"/>
      <c r="AV31" s="662"/>
      <c r="AW31" s="662"/>
      <c r="AX31" s="662"/>
      <c r="AY31" s="662"/>
      <c r="AZ31" s="662"/>
      <c r="BA31" s="662">
        <f>Y31+AC31+AG31+AK31+AO31+AW31</f>
        <v>9140</v>
      </c>
      <c r="BB31" s="662"/>
      <c r="BC31" s="662"/>
      <c r="BD31" s="662"/>
    </row>
    <row r="32" spans="1:56" ht="11.25" customHeight="1">
      <c r="A32" s="662" t="s">
        <v>31</v>
      </c>
      <c r="B32" s="662"/>
      <c r="C32" s="669" t="s">
        <v>531</v>
      </c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70" t="s">
        <v>452</v>
      </c>
      <c r="W32" s="670"/>
      <c r="X32" s="670"/>
      <c r="Y32" s="662"/>
      <c r="Z32" s="662"/>
      <c r="AA32" s="662"/>
      <c r="AB32" s="662"/>
      <c r="AC32" s="620"/>
      <c r="AD32" s="621"/>
      <c r="AE32" s="621"/>
      <c r="AF32" s="622"/>
      <c r="AG32" s="620"/>
      <c r="AH32" s="621"/>
      <c r="AI32" s="621"/>
      <c r="AJ32" s="622"/>
      <c r="AK32" s="662"/>
      <c r="AL32" s="662"/>
      <c r="AM32" s="662"/>
      <c r="AN32" s="662"/>
      <c r="AO32" s="662"/>
      <c r="AP32" s="662"/>
      <c r="AQ32" s="662"/>
      <c r="AR32" s="662"/>
      <c r="AS32" s="662">
        <v>12438</v>
      </c>
      <c r="AT32" s="662"/>
      <c r="AU32" s="662"/>
      <c r="AV32" s="662"/>
      <c r="AW32" s="662">
        <v>17305</v>
      </c>
      <c r="AX32" s="662"/>
      <c r="AY32" s="662"/>
      <c r="AZ32" s="662"/>
      <c r="BA32" s="662">
        <f>Y32+AC32+AG32+AK32+AO32+AW32+AS32</f>
        <v>29743</v>
      </c>
      <c r="BB32" s="662"/>
      <c r="BC32" s="662"/>
      <c r="BD32" s="662"/>
    </row>
    <row r="33" spans="1:56" ht="11.25" customHeight="1">
      <c r="A33" s="662" t="s">
        <v>32</v>
      </c>
      <c r="B33" s="662"/>
      <c r="C33" s="669" t="s">
        <v>532</v>
      </c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69"/>
      <c r="U33" s="669"/>
      <c r="V33" s="670" t="s">
        <v>453</v>
      </c>
      <c r="W33" s="670"/>
      <c r="X33" s="670"/>
      <c r="Y33" s="662"/>
      <c r="Z33" s="662"/>
      <c r="AA33" s="662"/>
      <c r="AB33" s="662"/>
      <c r="AC33" s="620"/>
      <c r="AD33" s="621"/>
      <c r="AE33" s="621"/>
      <c r="AF33" s="622"/>
      <c r="AG33" s="620"/>
      <c r="AH33" s="621"/>
      <c r="AI33" s="621"/>
      <c r="AJ33" s="622"/>
      <c r="AK33" s="662"/>
      <c r="AL33" s="662"/>
      <c r="AM33" s="662"/>
      <c r="AN33" s="662"/>
      <c r="AO33" s="662"/>
      <c r="AP33" s="662"/>
      <c r="AQ33" s="662"/>
      <c r="AR33" s="662"/>
      <c r="AS33" s="662"/>
      <c r="AT33" s="662"/>
      <c r="AU33" s="662"/>
      <c r="AV33" s="662"/>
      <c r="AW33" s="662"/>
      <c r="AX33" s="662"/>
      <c r="AY33" s="662"/>
      <c r="AZ33" s="662"/>
      <c r="BA33" s="662">
        <f t="shared" si="0"/>
        <v>0</v>
      </c>
      <c r="BB33" s="662"/>
      <c r="BC33" s="662"/>
      <c r="BD33" s="662"/>
    </row>
    <row r="34" spans="1:56" ht="11.25" customHeight="1">
      <c r="A34" s="662" t="s">
        <v>35</v>
      </c>
      <c r="B34" s="662"/>
      <c r="C34" s="669" t="s">
        <v>533</v>
      </c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70" t="s">
        <v>454</v>
      </c>
      <c r="W34" s="670"/>
      <c r="X34" s="670"/>
      <c r="Y34" s="662"/>
      <c r="Z34" s="662"/>
      <c r="AA34" s="662"/>
      <c r="AB34" s="662"/>
      <c r="AC34" s="620">
        <v>600</v>
      </c>
      <c r="AD34" s="621"/>
      <c r="AE34" s="621"/>
      <c r="AF34" s="622"/>
      <c r="AG34" s="620"/>
      <c r="AH34" s="621"/>
      <c r="AI34" s="621"/>
      <c r="AJ34" s="622"/>
      <c r="AK34" s="662"/>
      <c r="AL34" s="662"/>
      <c r="AM34" s="662"/>
      <c r="AN34" s="662"/>
      <c r="AO34" s="662">
        <v>0</v>
      </c>
      <c r="AP34" s="662"/>
      <c r="AQ34" s="662"/>
      <c r="AR34" s="662"/>
      <c r="AS34" s="662"/>
      <c r="AT34" s="662"/>
      <c r="AU34" s="662"/>
      <c r="AV34" s="662"/>
      <c r="AW34" s="662"/>
      <c r="AX34" s="662"/>
      <c r="AY34" s="662"/>
      <c r="AZ34" s="662"/>
      <c r="BA34" s="662">
        <f t="shared" si="0"/>
        <v>600</v>
      </c>
      <c r="BB34" s="662"/>
      <c r="BC34" s="662"/>
      <c r="BD34" s="662"/>
    </row>
    <row r="35" spans="1:56" ht="11.25" customHeight="1">
      <c r="A35" s="662" t="s">
        <v>37</v>
      </c>
      <c r="B35" s="662"/>
      <c r="C35" s="763" t="s">
        <v>534</v>
      </c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670" t="s">
        <v>455</v>
      </c>
      <c r="W35" s="670"/>
      <c r="X35" s="670"/>
      <c r="Y35" s="662"/>
      <c r="Z35" s="662"/>
      <c r="AA35" s="662"/>
      <c r="AB35" s="662"/>
      <c r="AC35" s="620"/>
      <c r="AD35" s="621"/>
      <c r="AE35" s="621"/>
      <c r="AF35" s="622"/>
      <c r="AG35" s="620"/>
      <c r="AH35" s="621"/>
      <c r="AI35" s="621"/>
      <c r="AJ35" s="622"/>
      <c r="AK35" s="662"/>
      <c r="AL35" s="662"/>
      <c r="AM35" s="662"/>
      <c r="AN35" s="662"/>
      <c r="AO35" s="662"/>
      <c r="AP35" s="662"/>
      <c r="AQ35" s="662"/>
      <c r="AR35" s="662"/>
      <c r="AS35" s="662"/>
      <c r="AT35" s="662"/>
      <c r="AU35" s="662"/>
      <c r="AV35" s="662"/>
      <c r="AW35" s="662"/>
      <c r="AX35" s="662"/>
      <c r="AY35" s="662"/>
      <c r="AZ35" s="662"/>
      <c r="BA35" s="662">
        <f t="shared" si="0"/>
        <v>0</v>
      </c>
      <c r="BB35" s="662"/>
      <c r="BC35" s="662"/>
      <c r="BD35" s="662"/>
    </row>
    <row r="36" spans="1:56" ht="11.25" customHeight="1">
      <c r="A36" s="662" t="s">
        <v>40</v>
      </c>
      <c r="B36" s="662"/>
      <c r="C36" s="669" t="s">
        <v>36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69"/>
      <c r="V36" s="670" t="s">
        <v>456</v>
      </c>
      <c r="W36" s="670"/>
      <c r="X36" s="670"/>
      <c r="Y36" s="662"/>
      <c r="Z36" s="662"/>
      <c r="AA36" s="662"/>
      <c r="AB36" s="662"/>
      <c r="AC36" s="620"/>
      <c r="AD36" s="621"/>
      <c r="AE36" s="621"/>
      <c r="AF36" s="622"/>
      <c r="AG36" s="620"/>
      <c r="AH36" s="621"/>
      <c r="AI36" s="621"/>
      <c r="AJ36" s="622"/>
      <c r="AK36" s="662"/>
      <c r="AL36" s="662"/>
      <c r="AM36" s="662"/>
      <c r="AN36" s="662"/>
      <c r="AO36" s="662"/>
      <c r="AP36" s="662"/>
      <c r="AQ36" s="662"/>
      <c r="AR36" s="662"/>
      <c r="AS36" s="662"/>
      <c r="AT36" s="662"/>
      <c r="AU36" s="662"/>
      <c r="AV36" s="662"/>
      <c r="AW36" s="662"/>
      <c r="AX36" s="662"/>
      <c r="AY36" s="662"/>
      <c r="AZ36" s="662"/>
      <c r="BA36" s="662">
        <f t="shared" si="0"/>
        <v>0</v>
      </c>
      <c r="BB36" s="662"/>
      <c r="BC36" s="662"/>
      <c r="BD36" s="662"/>
    </row>
    <row r="37" spans="1:56" ht="11.25" customHeight="1">
      <c r="A37" s="662" t="s">
        <v>42</v>
      </c>
      <c r="B37" s="662"/>
      <c r="C37" s="669" t="s">
        <v>535</v>
      </c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70" t="s">
        <v>457</v>
      </c>
      <c r="W37" s="670"/>
      <c r="X37" s="670"/>
      <c r="Y37" s="662"/>
      <c r="Z37" s="662"/>
      <c r="AA37" s="662"/>
      <c r="AB37" s="662"/>
      <c r="AC37" s="620">
        <v>1836</v>
      </c>
      <c r="AD37" s="621"/>
      <c r="AE37" s="621"/>
      <c r="AF37" s="622"/>
      <c r="AG37" s="620">
        <v>110</v>
      </c>
      <c r="AH37" s="621"/>
      <c r="AI37" s="621"/>
      <c r="AJ37" s="622"/>
      <c r="AK37" s="662">
        <v>90</v>
      </c>
      <c r="AL37" s="662"/>
      <c r="AM37" s="662"/>
      <c r="AN37" s="662"/>
      <c r="AO37" s="662">
        <v>130</v>
      </c>
      <c r="AP37" s="662"/>
      <c r="AQ37" s="662"/>
      <c r="AR37" s="662"/>
      <c r="AS37" s="662"/>
      <c r="AT37" s="662"/>
      <c r="AU37" s="662"/>
      <c r="AV37" s="662"/>
      <c r="AW37" s="662"/>
      <c r="AX37" s="662"/>
      <c r="AY37" s="662"/>
      <c r="AZ37" s="662"/>
      <c r="BA37" s="662">
        <f t="shared" si="0"/>
        <v>2166</v>
      </c>
      <c r="BB37" s="662"/>
      <c r="BC37" s="662"/>
      <c r="BD37" s="662"/>
    </row>
    <row r="38" spans="1:56" ht="11.25" customHeight="1">
      <c r="A38" s="662" t="s">
        <v>48</v>
      </c>
      <c r="B38" s="662"/>
      <c r="C38" s="669" t="s">
        <v>41</v>
      </c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70" t="s">
        <v>459</v>
      </c>
      <c r="W38" s="670"/>
      <c r="X38" s="670"/>
      <c r="Y38" s="662"/>
      <c r="Z38" s="662"/>
      <c r="AA38" s="662"/>
      <c r="AB38" s="662"/>
      <c r="AC38" s="620">
        <v>100</v>
      </c>
      <c r="AD38" s="621"/>
      <c r="AE38" s="621"/>
      <c r="AF38" s="622"/>
      <c r="AG38" s="620"/>
      <c r="AH38" s="621"/>
      <c r="AI38" s="621"/>
      <c r="AJ38" s="62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>
        <f t="shared" si="0"/>
        <v>100</v>
      </c>
      <c r="BB38" s="662"/>
      <c r="BC38" s="662"/>
      <c r="BD38" s="662"/>
    </row>
    <row r="39" spans="1:56" ht="11.25" customHeight="1">
      <c r="A39" s="662" t="s">
        <v>50</v>
      </c>
      <c r="B39" s="662"/>
      <c r="C39" s="669" t="s">
        <v>43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69"/>
      <c r="Q39" s="669"/>
      <c r="R39" s="669"/>
      <c r="S39" s="669"/>
      <c r="T39" s="669"/>
      <c r="U39" s="669"/>
      <c r="V39" s="670" t="s">
        <v>460</v>
      </c>
      <c r="W39" s="670"/>
      <c r="X39" s="670"/>
      <c r="Y39" s="662"/>
      <c r="Z39" s="662"/>
      <c r="AA39" s="662"/>
      <c r="AB39" s="662"/>
      <c r="AC39" s="620"/>
      <c r="AD39" s="621"/>
      <c r="AE39" s="621"/>
      <c r="AF39" s="622"/>
      <c r="AG39" s="620"/>
      <c r="AH39" s="621"/>
      <c r="AI39" s="621"/>
      <c r="AJ39" s="622"/>
      <c r="AK39" s="662"/>
      <c r="AL39" s="662"/>
      <c r="AM39" s="662"/>
      <c r="AN39" s="662"/>
      <c r="AO39" s="662"/>
      <c r="AP39" s="662"/>
      <c r="AQ39" s="662"/>
      <c r="AR39" s="662"/>
      <c r="AS39" s="662"/>
      <c r="AT39" s="662"/>
      <c r="AU39" s="662"/>
      <c r="AV39" s="662"/>
      <c r="AW39" s="662"/>
      <c r="AX39" s="662"/>
      <c r="AY39" s="662"/>
      <c r="AZ39" s="662"/>
      <c r="BA39" s="662">
        <f t="shared" si="0"/>
        <v>0</v>
      </c>
      <c r="BB39" s="662"/>
      <c r="BC39" s="662"/>
      <c r="BD39" s="662"/>
    </row>
    <row r="40" spans="1:56" ht="11.25" customHeight="1">
      <c r="A40" s="662" t="s">
        <v>54</v>
      </c>
      <c r="B40" s="662"/>
      <c r="C40" s="669" t="s">
        <v>47</v>
      </c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70" t="s">
        <v>462</v>
      </c>
      <c r="W40" s="670"/>
      <c r="X40" s="670"/>
      <c r="Y40" s="662"/>
      <c r="Z40" s="662"/>
      <c r="AA40" s="662"/>
      <c r="AB40" s="662"/>
      <c r="AC40" s="620">
        <v>2413</v>
      </c>
      <c r="AD40" s="621"/>
      <c r="AE40" s="621"/>
      <c r="AF40" s="622"/>
      <c r="AG40" s="620">
        <v>219</v>
      </c>
      <c r="AH40" s="621"/>
      <c r="AI40" s="621"/>
      <c r="AJ40" s="622"/>
      <c r="AK40" s="662">
        <v>637</v>
      </c>
      <c r="AL40" s="662"/>
      <c r="AM40" s="662"/>
      <c r="AN40" s="662"/>
      <c r="AO40" s="662">
        <v>424</v>
      </c>
      <c r="AP40" s="662"/>
      <c r="AQ40" s="662"/>
      <c r="AR40" s="662"/>
      <c r="AS40" s="662">
        <v>3336</v>
      </c>
      <c r="AT40" s="662"/>
      <c r="AU40" s="662"/>
      <c r="AV40" s="662"/>
      <c r="AW40" s="662">
        <v>4652</v>
      </c>
      <c r="AX40" s="662"/>
      <c r="AY40" s="662"/>
      <c r="AZ40" s="662"/>
      <c r="BA40" s="662">
        <v>11681</v>
      </c>
      <c r="BB40" s="662"/>
      <c r="BC40" s="662"/>
      <c r="BD40" s="662"/>
    </row>
    <row r="41" spans="1:56" ht="11.25" customHeight="1">
      <c r="A41" s="662" t="s">
        <v>55</v>
      </c>
      <c r="B41" s="662"/>
      <c r="C41" s="669" t="s">
        <v>49</v>
      </c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70" t="s">
        <v>463</v>
      </c>
      <c r="W41" s="670"/>
      <c r="X41" s="670"/>
      <c r="Y41" s="662"/>
      <c r="Z41" s="662"/>
      <c r="AA41" s="662"/>
      <c r="AB41" s="662"/>
      <c r="AC41" s="620"/>
      <c r="AD41" s="621"/>
      <c r="AE41" s="621"/>
      <c r="AF41" s="622"/>
      <c r="AG41" s="620"/>
      <c r="AH41" s="621"/>
      <c r="AI41" s="621"/>
      <c r="AJ41" s="622"/>
      <c r="AK41" s="662"/>
      <c r="AL41" s="662"/>
      <c r="AM41" s="662"/>
      <c r="AN41" s="662"/>
      <c r="AO41" s="662"/>
      <c r="AP41" s="662"/>
      <c r="AQ41" s="662"/>
      <c r="AR41" s="662"/>
      <c r="AS41" s="662"/>
      <c r="AT41" s="662"/>
      <c r="AU41" s="662"/>
      <c r="AV41" s="662"/>
      <c r="AW41" s="662"/>
      <c r="AX41" s="662"/>
      <c r="AY41" s="662"/>
      <c r="AZ41" s="662"/>
      <c r="BA41" s="662">
        <f aca="true" t="shared" si="1" ref="BA41:BA71">Y41+AC41+AG41+AK41+AO41+AW41</f>
        <v>0</v>
      </c>
      <c r="BB41" s="662"/>
      <c r="BC41" s="662"/>
      <c r="BD41" s="662"/>
    </row>
    <row r="42" spans="1:56" ht="11.25" customHeight="1">
      <c r="A42" s="662" t="s">
        <v>57</v>
      </c>
      <c r="B42" s="662"/>
      <c r="C42" s="669" t="s">
        <v>536</v>
      </c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70" t="s">
        <v>464</v>
      </c>
      <c r="W42" s="670"/>
      <c r="X42" s="670"/>
      <c r="Y42" s="662"/>
      <c r="Z42" s="662"/>
      <c r="AA42" s="662"/>
      <c r="AB42" s="662"/>
      <c r="AC42" s="620"/>
      <c r="AD42" s="621"/>
      <c r="AE42" s="621"/>
      <c r="AF42" s="622"/>
      <c r="AG42" s="620"/>
      <c r="AH42" s="621"/>
      <c r="AI42" s="621"/>
      <c r="AJ42" s="622"/>
      <c r="AK42" s="662"/>
      <c r="AL42" s="662"/>
      <c r="AM42" s="662"/>
      <c r="AN42" s="662"/>
      <c r="AO42" s="662"/>
      <c r="AP42" s="662"/>
      <c r="AQ42" s="662"/>
      <c r="AR42" s="662"/>
      <c r="AS42" s="662"/>
      <c r="AT42" s="662"/>
      <c r="AU42" s="662"/>
      <c r="AV42" s="662"/>
      <c r="AW42" s="662"/>
      <c r="AX42" s="662"/>
      <c r="AY42" s="662"/>
      <c r="AZ42" s="662"/>
      <c r="BA42" s="662">
        <f t="shared" si="1"/>
        <v>0</v>
      </c>
      <c r="BB42" s="662"/>
      <c r="BC42" s="662"/>
      <c r="BD42" s="662"/>
    </row>
    <row r="43" spans="1:56" ht="11.25" customHeight="1">
      <c r="A43" s="663" t="s">
        <v>59</v>
      </c>
      <c r="B43" s="663"/>
      <c r="C43" s="669" t="s">
        <v>537</v>
      </c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70" t="s">
        <v>465</v>
      </c>
      <c r="W43" s="670"/>
      <c r="X43" s="670"/>
      <c r="Y43" s="662"/>
      <c r="Z43" s="662"/>
      <c r="AA43" s="662"/>
      <c r="AB43" s="662"/>
      <c r="AC43" s="620"/>
      <c r="AD43" s="621"/>
      <c r="AE43" s="621"/>
      <c r="AF43" s="622"/>
      <c r="AG43" s="620"/>
      <c r="AH43" s="621"/>
      <c r="AI43" s="621"/>
      <c r="AJ43" s="622"/>
      <c r="AK43" s="662"/>
      <c r="AL43" s="662"/>
      <c r="AM43" s="662"/>
      <c r="AN43" s="662"/>
      <c r="AO43" s="662"/>
      <c r="AP43" s="662"/>
      <c r="AQ43" s="662"/>
      <c r="AR43" s="662"/>
      <c r="AS43" s="662"/>
      <c r="AT43" s="662"/>
      <c r="AU43" s="662"/>
      <c r="AV43" s="662"/>
      <c r="AW43" s="662"/>
      <c r="AX43" s="662"/>
      <c r="AY43" s="662"/>
      <c r="AZ43" s="662"/>
      <c r="BA43" s="662">
        <f t="shared" si="1"/>
        <v>0</v>
      </c>
      <c r="BB43" s="662"/>
      <c r="BC43" s="662"/>
      <c r="BD43" s="662"/>
    </row>
    <row r="44" spans="1:56" ht="11.25" customHeight="1">
      <c r="A44" s="662" t="s">
        <v>61</v>
      </c>
      <c r="B44" s="662"/>
      <c r="C44" s="669" t="s">
        <v>538</v>
      </c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70" t="s">
        <v>466</v>
      </c>
      <c r="W44" s="670"/>
      <c r="X44" s="670"/>
      <c r="Y44" s="662"/>
      <c r="Z44" s="662"/>
      <c r="AA44" s="662"/>
      <c r="AB44" s="662"/>
      <c r="AC44" s="620">
        <v>400</v>
      </c>
      <c r="AD44" s="621"/>
      <c r="AE44" s="621"/>
      <c r="AF44" s="622"/>
      <c r="AG44" s="620"/>
      <c r="AH44" s="621"/>
      <c r="AI44" s="621"/>
      <c r="AJ44" s="622"/>
      <c r="AK44" s="662"/>
      <c r="AL44" s="662"/>
      <c r="AM44" s="662"/>
      <c r="AN44" s="662"/>
      <c r="AO44" s="662"/>
      <c r="AP44" s="662"/>
      <c r="AQ44" s="662"/>
      <c r="AR44" s="662"/>
      <c r="AS44" s="662"/>
      <c r="AT44" s="662"/>
      <c r="AU44" s="662"/>
      <c r="AV44" s="662"/>
      <c r="AW44" s="662"/>
      <c r="AX44" s="662"/>
      <c r="AY44" s="662"/>
      <c r="AZ44" s="662"/>
      <c r="BA44" s="662">
        <f t="shared" si="1"/>
        <v>400</v>
      </c>
      <c r="BB44" s="662"/>
      <c r="BC44" s="662"/>
      <c r="BD44" s="662"/>
    </row>
    <row r="45" spans="1:56" ht="11.25" customHeight="1">
      <c r="A45" s="663" t="s">
        <v>65</v>
      </c>
      <c r="B45" s="663"/>
      <c r="C45" s="760" t="s">
        <v>539</v>
      </c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0"/>
      <c r="U45" s="760"/>
      <c r="V45" s="730" t="s">
        <v>1153</v>
      </c>
      <c r="W45" s="730"/>
      <c r="X45" s="730"/>
      <c r="Y45" s="644">
        <f>Y26+Y27+Y28+Y29+Y30+Y31+Y32+Y33+Y34+Y35+Y36+Y37+Y38+Y39+Y40+Y41+Y42+Y43+Y44</f>
        <v>390</v>
      </c>
      <c r="Z45" s="645"/>
      <c r="AA45" s="645"/>
      <c r="AB45" s="646"/>
      <c r="AC45" s="644">
        <f>AC26+AC27+AC28+AC29+AC30+AC31+AC32+AC33+AC34+AC35+AC36+AC37+AC38+AC39+AC40+AC41+AC42+AC43+AC44</f>
        <v>11807</v>
      </c>
      <c r="AD45" s="645"/>
      <c r="AE45" s="645"/>
      <c r="AF45" s="646"/>
      <c r="AG45" s="644">
        <f>AG26+AG27+AG28+AG29+AG30+AG31+AG32+AG33+AG34+AG35+AG36+AG37+AG38+AG39+AG40+AG41+AG42+AG43+AG44</f>
        <v>1169</v>
      </c>
      <c r="AH45" s="645"/>
      <c r="AI45" s="645"/>
      <c r="AJ45" s="646"/>
      <c r="AK45" s="689">
        <f>AK26+AK27+AK28+AK29+AK30+AK31+AK32+AK33+AK34+AK35+AK36+AK37+AK38+AK39+AK40+AK41+AK42+AK43+AK44</f>
        <v>2997</v>
      </c>
      <c r="AL45" s="689"/>
      <c r="AM45" s="689"/>
      <c r="AN45" s="689"/>
      <c r="AO45" s="689">
        <f>AO26+AO27+AO28+AO29+AO30+AO31+AO32+AO33+AO34+AO35+AO36+AO37+AO38+AO39+AO40+AO41+AO42+AO43+AO44</f>
        <v>1994</v>
      </c>
      <c r="AP45" s="689"/>
      <c r="AQ45" s="689"/>
      <c r="AR45" s="689"/>
      <c r="AS45" s="689">
        <f>AS26+AS27+AS28+AS29+AS30+AS31+AS32+AS33+AS34+AS35+AS36+AS37+AS38+AS39+AS40+AS41+AS42+AS43+AS44</f>
        <v>15774</v>
      </c>
      <c r="AT45" s="689"/>
      <c r="AU45" s="689"/>
      <c r="AV45" s="689"/>
      <c r="AW45" s="689">
        <f>AW26+AW27+AW28+AW29+AW30+AW31+AW32+AW33+AW34+AW35+AW36+AW37+AW38+AW39+AW40+AW41+AW42+AW43+AW44</f>
        <v>21957</v>
      </c>
      <c r="AX45" s="689"/>
      <c r="AY45" s="689"/>
      <c r="AZ45" s="689"/>
      <c r="BA45" s="689">
        <f>BA26+BA27+BA28+BA29+BA30+BA31+BA32+BA33+BA34+BA35+BA36+BA37+BA38+BA39+BA40+BA41+BA42+BA43+BA44</f>
        <v>56088</v>
      </c>
      <c r="BB45" s="689"/>
      <c r="BC45" s="689"/>
      <c r="BD45" s="689"/>
    </row>
    <row r="46" spans="1:56" ht="11.25" customHeight="1">
      <c r="A46" s="662" t="s">
        <v>66</v>
      </c>
      <c r="B46" s="662"/>
      <c r="C46" s="727" t="s">
        <v>60</v>
      </c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7"/>
      <c r="S46" s="727"/>
      <c r="T46" s="727"/>
      <c r="U46" s="727"/>
      <c r="V46" s="670" t="s">
        <v>468</v>
      </c>
      <c r="W46" s="670"/>
      <c r="X46" s="670"/>
      <c r="Y46" s="662"/>
      <c r="Z46" s="662"/>
      <c r="AA46" s="662"/>
      <c r="AB46" s="662"/>
      <c r="AC46" s="620"/>
      <c r="AD46" s="621"/>
      <c r="AE46" s="621"/>
      <c r="AF46" s="622"/>
      <c r="AG46" s="620"/>
      <c r="AH46" s="621"/>
      <c r="AI46" s="621"/>
      <c r="AJ46" s="622"/>
      <c r="AK46" s="662"/>
      <c r="AL46" s="662"/>
      <c r="AM46" s="662"/>
      <c r="AN46" s="662"/>
      <c r="AO46" s="662"/>
      <c r="AP46" s="662"/>
      <c r="AQ46" s="662"/>
      <c r="AR46" s="662"/>
      <c r="AS46" s="662"/>
      <c r="AT46" s="662"/>
      <c r="AU46" s="662"/>
      <c r="AV46" s="662"/>
      <c r="AW46" s="662"/>
      <c r="AX46" s="662"/>
      <c r="AY46" s="662"/>
      <c r="AZ46" s="662"/>
      <c r="BA46" s="662">
        <f t="shared" si="1"/>
        <v>0</v>
      </c>
      <c r="BB46" s="662"/>
      <c r="BC46" s="662"/>
      <c r="BD46" s="662"/>
    </row>
    <row r="47" spans="1:56" ht="11.25" customHeight="1">
      <c r="A47" s="662" t="s">
        <v>67</v>
      </c>
      <c r="B47" s="662"/>
      <c r="C47" s="727" t="s">
        <v>540</v>
      </c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58" t="s">
        <v>469</v>
      </c>
      <c r="W47" s="758"/>
      <c r="X47" s="758"/>
      <c r="Y47" s="742"/>
      <c r="Z47" s="742"/>
      <c r="AA47" s="742"/>
      <c r="AB47" s="742"/>
      <c r="AC47" s="653"/>
      <c r="AD47" s="654"/>
      <c r="AE47" s="654"/>
      <c r="AF47" s="655"/>
      <c r="AG47" s="653"/>
      <c r="AH47" s="654"/>
      <c r="AI47" s="654"/>
      <c r="AJ47" s="655"/>
      <c r="AK47" s="742"/>
      <c r="AL47" s="742"/>
      <c r="AM47" s="742"/>
      <c r="AN47" s="742"/>
      <c r="AO47" s="742"/>
      <c r="AP47" s="742"/>
      <c r="AQ47" s="742"/>
      <c r="AR47" s="742"/>
      <c r="AS47" s="742"/>
      <c r="AT47" s="742"/>
      <c r="AU47" s="742"/>
      <c r="AV47" s="742"/>
      <c r="AW47" s="742"/>
      <c r="AX47" s="742"/>
      <c r="AY47" s="742"/>
      <c r="AZ47" s="742"/>
      <c r="BA47" s="662">
        <f t="shared" si="1"/>
        <v>0</v>
      </c>
      <c r="BB47" s="662"/>
      <c r="BC47" s="662"/>
      <c r="BD47" s="662"/>
    </row>
    <row r="48" spans="1:56" ht="11.25" customHeight="1">
      <c r="A48" s="662" t="s">
        <v>68</v>
      </c>
      <c r="B48" s="662"/>
      <c r="C48" s="762" t="s">
        <v>541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670" t="s">
        <v>470</v>
      </c>
      <c r="W48" s="670"/>
      <c r="X48" s="670"/>
      <c r="Y48" s="662"/>
      <c r="Z48" s="662"/>
      <c r="AA48" s="662"/>
      <c r="AB48" s="662"/>
      <c r="AC48" s="620"/>
      <c r="AD48" s="621"/>
      <c r="AE48" s="621"/>
      <c r="AF48" s="622"/>
      <c r="AG48" s="620"/>
      <c r="AH48" s="621"/>
      <c r="AI48" s="621"/>
      <c r="AJ48" s="622"/>
      <c r="AK48" s="662"/>
      <c r="AL48" s="662"/>
      <c r="AM48" s="662"/>
      <c r="AN48" s="662"/>
      <c r="AO48" s="662"/>
      <c r="AP48" s="662"/>
      <c r="AQ48" s="662"/>
      <c r="AR48" s="662"/>
      <c r="AS48" s="662"/>
      <c r="AT48" s="662"/>
      <c r="AU48" s="662"/>
      <c r="AV48" s="662"/>
      <c r="AW48" s="662"/>
      <c r="AX48" s="662"/>
      <c r="AY48" s="662"/>
      <c r="AZ48" s="662"/>
      <c r="BA48" s="662">
        <f t="shared" si="1"/>
        <v>0</v>
      </c>
      <c r="BB48" s="662"/>
      <c r="BC48" s="662"/>
      <c r="BD48" s="662"/>
    </row>
    <row r="49" spans="1:56" ht="11.25" customHeight="1">
      <c r="A49" s="662" t="s">
        <v>70</v>
      </c>
      <c r="B49" s="662"/>
      <c r="C49" s="734" t="s">
        <v>542</v>
      </c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34"/>
      <c r="R49" s="734"/>
      <c r="S49" s="734"/>
      <c r="T49" s="734"/>
      <c r="U49" s="734"/>
      <c r="V49" s="758" t="s">
        <v>471</v>
      </c>
      <c r="W49" s="758"/>
      <c r="X49" s="758"/>
      <c r="Y49" s="742"/>
      <c r="Z49" s="742"/>
      <c r="AA49" s="742"/>
      <c r="AB49" s="742"/>
      <c r="AC49" s="653"/>
      <c r="AD49" s="654"/>
      <c r="AE49" s="654"/>
      <c r="AF49" s="655"/>
      <c r="AG49" s="653"/>
      <c r="AH49" s="654"/>
      <c r="AI49" s="654"/>
      <c r="AJ49" s="655"/>
      <c r="AK49" s="742"/>
      <c r="AL49" s="742"/>
      <c r="AM49" s="742"/>
      <c r="AN49" s="742"/>
      <c r="AO49" s="742"/>
      <c r="AP49" s="742"/>
      <c r="AQ49" s="742"/>
      <c r="AR49" s="742"/>
      <c r="AS49" s="742"/>
      <c r="AT49" s="742"/>
      <c r="AU49" s="742"/>
      <c r="AV49" s="742"/>
      <c r="AW49" s="742"/>
      <c r="AX49" s="742"/>
      <c r="AY49" s="742"/>
      <c r="AZ49" s="742"/>
      <c r="BA49" s="662">
        <f t="shared" si="1"/>
        <v>0</v>
      </c>
      <c r="BB49" s="662"/>
      <c r="BC49" s="662"/>
      <c r="BD49" s="662"/>
    </row>
    <row r="50" spans="1:56" ht="11.25" customHeight="1">
      <c r="A50" s="662" t="s">
        <v>71</v>
      </c>
      <c r="B50" s="662"/>
      <c r="C50" s="761" t="s">
        <v>570</v>
      </c>
      <c r="D50" s="761"/>
      <c r="E50" s="761"/>
      <c r="F50" s="761"/>
      <c r="G50" s="761"/>
      <c r="H50" s="761"/>
      <c r="I50" s="761"/>
      <c r="J50" s="761"/>
      <c r="K50" s="761"/>
      <c r="L50" s="761"/>
      <c r="M50" s="761"/>
      <c r="N50" s="761"/>
      <c r="O50" s="761"/>
      <c r="P50" s="761"/>
      <c r="Q50" s="761"/>
      <c r="R50" s="761"/>
      <c r="S50" s="761"/>
      <c r="T50" s="761"/>
      <c r="U50" s="761"/>
      <c r="V50" s="758" t="s">
        <v>472</v>
      </c>
      <c r="W50" s="758"/>
      <c r="X50" s="758"/>
      <c r="Y50" s="742"/>
      <c r="Z50" s="742"/>
      <c r="AA50" s="742"/>
      <c r="AB50" s="742"/>
      <c r="AC50" s="653"/>
      <c r="AD50" s="654"/>
      <c r="AE50" s="654"/>
      <c r="AF50" s="655"/>
      <c r="AG50" s="653"/>
      <c r="AH50" s="654"/>
      <c r="AI50" s="654"/>
      <c r="AJ50" s="655"/>
      <c r="AK50" s="742"/>
      <c r="AL50" s="742"/>
      <c r="AM50" s="742"/>
      <c r="AN50" s="742"/>
      <c r="AO50" s="742"/>
      <c r="AP50" s="742"/>
      <c r="AQ50" s="742"/>
      <c r="AR50" s="742"/>
      <c r="AS50" s="742"/>
      <c r="AT50" s="742"/>
      <c r="AU50" s="742"/>
      <c r="AV50" s="742"/>
      <c r="AW50" s="742"/>
      <c r="AX50" s="742"/>
      <c r="AY50" s="742"/>
      <c r="AZ50" s="742"/>
      <c r="BA50" s="662">
        <f t="shared" si="1"/>
        <v>0</v>
      </c>
      <c r="BB50" s="662"/>
      <c r="BC50" s="662"/>
      <c r="BD50" s="662"/>
    </row>
    <row r="51" spans="1:56" ht="11.25" customHeight="1">
      <c r="A51" s="662" t="s">
        <v>73</v>
      </c>
      <c r="B51" s="662"/>
      <c r="C51" s="727" t="s">
        <v>571</v>
      </c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58" t="s">
        <v>473</v>
      </c>
      <c r="W51" s="758"/>
      <c r="X51" s="758"/>
      <c r="Y51" s="742"/>
      <c r="Z51" s="742"/>
      <c r="AA51" s="742"/>
      <c r="AB51" s="742"/>
      <c r="AC51" s="653"/>
      <c r="AD51" s="654"/>
      <c r="AE51" s="654"/>
      <c r="AF51" s="655"/>
      <c r="AG51" s="653"/>
      <c r="AH51" s="654"/>
      <c r="AI51" s="654"/>
      <c r="AJ51" s="655"/>
      <c r="AK51" s="742"/>
      <c r="AL51" s="742"/>
      <c r="AM51" s="742"/>
      <c r="AN51" s="742"/>
      <c r="AO51" s="742"/>
      <c r="AP51" s="742"/>
      <c r="AQ51" s="742"/>
      <c r="AR51" s="742"/>
      <c r="AS51" s="742"/>
      <c r="AT51" s="742"/>
      <c r="AU51" s="742"/>
      <c r="AV51" s="742"/>
      <c r="AW51" s="742"/>
      <c r="AX51" s="742"/>
      <c r="AY51" s="742"/>
      <c r="AZ51" s="742"/>
      <c r="BA51" s="662">
        <f t="shared" si="1"/>
        <v>0</v>
      </c>
      <c r="BB51" s="662"/>
      <c r="BC51" s="662"/>
      <c r="BD51" s="662"/>
    </row>
    <row r="52" spans="1:56" ht="11.25" customHeight="1">
      <c r="A52" s="662" t="s">
        <v>75</v>
      </c>
      <c r="B52" s="662"/>
      <c r="C52" s="727" t="s">
        <v>572</v>
      </c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670" t="s">
        <v>474</v>
      </c>
      <c r="W52" s="670"/>
      <c r="X52" s="670"/>
      <c r="Y52" s="662"/>
      <c r="Z52" s="662"/>
      <c r="AA52" s="662"/>
      <c r="AB52" s="662"/>
      <c r="AC52" s="620"/>
      <c r="AD52" s="621"/>
      <c r="AE52" s="621"/>
      <c r="AF52" s="622"/>
      <c r="AG52" s="620"/>
      <c r="AH52" s="621"/>
      <c r="AI52" s="621"/>
      <c r="AJ52" s="622"/>
      <c r="AK52" s="662"/>
      <c r="AL52" s="662"/>
      <c r="AM52" s="662"/>
      <c r="AN52" s="662"/>
      <c r="AO52" s="662"/>
      <c r="AP52" s="662"/>
      <c r="AQ52" s="662"/>
      <c r="AR52" s="662"/>
      <c r="AS52" s="662"/>
      <c r="AT52" s="662"/>
      <c r="AU52" s="662"/>
      <c r="AV52" s="662"/>
      <c r="AW52" s="662"/>
      <c r="AX52" s="662"/>
      <c r="AY52" s="662"/>
      <c r="AZ52" s="662"/>
      <c r="BA52" s="662">
        <f t="shared" si="1"/>
        <v>0</v>
      </c>
      <c r="BB52" s="662"/>
      <c r="BC52" s="662"/>
      <c r="BD52" s="662"/>
    </row>
    <row r="53" spans="1:56" ht="11.25" customHeight="1">
      <c r="A53" s="662" t="s">
        <v>77</v>
      </c>
      <c r="B53" s="662"/>
      <c r="C53" s="727" t="s">
        <v>573</v>
      </c>
      <c r="D53" s="727"/>
      <c r="E53" s="727"/>
      <c r="F53" s="727"/>
      <c r="G53" s="727"/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R53" s="727"/>
      <c r="S53" s="727"/>
      <c r="T53" s="727"/>
      <c r="U53" s="727"/>
      <c r="V53" s="758" t="s">
        <v>475</v>
      </c>
      <c r="W53" s="758"/>
      <c r="X53" s="758"/>
      <c r="Y53" s="742"/>
      <c r="Z53" s="742"/>
      <c r="AA53" s="742"/>
      <c r="AB53" s="742"/>
      <c r="AC53" s="653"/>
      <c r="AD53" s="654"/>
      <c r="AE53" s="654"/>
      <c r="AF53" s="655"/>
      <c r="AG53" s="653"/>
      <c r="AH53" s="654"/>
      <c r="AI53" s="654"/>
      <c r="AJ53" s="655"/>
      <c r="AK53" s="742"/>
      <c r="AL53" s="742"/>
      <c r="AM53" s="742"/>
      <c r="AN53" s="742"/>
      <c r="AO53" s="742"/>
      <c r="AP53" s="742"/>
      <c r="AQ53" s="742"/>
      <c r="AR53" s="742"/>
      <c r="AS53" s="742"/>
      <c r="AT53" s="742"/>
      <c r="AU53" s="742"/>
      <c r="AV53" s="742"/>
      <c r="AW53" s="742"/>
      <c r="AX53" s="742"/>
      <c r="AY53" s="742"/>
      <c r="AZ53" s="742"/>
      <c r="BA53" s="662">
        <f t="shared" si="1"/>
        <v>0</v>
      </c>
      <c r="BB53" s="662"/>
      <c r="BC53" s="662"/>
      <c r="BD53" s="662"/>
    </row>
    <row r="54" spans="1:56" ht="11.25" customHeight="1">
      <c r="A54" s="662" t="s">
        <v>79</v>
      </c>
      <c r="B54" s="662"/>
      <c r="C54" s="759" t="s">
        <v>574</v>
      </c>
      <c r="D54" s="759"/>
      <c r="E54" s="759"/>
      <c r="F54" s="759"/>
      <c r="G54" s="759"/>
      <c r="H54" s="759"/>
      <c r="I54" s="759"/>
      <c r="J54" s="759"/>
      <c r="K54" s="759"/>
      <c r="L54" s="759"/>
      <c r="M54" s="759"/>
      <c r="N54" s="759"/>
      <c r="O54" s="759"/>
      <c r="P54" s="759"/>
      <c r="Q54" s="759"/>
      <c r="R54" s="759"/>
      <c r="S54" s="759"/>
      <c r="T54" s="759"/>
      <c r="U54" s="759"/>
      <c r="V54" s="730" t="s">
        <v>1154</v>
      </c>
      <c r="W54" s="730"/>
      <c r="X54" s="730"/>
      <c r="Y54" s="689">
        <f>Y46+Y47+Y48+Y49+Y50+Y51+Y52+Y53</f>
        <v>0</v>
      </c>
      <c r="Z54" s="689"/>
      <c r="AA54" s="689"/>
      <c r="AB54" s="689"/>
      <c r="AC54" s="644">
        <f>AC46+AC47+AC48+AC49+AC50+AC51+AC52+AC53</f>
        <v>0</v>
      </c>
      <c r="AD54" s="645"/>
      <c r="AE54" s="645"/>
      <c r="AF54" s="646"/>
      <c r="AG54" s="644">
        <f>AG46+AG47+AG48+AG49+AG50+AG51+AG52+AG53</f>
        <v>0</v>
      </c>
      <c r="AH54" s="645"/>
      <c r="AI54" s="645"/>
      <c r="AJ54" s="646"/>
      <c r="AK54" s="689">
        <f>AK46+AK47+AK48+AK49+AK50+AK51+AK52+AK53</f>
        <v>0</v>
      </c>
      <c r="AL54" s="689"/>
      <c r="AM54" s="689"/>
      <c r="AN54" s="689"/>
      <c r="AO54" s="689">
        <f>AO46+AO47+AO48+AO49+AO50+AO51+AO52+AO53</f>
        <v>0</v>
      </c>
      <c r="AP54" s="689"/>
      <c r="AQ54" s="689"/>
      <c r="AR54" s="689"/>
      <c r="AS54" s="689">
        <f>AS46+AS47+AS48+AS49+AS50+AS51+AS52+AS53</f>
        <v>0</v>
      </c>
      <c r="AT54" s="689"/>
      <c r="AU54" s="689"/>
      <c r="AV54" s="689"/>
      <c r="AW54" s="689">
        <f>AW46+AW47+AW48+AW49+AW50+AW51+AW52+AW53</f>
        <v>0</v>
      </c>
      <c r="AX54" s="689"/>
      <c r="AY54" s="689"/>
      <c r="AZ54" s="689"/>
      <c r="BA54" s="689">
        <f t="shared" si="1"/>
        <v>0</v>
      </c>
      <c r="BB54" s="689"/>
      <c r="BC54" s="689"/>
      <c r="BD54" s="689"/>
    </row>
    <row r="55" spans="1:56" ht="11.25" customHeight="1">
      <c r="A55" s="662" t="s">
        <v>81</v>
      </c>
      <c r="B55" s="662"/>
      <c r="C55" s="727" t="s">
        <v>575</v>
      </c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7"/>
      <c r="S55" s="727"/>
      <c r="T55" s="727"/>
      <c r="U55" s="727"/>
      <c r="V55" s="670" t="s">
        <v>576</v>
      </c>
      <c r="W55" s="670"/>
      <c r="X55" s="670"/>
      <c r="Y55" s="662"/>
      <c r="Z55" s="662"/>
      <c r="AA55" s="662"/>
      <c r="AB55" s="662"/>
      <c r="AC55" s="620"/>
      <c r="AD55" s="621"/>
      <c r="AE55" s="621"/>
      <c r="AF55" s="622"/>
      <c r="AG55" s="620"/>
      <c r="AH55" s="621"/>
      <c r="AI55" s="621"/>
      <c r="AJ55" s="622"/>
      <c r="AK55" s="662"/>
      <c r="AL55" s="662"/>
      <c r="AM55" s="662"/>
      <c r="AN55" s="662"/>
      <c r="AO55" s="662"/>
      <c r="AP55" s="662"/>
      <c r="AQ55" s="662"/>
      <c r="AR55" s="662"/>
      <c r="AS55" s="662"/>
      <c r="AT55" s="662"/>
      <c r="AU55" s="662"/>
      <c r="AV55" s="662"/>
      <c r="AW55" s="662"/>
      <c r="AX55" s="662"/>
      <c r="AY55" s="662"/>
      <c r="AZ55" s="662"/>
      <c r="BA55" s="662">
        <f t="shared" si="1"/>
        <v>0</v>
      </c>
      <c r="BB55" s="662"/>
      <c r="BC55" s="662"/>
      <c r="BD55" s="662"/>
    </row>
    <row r="56" spans="1:56" ht="11.25" customHeight="1">
      <c r="A56" s="663" t="s">
        <v>577</v>
      </c>
      <c r="B56" s="663"/>
      <c r="C56" s="727" t="s">
        <v>578</v>
      </c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727"/>
      <c r="T56" s="727"/>
      <c r="U56" s="727"/>
      <c r="V56" s="670" t="s">
        <v>476</v>
      </c>
      <c r="W56" s="670"/>
      <c r="X56" s="670"/>
      <c r="Y56" s="662"/>
      <c r="Z56" s="662"/>
      <c r="AA56" s="662"/>
      <c r="AB56" s="662"/>
      <c r="AC56" s="620"/>
      <c r="AD56" s="621"/>
      <c r="AE56" s="621"/>
      <c r="AF56" s="622"/>
      <c r="AG56" s="620"/>
      <c r="AH56" s="621"/>
      <c r="AI56" s="621"/>
      <c r="AJ56" s="622"/>
      <c r="AK56" s="662"/>
      <c r="AL56" s="662"/>
      <c r="AM56" s="662"/>
      <c r="AN56" s="662"/>
      <c r="AO56" s="662"/>
      <c r="AP56" s="662"/>
      <c r="AQ56" s="662"/>
      <c r="AR56" s="662"/>
      <c r="AS56" s="662"/>
      <c r="AT56" s="662"/>
      <c r="AU56" s="662"/>
      <c r="AV56" s="662"/>
      <c r="AW56" s="662"/>
      <c r="AX56" s="662"/>
      <c r="AY56" s="662"/>
      <c r="AZ56" s="662"/>
      <c r="BA56" s="662">
        <f t="shared" si="1"/>
        <v>0</v>
      </c>
      <c r="BB56" s="662"/>
      <c r="BC56" s="662"/>
      <c r="BD56" s="662"/>
    </row>
    <row r="57" spans="1:56" ht="11.25" customHeight="1">
      <c r="A57" s="663" t="s">
        <v>83</v>
      </c>
      <c r="B57" s="663"/>
      <c r="C57" s="727" t="s">
        <v>78</v>
      </c>
      <c r="D57" s="727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670" t="s">
        <v>579</v>
      </c>
      <c r="W57" s="670"/>
      <c r="X57" s="670"/>
      <c r="Y57" s="662"/>
      <c r="Z57" s="662"/>
      <c r="AA57" s="662"/>
      <c r="AB57" s="662"/>
      <c r="AC57" s="620"/>
      <c r="AD57" s="621"/>
      <c r="AE57" s="621"/>
      <c r="AF57" s="622"/>
      <c r="AG57" s="620"/>
      <c r="AH57" s="621"/>
      <c r="AI57" s="621"/>
      <c r="AJ57" s="622"/>
      <c r="AK57" s="662"/>
      <c r="AL57" s="662"/>
      <c r="AM57" s="662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662">
        <f t="shared" si="1"/>
        <v>0</v>
      </c>
      <c r="BB57" s="662"/>
      <c r="BC57" s="662"/>
      <c r="BD57" s="662"/>
    </row>
    <row r="58" spans="1:56" ht="11.25" customHeight="1">
      <c r="A58" s="662" t="s">
        <v>85</v>
      </c>
      <c r="B58" s="662"/>
      <c r="C58" s="727" t="s">
        <v>580</v>
      </c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670" t="s">
        <v>581</v>
      </c>
      <c r="W58" s="670"/>
      <c r="X58" s="670"/>
      <c r="Y58" s="662"/>
      <c r="Z58" s="662"/>
      <c r="AA58" s="662"/>
      <c r="AB58" s="662"/>
      <c r="AC58" s="620"/>
      <c r="AD58" s="621"/>
      <c r="AE58" s="621"/>
      <c r="AF58" s="622"/>
      <c r="AG58" s="620"/>
      <c r="AH58" s="621"/>
      <c r="AI58" s="621"/>
      <c r="AJ58" s="622"/>
      <c r="AK58" s="662"/>
      <c r="AL58" s="662"/>
      <c r="AM58" s="662"/>
      <c r="AN58" s="662"/>
      <c r="AO58" s="662"/>
      <c r="AP58" s="662"/>
      <c r="AQ58" s="662"/>
      <c r="AR58" s="662"/>
      <c r="AS58" s="662"/>
      <c r="AT58" s="662"/>
      <c r="AU58" s="662"/>
      <c r="AV58" s="662"/>
      <c r="AW58" s="662"/>
      <c r="AX58" s="662"/>
      <c r="AY58" s="662"/>
      <c r="AZ58" s="662"/>
      <c r="BA58" s="662">
        <f t="shared" si="1"/>
        <v>0</v>
      </c>
      <c r="BB58" s="662"/>
      <c r="BC58" s="662"/>
      <c r="BD58" s="662"/>
    </row>
    <row r="59" spans="1:56" ht="11.25" customHeight="1">
      <c r="A59" s="620"/>
      <c r="B59" s="622"/>
      <c r="C59" s="727" t="s">
        <v>582</v>
      </c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746" t="s">
        <v>583</v>
      </c>
      <c r="W59" s="747"/>
      <c r="X59" s="748"/>
      <c r="Y59" s="620"/>
      <c r="Z59" s="621"/>
      <c r="AA59" s="621"/>
      <c r="AB59" s="622"/>
      <c r="AC59" s="620"/>
      <c r="AD59" s="621"/>
      <c r="AE59" s="621"/>
      <c r="AF59" s="622"/>
      <c r="AG59" s="620"/>
      <c r="AH59" s="621"/>
      <c r="AI59" s="621"/>
      <c r="AJ59" s="622"/>
      <c r="AK59" s="620"/>
      <c r="AL59" s="621"/>
      <c r="AM59" s="621"/>
      <c r="AN59" s="622"/>
      <c r="AO59" s="620"/>
      <c r="AP59" s="621"/>
      <c r="AQ59" s="621"/>
      <c r="AR59" s="622"/>
      <c r="AS59" s="620"/>
      <c r="AT59" s="621"/>
      <c r="AU59" s="621"/>
      <c r="AV59" s="622"/>
      <c r="AW59" s="620"/>
      <c r="AX59" s="621"/>
      <c r="AY59" s="621"/>
      <c r="AZ59" s="622"/>
      <c r="BA59" s="662">
        <f t="shared" si="1"/>
        <v>0</v>
      </c>
      <c r="BB59" s="662"/>
      <c r="BC59" s="662"/>
      <c r="BD59" s="662"/>
    </row>
    <row r="60" spans="1:56" s="232" customFormat="1" ht="11.25" customHeight="1">
      <c r="A60" s="662" t="s">
        <v>91</v>
      </c>
      <c r="B60" s="662"/>
      <c r="C60" s="727" t="s">
        <v>818</v>
      </c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670" t="s">
        <v>497</v>
      </c>
      <c r="W60" s="670"/>
      <c r="X60" s="670"/>
      <c r="Y60" s="662"/>
      <c r="Z60" s="662"/>
      <c r="AA60" s="662"/>
      <c r="AB60" s="662"/>
      <c r="AC60" s="620"/>
      <c r="AD60" s="621"/>
      <c r="AE60" s="621"/>
      <c r="AF60" s="622"/>
      <c r="AG60" s="620"/>
      <c r="AH60" s="621"/>
      <c r="AI60" s="621"/>
      <c r="AJ60" s="622"/>
      <c r="AK60" s="662"/>
      <c r="AL60" s="662"/>
      <c r="AM60" s="662"/>
      <c r="AN60" s="662"/>
      <c r="AO60" s="662"/>
      <c r="AP60" s="662"/>
      <c r="AQ60" s="662"/>
      <c r="AR60" s="662"/>
      <c r="AS60" s="662"/>
      <c r="AT60" s="662"/>
      <c r="AU60" s="662"/>
      <c r="AV60" s="662"/>
      <c r="AW60" s="662"/>
      <c r="AX60" s="662"/>
      <c r="AY60" s="662"/>
      <c r="AZ60" s="662"/>
      <c r="BA60" s="662">
        <f t="shared" si="1"/>
        <v>0</v>
      </c>
      <c r="BB60" s="662"/>
      <c r="BC60" s="662"/>
      <c r="BD60" s="662"/>
    </row>
    <row r="61" spans="1:56" ht="11.25" customHeight="1">
      <c r="A61" s="662" t="s">
        <v>584</v>
      </c>
      <c r="B61" s="662"/>
      <c r="C61" s="727" t="s">
        <v>585</v>
      </c>
      <c r="D61" s="727"/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7"/>
      <c r="T61" s="727"/>
      <c r="U61" s="727"/>
      <c r="V61" s="670" t="s">
        <v>586</v>
      </c>
      <c r="W61" s="670"/>
      <c r="X61" s="670"/>
      <c r="Y61" s="662"/>
      <c r="Z61" s="662"/>
      <c r="AA61" s="662"/>
      <c r="AB61" s="662"/>
      <c r="AC61" s="620"/>
      <c r="AD61" s="621"/>
      <c r="AE61" s="621"/>
      <c r="AF61" s="622"/>
      <c r="AG61" s="620"/>
      <c r="AH61" s="621"/>
      <c r="AI61" s="621"/>
      <c r="AJ61" s="622"/>
      <c r="AK61" s="662"/>
      <c r="AL61" s="662"/>
      <c r="AM61" s="662"/>
      <c r="AN61" s="662"/>
      <c r="AO61" s="662"/>
      <c r="AP61" s="662"/>
      <c r="AQ61" s="662"/>
      <c r="AR61" s="662"/>
      <c r="AS61" s="662"/>
      <c r="AT61" s="662"/>
      <c r="AU61" s="662"/>
      <c r="AV61" s="662"/>
      <c r="AW61" s="662"/>
      <c r="AX61" s="662"/>
      <c r="AY61" s="662"/>
      <c r="AZ61" s="662"/>
      <c r="BA61" s="662">
        <f t="shared" si="1"/>
        <v>0</v>
      </c>
      <c r="BB61" s="662"/>
      <c r="BC61" s="662"/>
      <c r="BD61" s="662"/>
    </row>
    <row r="62" spans="1:56" ht="11.25" customHeight="1">
      <c r="A62" s="662" t="s">
        <v>95</v>
      </c>
      <c r="B62" s="662"/>
      <c r="C62" s="727" t="s">
        <v>86</v>
      </c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7"/>
      <c r="T62" s="727"/>
      <c r="U62" s="727"/>
      <c r="V62" s="670" t="s">
        <v>587</v>
      </c>
      <c r="W62" s="670"/>
      <c r="X62" s="670"/>
      <c r="Y62" s="662"/>
      <c r="Z62" s="662"/>
      <c r="AA62" s="662"/>
      <c r="AB62" s="662"/>
      <c r="AC62" s="620"/>
      <c r="AD62" s="621"/>
      <c r="AE62" s="621"/>
      <c r="AF62" s="622"/>
      <c r="AG62" s="620"/>
      <c r="AH62" s="621"/>
      <c r="AI62" s="621"/>
      <c r="AJ62" s="622"/>
      <c r="AK62" s="662"/>
      <c r="AL62" s="662"/>
      <c r="AM62" s="662"/>
      <c r="AN62" s="662"/>
      <c r="AO62" s="662"/>
      <c r="AP62" s="662"/>
      <c r="AQ62" s="662"/>
      <c r="AR62" s="662"/>
      <c r="AS62" s="662"/>
      <c r="AT62" s="662"/>
      <c r="AU62" s="662"/>
      <c r="AV62" s="662"/>
      <c r="AW62" s="662"/>
      <c r="AX62" s="662"/>
      <c r="AY62" s="662"/>
      <c r="AZ62" s="662"/>
      <c r="BA62" s="662">
        <f t="shared" si="1"/>
        <v>0</v>
      </c>
      <c r="BB62" s="662"/>
      <c r="BC62" s="662"/>
      <c r="BD62" s="662"/>
    </row>
    <row r="63" spans="1:56" ht="11.25" customHeight="1">
      <c r="A63" s="662" t="s">
        <v>97</v>
      </c>
      <c r="B63" s="662"/>
      <c r="C63" s="727" t="s">
        <v>90</v>
      </c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670" t="s">
        <v>588</v>
      </c>
      <c r="W63" s="670"/>
      <c r="X63" s="670"/>
      <c r="Y63" s="662"/>
      <c r="Z63" s="662"/>
      <c r="AA63" s="662"/>
      <c r="AB63" s="662"/>
      <c r="AC63" s="620"/>
      <c r="AD63" s="621"/>
      <c r="AE63" s="621"/>
      <c r="AF63" s="622"/>
      <c r="AG63" s="620"/>
      <c r="AH63" s="621"/>
      <c r="AI63" s="621"/>
      <c r="AJ63" s="622"/>
      <c r="AK63" s="662"/>
      <c r="AL63" s="662"/>
      <c r="AM63" s="662"/>
      <c r="AN63" s="662"/>
      <c r="AO63" s="662"/>
      <c r="AP63" s="662"/>
      <c r="AQ63" s="662"/>
      <c r="AR63" s="662"/>
      <c r="AS63" s="662"/>
      <c r="AT63" s="662"/>
      <c r="AU63" s="662"/>
      <c r="AV63" s="662"/>
      <c r="AW63" s="662"/>
      <c r="AX63" s="662"/>
      <c r="AY63" s="662"/>
      <c r="AZ63" s="662"/>
      <c r="BA63" s="662">
        <f t="shared" si="1"/>
        <v>0</v>
      </c>
      <c r="BB63" s="662"/>
      <c r="BC63" s="662"/>
      <c r="BD63" s="662"/>
    </row>
    <row r="64" spans="1:56" ht="11.25" customHeight="1">
      <c r="A64" s="662" t="s">
        <v>99</v>
      </c>
      <c r="B64" s="662"/>
      <c r="C64" s="734" t="s">
        <v>589</v>
      </c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734"/>
      <c r="O64" s="734"/>
      <c r="P64" s="734"/>
      <c r="Q64" s="734"/>
      <c r="R64" s="734"/>
      <c r="S64" s="734"/>
      <c r="T64" s="734"/>
      <c r="U64" s="734"/>
      <c r="V64" s="670" t="s">
        <v>590</v>
      </c>
      <c r="W64" s="670"/>
      <c r="X64" s="670"/>
      <c r="Y64" s="662"/>
      <c r="Z64" s="662"/>
      <c r="AA64" s="662"/>
      <c r="AB64" s="662"/>
      <c r="AC64" s="620"/>
      <c r="AD64" s="621"/>
      <c r="AE64" s="621"/>
      <c r="AF64" s="622"/>
      <c r="AG64" s="620"/>
      <c r="AH64" s="621"/>
      <c r="AI64" s="621"/>
      <c r="AJ64" s="622"/>
      <c r="AK64" s="662"/>
      <c r="AL64" s="662"/>
      <c r="AM64" s="662"/>
      <c r="AN64" s="662"/>
      <c r="AO64" s="662"/>
      <c r="AP64" s="662"/>
      <c r="AQ64" s="662"/>
      <c r="AR64" s="662"/>
      <c r="AS64" s="662"/>
      <c r="AT64" s="662"/>
      <c r="AU64" s="662"/>
      <c r="AV64" s="662"/>
      <c r="AW64" s="662"/>
      <c r="AX64" s="662"/>
      <c r="AY64" s="662"/>
      <c r="AZ64" s="662"/>
      <c r="BA64" s="662">
        <f t="shared" si="1"/>
        <v>0</v>
      </c>
      <c r="BB64" s="662"/>
      <c r="BC64" s="662"/>
      <c r="BD64" s="662"/>
    </row>
    <row r="65" spans="1:56" ht="11.25" customHeight="1" thickBot="1">
      <c r="A65" s="662" t="s">
        <v>101</v>
      </c>
      <c r="B65" s="662"/>
      <c r="C65" s="754" t="s">
        <v>591</v>
      </c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3" t="s">
        <v>477</v>
      </c>
      <c r="W65" s="753"/>
      <c r="X65" s="753"/>
      <c r="Y65" s="736"/>
      <c r="Z65" s="736"/>
      <c r="AA65" s="736"/>
      <c r="AB65" s="736"/>
      <c r="AC65" s="647"/>
      <c r="AD65" s="648"/>
      <c r="AE65" s="648"/>
      <c r="AF65" s="649"/>
      <c r="AG65" s="647"/>
      <c r="AH65" s="648"/>
      <c r="AI65" s="648"/>
      <c r="AJ65" s="649"/>
      <c r="AK65" s="736"/>
      <c r="AL65" s="736"/>
      <c r="AM65" s="736"/>
      <c r="AN65" s="736"/>
      <c r="AO65" s="736"/>
      <c r="AP65" s="736"/>
      <c r="AQ65" s="736"/>
      <c r="AR65" s="736"/>
      <c r="AS65" s="736"/>
      <c r="AT65" s="736"/>
      <c r="AU65" s="736"/>
      <c r="AV65" s="736"/>
      <c r="AW65" s="736"/>
      <c r="AX65" s="736"/>
      <c r="AY65" s="736"/>
      <c r="AZ65" s="736"/>
      <c r="BA65" s="736">
        <f t="shared" si="1"/>
        <v>0</v>
      </c>
      <c r="BB65" s="736"/>
      <c r="BC65" s="736"/>
      <c r="BD65" s="736"/>
    </row>
    <row r="66" spans="1:56" ht="11.25" customHeight="1">
      <c r="A66" s="620"/>
      <c r="B66" s="622"/>
      <c r="C66" s="755" t="s">
        <v>426</v>
      </c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7"/>
      <c r="V66" s="730" t="s">
        <v>1156</v>
      </c>
      <c r="W66" s="730"/>
      <c r="X66" s="730"/>
      <c r="Y66" s="743"/>
      <c r="Z66" s="744"/>
      <c r="AA66" s="744"/>
      <c r="AB66" s="745"/>
      <c r="AC66" s="650">
        <f>AC55+AC56+AC57+AC58+AC59+AC60+AC61+AC62+AC63+AC64+AC65</f>
        <v>0</v>
      </c>
      <c r="AD66" s="651"/>
      <c r="AE66" s="651"/>
      <c r="AF66" s="652"/>
      <c r="AG66" s="650">
        <f>AG55+AG56+AG57+AG58+AG59+AG60+AG61+AG62+AG63+AG64+AG65</f>
        <v>0</v>
      </c>
      <c r="AH66" s="651"/>
      <c r="AI66" s="651"/>
      <c r="AJ66" s="652"/>
      <c r="AK66" s="743">
        <f>AK55+AK56+AK57+AK58+AK59+AK60+AK61+AK62+AK63+AK64+AK65</f>
        <v>0</v>
      </c>
      <c r="AL66" s="744"/>
      <c r="AM66" s="744"/>
      <c r="AN66" s="745"/>
      <c r="AO66" s="743">
        <f>AO55+AO56+AO57+AO58+AO59+AO60+AO61+AO62+AO63+AO64+AO65</f>
        <v>0</v>
      </c>
      <c r="AP66" s="744"/>
      <c r="AQ66" s="744"/>
      <c r="AR66" s="745"/>
      <c r="AS66" s="743">
        <f>AS55+AS56+AS57+AS58+AS59+AS60+AS61+AS62+AS63+AS64+AS65</f>
        <v>0</v>
      </c>
      <c r="AT66" s="744"/>
      <c r="AU66" s="744"/>
      <c r="AV66" s="745"/>
      <c r="AW66" s="743">
        <f>AW55+AW56+AW57+AW58+AW59+AW60+AW61+AW62+AW63+AW64+AW65</f>
        <v>0</v>
      </c>
      <c r="AX66" s="744"/>
      <c r="AY66" s="744"/>
      <c r="AZ66" s="745"/>
      <c r="BA66" s="733">
        <f t="shared" si="1"/>
        <v>0</v>
      </c>
      <c r="BB66" s="733"/>
      <c r="BC66" s="733"/>
      <c r="BD66" s="733"/>
    </row>
    <row r="67" spans="1:56" ht="11.25" customHeight="1">
      <c r="A67" s="662" t="s">
        <v>103</v>
      </c>
      <c r="B67" s="662"/>
      <c r="C67" s="734" t="s">
        <v>592</v>
      </c>
      <c r="D67" s="734"/>
      <c r="E67" s="734"/>
      <c r="F67" s="734"/>
      <c r="G67" s="734"/>
      <c r="H67" s="734"/>
      <c r="I67" s="734"/>
      <c r="J67" s="734"/>
      <c r="K67" s="734"/>
      <c r="L67" s="734"/>
      <c r="M67" s="734"/>
      <c r="N67" s="734"/>
      <c r="O67" s="734"/>
      <c r="P67" s="734"/>
      <c r="Q67" s="734"/>
      <c r="R67" s="734"/>
      <c r="S67" s="734"/>
      <c r="T67" s="734"/>
      <c r="U67" s="734"/>
      <c r="V67" s="670" t="s">
        <v>593</v>
      </c>
      <c r="W67" s="670"/>
      <c r="X67" s="670"/>
      <c r="Y67" s="662"/>
      <c r="Z67" s="662"/>
      <c r="AA67" s="662"/>
      <c r="AB67" s="662"/>
      <c r="AC67" s="620"/>
      <c r="AD67" s="621"/>
      <c r="AE67" s="621"/>
      <c r="AF67" s="622"/>
      <c r="AG67" s="620"/>
      <c r="AH67" s="621"/>
      <c r="AI67" s="621"/>
      <c r="AJ67" s="622"/>
      <c r="AK67" s="662"/>
      <c r="AL67" s="662"/>
      <c r="AM67" s="662"/>
      <c r="AN67" s="662"/>
      <c r="AO67" s="662"/>
      <c r="AP67" s="662"/>
      <c r="AQ67" s="662"/>
      <c r="AR67" s="662"/>
      <c r="AS67" s="662"/>
      <c r="AT67" s="662"/>
      <c r="AU67" s="662"/>
      <c r="AV67" s="662"/>
      <c r="AW67" s="662"/>
      <c r="AX67" s="662"/>
      <c r="AY67" s="662"/>
      <c r="AZ67" s="662"/>
      <c r="BA67" s="662">
        <f t="shared" si="1"/>
        <v>0</v>
      </c>
      <c r="BB67" s="662"/>
      <c r="BC67" s="662"/>
      <c r="BD67" s="662"/>
    </row>
    <row r="68" spans="1:56" ht="11.25" customHeight="1">
      <c r="A68" s="662" t="s">
        <v>105</v>
      </c>
      <c r="B68" s="662"/>
      <c r="C68" s="734" t="s">
        <v>594</v>
      </c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4"/>
      <c r="Q68" s="734"/>
      <c r="R68" s="734"/>
      <c r="S68" s="734"/>
      <c r="T68" s="734"/>
      <c r="U68" s="734"/>
      <c r="V68" s="670" t="s">
        <v>595</v>
      </c>
      <c r="W68" s="670"/>
      <c r="X68" s="670"/>
      <c r="Y68" s="662"/>
      <c r="Z68" s="662"/>
      <c r="AA68" s="662"/>
      <c r="AB68" s="662"/>
      <c r="AC68" s="620"/>
      <c r="AD68" s="621"/>
      <c r="AE68" s="621"/>
      <c r="AF68" s="622"/>
      <c r="AG68" s="620"/>
      <c r="AH68" s="621"/>
      <c r="AI68" s="621"/>
      <c r="AJ68" s="622"/>
      <c r="AK68" s="662"/>
      <c r="AL68" s="662"/>
      <c r="AM68" s="662"/>
      <c r="AN68" s="662"/>
      <c r="AO68" s="662"/>
      <c r="AP68" s="662"/>
      <c r="AQ68" s="662"/>
      <c r="AR68" s="662"/>
      <c r="AS68" s="662"/>
      <c r="AT68" s="662"/>
      <c r="AU68" s="662"/>
      <c r="AV68" s="662"/>
      <c r="AW68" s="662"/>
      <c r="AX68" s="662"/>
      <c r="AY68" s="662"/>
      <c r="AZ68" s="662"/>
      <c r="BA68" s="662">
        <f t="shared" si="1"/>
        <v>0</v>
      </c>
      <c r="BB68" s="662"/>
      <c r="BC68" s="662"/>
      <c r="BD68" s="662"/>
    </row>
    <row r="69" spans="1:56" ht="11.25" customHeight="1">
      <c r="A69" s="662" t="s">
        <v>125</v>
      </c>
      <c r="B69" s="662"/>
      <c r="C69" s="669" t="s">
        <v>100</v>
      </c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70" t="s">
        <v>596</v>
      </c>
      <c r="W69" s="670"/>
      <c r="X69" s="670"/>
      <c r="Y69" s="662"/>
      <c r="Z69" s="662"/>
      <c r="AA69" s="662"/>
      <c r="AB69" s="662"/>
      <c r="AC69" s="620"/>
      <c r="AD69" s="621"/>
      <c r="AE69" s="621"/>
      <c r="AF69" s="622"/>
      <c r="AG69" s="620"/>
      <c r="AH69" s="621"/>
      <c r="AI69" s="621"/>
      <c r="AJ69" s="622"/>
      <c r="AK69" s="662"/>
      <c r="AL69" s="662"/>
      <c r="AM69" s="662"/>
      <c r="AN69" s="662"/>
      <c r="AO69" s="662"/>
      <c r="AP69" s="662"/>
      <c r="AQ69" s="662"/>
      <c r="AR69" s="662"/>
      <c r="AS69" s="662"/>
      <c r="AT69" s="662"/>
      <c r="AU69" s="662"/>
      <c r="AV69" s="662"/>
      <c r="AW69" s="662"/>
      <c r="AX69" s="662"/>
      <c r="AY69" s="662"/>
      <c r="AZ69" s="662"/>
      <c r="BA69" s="662">
        <f t="shared" si="1"/>
        <v>0</v>
      </c>
      <c r="BB69" s="662"/>
      <c r="BC69" s="662"/>
      <c r="BD69" s="662"/>
    </row>
    <row r="70" spans="1:56" ht="11.25" customHeight="1">
      <c r="A70" s="662" t="s">
        <v>127</v>
      </c>
      <c r="B70" s="662"/>
      <c r="C70" s="734" t="s">
        <v>597</v>
      </c>
      <c r="D70" s="734"/>
      <c r="E70" s="734"/>
      <c r="F70" s="734"/>
      <c r="G70" s="734"/>
      <c r="H70" s="734"/>
      <c r="I70" s="734"/>
      <c r="J70" s="734"/>
      <c r="K70" s="734"/>
      <c r="L70" s="734"/>
      <c r="M70" s="734"/>
      <c r="N70" s="734"/>
      <c r="O70" s="734"/>
      <c r="P70" s="734"/>
      <c r="Q70" s="734"/>
      <c r="R70" s="734"/>
      <c r="S70" s="734"/>
      <c r="T70" s="734"/>
      <c r="U70" s="734"/>
      <c r="V70" s="670" t="s">
        <v>598</v>
      </c>
      <c r="W70" s="670"/>
      <c r="X70" s="670"/>
      <c r="Y70" s="662"/>
      <c r="Z70" s="662"/>
      <c r="AA70" s="662"/>
      <c r="AB70" s="662"/>
      <c r="AC70" s="620"/>
      <c r="AD70" s="621"/>
      <c r="AE70" s="621"/>
      <c r="AF70" s="622"/>
      <c r="AG70" s="620"/>
      <c r="AH70" s="621"/>
      <c r="AI70" s="621"/>
      <c r="AJ70" s="622"/>
      <c r="AK70" s="662"/>
      <c r="AL70" s="662"/>
      <c r="AM70" s="662"/>
      <c r="AN70" s="662"/>
      <c r="AO70" s="662"/>
      <c r="AP70" s="662"/>
      <c r="AQ70" s="662"/>
      <c r="AR70" s="662"/>
      <c r="AS70" s="662"/>
      <c r="AT70" s="662"/>
      <c r="AU70" s="662"/>
      <c r="AV70" s="662"/>
      <c r="AW70" s="662"/>
      <c r="AX70" s="662"/>
      <c r="AY70" s="662"/>
      <c r="AZ70" s="662"/>
      <c r="BA70" s="662">
        <f t="shared" si="1"/>
        <v>0</v>
      </c>
      <c r="BB70" s="662"/>
      <c r="BC70" s="662"/>
      <c r="BD70" s="662"/>
    </row>
    <row r="71" spans="1:56" ht="11.25" customHeight="1">
      <c r="A71" s="662" t="s">
        <v>129</v>
      </c>
      <c r="B71" s="662"/>
      <c r="C71" s="734" t="s">
        <v>104</v>
      </c>
      <c r="D71" s="727"/>
      <c r="E71" s="727"/>
      <c r="F71" s="727"/>
      <c r="G71" s="727"/>
      <c r="H71" s="727"/>
      <c r="I71" s="727"/>
      <c r="J71" s="727"/>
      <c r="K71" s="727"/>
      <c r="L71" s="727"/>
      <c r="M71" s="727"/>
      <c r="N71" s="727"/>
      <c r="O71" s="727"/>
      <c r="P71" s="727"/>
      <c r="Q71" s="727"/>
      <c r="R71" s="727"/>
      <c r="S71" s="727"/>
      <c r="T71" s="727"/>
      <c r="U71" s="727"/>
      <c r="V71" s="670" t="s">
        <v>599</v>
      </c>
      <c r="W71" s="670"/>
      <c r="X71" s="670"/>
      <c r="Y71" s="662"/>
      <c r="Z71" s="662"/>
      <c r="AA71" s="662"/>
      <c r="AB71" s="662"/>
      <c r="AC71" s="620"/>
      <c r="AD71" s="621"/>
      <c r="AE71" s="621"/>
      <c r="AF71" s="622"/>
      <c r="AG71" s="620"/>
      <c r="AH71" s="621"/>
      <c r="AI71" s="621"/>
      <c r="AJ71" s="622"/>
      <c r="AK71" s="662"/>
      <c r="AL71" s="662"/>
      <c r="AM71" s="662"/>
      <c r="AN71" s="662"/>
      <c r="AO71" s="662"/>
      <c r="AP71" s="662"/>
      <c r="AQ71" s="662"/>
      <c r="AR71" s="662"/>
      <c r="AS71" s="662"/>
      <c r="AT71" s="662"/>
      <c r="AU71" s="662"/>
      <c r="AV71" s="662"/>
      <c r="AW71" s="662"/>
      <c r="AX71" s="662"/>
      <c r="AY71" s="662"/>
      <c r="AZ71" s="662"/>
      <c r="BA71" s="662">
        <f t="shared" si="1"/>
        <v>0</v>
      </c>
      <c r="BB71" s="662"/>
      <c r="BC71" s="662"/>
      <c r="BD71" s="662"/>
    </row>
    <row r="72" spans="1:56" ht="11.25" customHeight="1">
      <c r="A72" s="662" t="s">
        <v>131</v>
      </c>
      <c r="B72" s="662"/>
      <c r="C72" s="669" t="s">
        <v>124</v>
      </c>
      <c r="D72" s="669"/>
      <c r="E72" s="669"/>
      <c r="F72" s="669"/>
      <c r="G72" s="669"/>
      <c r="H72" s="669"/>
      <c r="I72" s="669"/>
      <c r="J72" s="669"/>
      <c r="K72" s="669"/>
      <c r="L72" s="669"/>
      <c r="M72" s="669"/>
      <c r="N72" s="669"/>
      <c r="O72" s="669"/>
      <c r="P72" s="669"/>
      <c r="Q72" s="669"/>
      <c r="R72" s="669"/>
      <c r="S72" s="669"/>
      <c r="T72" s="669"/>
      <c r="U72" s="669"/>
      <c r="V72" s="670" t="s">
        <v>600</v>
      </c>
      <c r="W72" s="670"/>
      <c r="X72" s="670"/>
      <c r="Y72" s="662"/>
      <c r="Z72" s="662"/>
      <c r="AA72" s="662"/>
      <c r="AB72" s="662"/>
      <c r="AC72" s="620"/>
      <c r="AD72" s="621"/>
      <c r="AE72" s="621"/>
      <c r="AF72" s="622"/>
      <c r="AG72" s="620"/>
      <c r="AH72" s="621"/>
      <c r="AI72" s="621"/>
      <c r="AJ72" s="622"/>
      <c r="AK72" s="662"/>
      <c r="AL72" s="662"/>
      <c r="AM72" s="662"/>
      <c r="AN72" s="662"/>
      <c r="AO72" s="662"/>
      <c r="AP72" s="662"/>
      <c r="AQ72" s="662"/>
      <c r="AR72" s="662"/>
      <c r="AS72" s="662"/>
      <c r="AT72" s="662"/>
      <c r="AU72" s="662"/>
      <c r="AV72" s="662"/>
      <c r="AW72" s="662"/>
      <c r="AX72" s="662"/>
      <c r="AY72" s="662"/>
      <c r="AZ72" s="662"/>
      <c r="BA72" s="662">
        <f aca="true" t="shared" si="2" ref="BA72:BA90">Y72+AC72+AG72+AK72+AO72+AW72</f>
        <v>0</v>
      </c>
      <c r="BB72" s="662"/>
      <c r="BC72" s="662"/>
      <c r="BD72" s="662"/>
    </row>
    <row r="73" spans="1:56" ht="11.25" customHeight="1">
      <c r="A73" s="662" t="s">
        <v>135</v>
      </c>
      <c r="B73" s="662"/>
      <c r="C73" s="669" t="s">
        <v>126</v>
      </c>
      <c r="D73" s="669"/>
      <c r="E73" s="669"/>
      <c r="F73" s="669"/>
      <c r="G73" s="669"/>
      <c r="H73" s="669"/>
      <c r="I73" s="669"/>
      <c r="J73" s="669"/>
      <c r="K73" s="669"/>
      <c r="L73" s="669"/>
      <c r="M73" s="669"/>
      <c r="N73" s="669"/>
      <c r="O73" s="669"/>
      <c r="P73" s="669"/>
      <c r="Q73" s="669"/>
      <c r="R73" s="669"/>
      <c r="S73" s="669"/>
      <c r="T73" s="669"/>
      <c r="U73" s="669"/>
      <c r="V73" s="670" t="s">
        <v>601</v>
      </c>
      <c r="W73" s="670"/>
      <c r="X73" s="670"/>
      <c r="Y73" s="662"/>
      <c r="Z73" s="662"/>
      <c r="AA73" s="662"/>
      <c r="AB73" s="662"/>
      <c r="AC73" s="620"/>
      <c r="AD73" s="621"/>
      <c r="AE73" s="621"/>
      <c r="AF73" s="622"/>
      <c r="AG73" s="620"/>
      <c r="AH73" s="621"/>
      <c r="AI73" s="621"/>
      <c r="AJ73" s="622"/>
      <c r="AK73" s="662"/>
      <c r="AL73" s="662"/>
      <c r="AM73" s="662"/>
      <c r="AN73" s="662"/>
      <c r="AO73" s="662"/>
      <c r="AP73" s="662"/>
      <c r="AQ73" s="662"/>
      <c r="AR73" s="662"/>
      <c r="AS73" s="662"/>
      <c r="AT73" s="662"/>
      <c r="AU73" s="662"/>
      <c r="AV73" s="662"/>
      <c r="AW73" s="662"/>
      <c r="AX73" s="662"/>
      <c r="AY73" s="662"/>
      <c r="AZ73" s="662"/>
      <c r="BA73" s="662">
        <f t="shared" si="2"/>
        <v>0</v>
      </c>
      <c r="BB73" s="662"/>
      <c r="BC73" s="662"/>
      <c r="BD73" s="662"/>
    </row>
    <row r="74" spans="1:56" ht="11.25" customHeight="1">
      <c r="A74" s="663" t="s">
        <v>137</v>
      </c>
      <c r="B74" s="663"/>
      <c r="C74" s="735" t="s">
        <v>602</v>
      </c>
      <c r="D74" s="735"/>
      <c r="E74" s="735"/>
      <c r="F74" s="735"/>
      <c r="G74" s="735"/>
      <c r="H74" s="735"/>
      <c r="I74" s="735"/>
      <c r="J74" s="735"/>
      <c r="K74" s="735"/>
      <c r="L74" s="735"/>
      <c r="M74" s="735"/>
      <c r="N74" s="735"/>
      <c r="O74" s="735"/>
      <c r="P74" s="735"/>
      <c r="Q74" s="735"/>
      <c r="R74" s="735"/>
      <c r="S74" s="735"/>
      <c r="T74" s="735"/>
      <c r="U74" s="735"/>
      <c r="V74" s="730" t="s">
        <v>1157</v>
      </c>
      <c r="W74" s="730"/>
      <c r="X74" s="730"/>
      <c r="Y74" s="689">
        <f>Y67+Y68+Y69+Y70+Y71+Y72+Y73</f>
        <v>0</v>
      </c>
      <c r="Z74" s="689"/>
      <c r="AA74" s="689"/>
      <c r="AB74" s="689"/>
      <c r="AC74" s="644">
        <f>AC67+AC68+AC69+AC70+AC71+AC72+AC73</f>
        <v>0</v>
      </c>
      <c r="AD74" s="645"/>
      <c r="AE74" s="645"/>
      <c r="AF74" s="646"/>
      <c r="AG74" s="644">
        <f>AG67+AG68+AG69+AG70+AG71+AG72+AG73</f>
        <v>0</v>
      </c>
      <c r="AH74" s="645"/>
      <c r="AI74" s="645"/>
      <c r="AJ74" s="646"/>
      <c r="AK74" s="689">
        <f>AK67+AK68+AK69+AK70+AK71+AK72+AK73</f>
        <v>0</v>
      </c>
      <c r="AL74" s="689"/>
      <c r="AM74" s="689"/>
      <c r="AN74" s="689"/>
      <c r="AO74" s="689">
        <f>AO67+AO68+AO69+AO70+AO71+AO72+AO73</f>
        <v>0</v>
      </c>
      <c r="AP74" s="689"/>
      <c r="AQ74" s="689"/>
      <c r="AR74" s="689"/>
      <c r="AS74" s="689">
        <f>AS67+AS68+AS69+AS70+AS71+AS72+AS73</f>
        <v>0</v>
      </c>
      <c r="AT74" s="689"/>
      <c r="AU74" s="689"/>
      <c r="AV74" s="689"/>
      <c r="AW74" s="689">
        <f>AW67+AW68+AW69+AW70+AW71+AW72+AW73</f>
        <v>0</v>
      </c>
      <c r="AX74" s="689"/>
      <c r="AY74" s="689"/>
      <c r="AZ74" s="689"/>
      <c r="BA74" s="689">
        <f t="shared" si="2"/>
        <v>0</v>
      </c>
      <c r="BB74" s="689"/>
      <c r="BC74" s="689"/>
      <c r="BD74" s="689"/>
    </row>
    <row r="75" spans="1:56" ht="11.25" customHeight="1">
      <c r="A75" s="662" t="s">
        <v>141</v>
      </c>
      <c r="B75" s="662"/>
      <c r="C75" s="734" t="s">
        <v>603</v>
      </c>
      <c r="D75" s="734"/>
      <c r="E75" s="734"/>
      <c r="F75" s="734"/>
      <c r="G75" s="734"/>
      <c r="H75" s="734"/>
      <c r="I75" s="734"/>
      <c r="J75" s="734"/>
      <c r="K75" s="734"/>
      <c r="L75" s="734"/>
      <c r="M75" s="734"/>
      <c r="N75" s="734"/>
      <c r="O75" s="734"/>
      <c r="P75" s="734"/>
      <c r="Q75" s="734"/>
      <c r="R75" s="734"/>
      <c r="S75" s="734"/>
      <c r="T75" s="734"/>
      <c r="U75" s="734"/>
      <c r="V75" s="670" t="s">
        <v>604</v>
      </c>
      <c r="W75" s="670"/>
      <c r="X75" s="670"/>
      <c r="Y75" s="662"/>
      <c r="Z75" s="662"/>
      <c r="AA75" s="662"/>
      <c r="AB75" s="662"/>
      <c r="AC75" s="620"/>
      <c r="AD75" s="621"/>
      <c r="AE75" s="621"/>
      <c r="AF75" s="622"/>
      <c r="AG75" s="620"/>
      <c r="AH75" s="621"/>
      <c r="AI75" s="621"/>
      <c r="AJ75" s="622"/>
      <c r="AK75" s="662"/>
      <c r="AL75" s="662"/>
      <c r="AM75" s="662"/>
      <c r="AN75" s="662"/>
      <c r="AO75" s="662"/>
      <c r="AP75" s="662"/>
      <c r="AQ75" s="662"/>
      <c r="AR75" s="662"/>
      <c r="AS75" s="662"/>
      <c r="AT75" s="662"/>
      <c r="AU75" s="662"/>
      <c r="AV75" s="662"/>
      <c r="AW75" s="662"/>
      <c r="AX75" s="662"/>
      <c r="AY75" s="662"/>
      <c r="AZ75" s="662"/>
      <c r="BA75" s="662">
        <f t="shared" si="2"/>
        <v>0</v>
      </c>
      <c r="BB75" s="662"/>
      <c r="BC75" s="662"/>
      <c r="BD75" s="662"/>
    </row>
    <row r="76" spans="1:56" ht="11.25" customHeight="1">
      <c r="A76" s="662" t="s">
        <v>143</v>
      </c>
      <c r="B76" s="662"/>
      <c r="C76" s="734" t="s">
        <v>132</v>
      </c>
      <c r="D76" s="734"/>
      <c r="E76" s="734"/>
      <c r="F76" s="734"/>
      <c r="G76" s="734"/>
      <c r="H76" s="734"/>
      <c r="I76" s="734"/>
      <c r="J76" s="734"/>
      <c r="K76" s="734"/>
      <c r="L76" s="734"/>
      <c r="M76" s="734"/>
      <c r="N76" s="734"/>
      <c r="O76" s="734"/>
      <c r="P76" s="734"/>
      <c r="Q76" s="734"/>
      <c r="R76" s="734"/>
      <c r="S76" s="734"/>
      <c r="T76" s="734"/>
      <c r="U76" s="734"/>
      <c r="V76" s="670" t="s">
        <v>605</v>
      </c>
      <c r="W76" s="670"/>
      <c r="X76" s="670"/>
      <c r="Y76" s="662"/>
      <c r="Z76" s="662"/>
      <c r="AA76" s="662"/>
      <c r="AB76" s="662"/>
      <c r="AC76" s="620"/>
      <c r="AD76" s="621"/>
      <c r="AE76" s="621"/>
      <c r="AF76" s="622"/>
      <c r="AG76" s="620"/>
      <c r="AH76" s="621"/>
      <c r="AI76" s="621"/>
      <c r="AJ76" s="622"/>
      <c r="AK76" s="662"/>
      <c r="AL76" s="662"/>
      <c r="AM76" s="662"/>
      <c r="AN76" s="662"/>
      <c r="AO76" s="662"/>
      <c r="AP76" s="662"/>
      <c r="AQ76" s="662"/>
      <c r="AR76" s="662"/>
      <c r="AS76" s="662"/>
      <c r="AT76" s="662"/>
      <c r="AU76" s="662"/>
      <c r="AV76" s="662"/>
      <c r="AW76" s="662"/>
      <c r="AX76" s="662"/>
      <c r="AY76" s="662"/>
      <c r="AZ76" s="662"/>
      <c r="BA76" s="662">
        <f t="shared" si="2"/>
        <v>0</v>
      </c>
      <c r="BB76" s="662"/>
      <c r="BC76" s="662"/>
      <c r="BD76" s="662"/>
    </row>
    <row r="77" spans="1:56" ht="11.25" customHeight="1">
      <c r="A77" s="742" t="s">
        <v>145</v>
      </c>
      <c r="B77" s="742"/>
      <c r="C77" s="734" t="s">
        <v>134</v>
      </c>
      <c r="D77" s="734"/>
      <c r="E77" s="734"/>
      <c r="F77" s="734"/>
      <c r="G77" s="734"/>
      <c r="H77" s="734"/>
      <c r="I77" s="734"/>
      <c r="J77" s="734"/>
      <c r="K77" s="734"/>
      <c r="L77" s="734"/>
      <c r="M77" s="734"/>
      <c r="N77" s="734"/>
      <c r="O77" s="734"/>
      <c r="P77" s="734"/>
      <c r="Q77" s="734"/>
      <c r="R77" s="734"/>
      <c r="S77" s="734"/>
      <c r="T77" s="734"/>
      <c r="U77" s="734"/>
      <c r="V77" s="670" t="s">
        <v>606</v>
      </c>
      <c r="W77" s="670"/>
      <c r="X77" s="670"/>
      <c r="Y77" s="662"/>
      <c r="Z77" s="662"/>
      <c r="AA77" s="662"/>
      <c r="AB77" s="662"/>
      <c r="AC77" s="620"/>
      <c r="AD77" s="621"/>
      <c r="AE77" s="621"/>
      <c r="AF77" s="622"/>
      <c r="AG77" s="620"/>
      <c r="AH77" s="621"/>
      <c r="AI77" s="621"/>
      <c r="AJ77" s="622"/>
      <c r="AK77" s="662"/>
      <c r="AL77" s="662"/>
      <c r="AM77" s="662"/>
      <c r="AN77" s="662"/>
      <c r="AO77" s="662"/>
      <c r="AP77" s="662"/>
      <c r="AQ77" s="662"/>
      <c r="AR77" s="662"/>
      <c r="AS77" s="662"/>
      <c r="AT77" s="662"/>
      <c r="AU77" s="662"/>
      <c r="AV77" s="662"/>
      <c r="AW77" s="662"/>
      <c r="AX77" s="662"/>
      <c r="AY77" s="662"/>
      <c r="AZ77" s="662"/>
      <c r="BA77" s="662">
        <f t="shared" si="2"/>
        <v>0</v>
      </c>
      <c r="BB77" s="662"/>
      <c r="BC77" s="662"/>
      <c r="BD77" s="662"/>
    </row>
    <row r="78" spans="1:56" ht="11.25" customHeight="1">
      <c r="A78" s="662" t="s">
        <v>147</v>
      </c>
      <c r="B78" s="662"/>
      <c r="C78" s="734" t="s">
        <v>136</v>
      </c>
      <c r="D78" s="734"/>
      <c r="E78" s="734"/>
      <c r="F78" s="734"/>
      <c r="G78" s="734"/>
      <c r="H78" s="734"/>
      <c r="I78" s="734"/>
      <c r="J78" s="734"/>
      <c r="K78" s="734"/>
      <c r="L78" s="734"/>
      <c r="M78" s="734"/>
      <c r="N78" s="734"/>
      <c r="O78" s="734"/>
      <c r="P78" s="734"/>
      <c r="Q78" s="734"/>
      <c r="R78" s="734"/>
      <c r="S78" s="734"/>
      <c r="T78" s="734"/>
      <c r="U78" s="734"/>
      <c r="V78" s="670" t="s">
        <v>607</v>
      </c>
      <c r="W78" s="670"/>
      <c r="X78" s="670"/>
      <c r="Y78" s="662"/>
      <c r="Z78" s="662"/>
      <c r="AA78" s="662"/>
      <c r="AB78" s="662"/>
      <c r="AC78" s="620"/>
      <c r="AD78" s="621"/>
      <c r="AE78" s="621"/>
      <c r="AF78" s="622"/>
      <c r="AG78" s="620"/>
      <c r="AH78" s="621"/>
      <c r="AI78" s="621"/>
      <c r="AJ78" s="622"/>
      <c r="AK78" s="662"/>
      <c r="AL78" s="662"/>
      <c r="AM78" s="662"/>
      <c r="AN78" s="662"/>
      <c r="AO78" s="662"/>
      <c r="AP78" s="662"/>
      <c r="AQ78" s="662"/>
      <c r="AR78" s="662"/>
      <c r="AS78" s="662"/>
      <c r="AT78" s="662"/>
      <c r="AU78" s="662"/>
      <c r="AV78" s="662"/>
      <c r="AW78" s="662"/>
      <c r="AX78" s="662"/>
      <c r="AY78" s="662"/>
      <c r="AZ78" s="662"/>
      <c r="BA78" s="662">
        <f t="shared" si="2"/>
        <v>0</v>
      </c>
      <c r="BB78" s="662"/>
      <c r="BC78" s="662"/>
      <c r="BD78" s="662"/>
    </row>
    <row r="79" spans="1:56" s="232" customFormat="1" ht="11.25" customHeight="1">
      <c r="A79" s="662" t="s">
        <v>149</v>
      </c>
      <c r="B79" s="662"/>
      <c r="C79" s="735" t="s">
        <v>608</v>
      </c>
      <c r="D79" s="735"/>
      <c r="E79" s="735"/>
      <c r="F79" s="735"/>
      <c r="G79" s="735"/>
      <c r="H79" s="735"/>
      <c r="I79" s="735"/>
      <c r="J79" s="735"/>
      <c r="K79" s="735"/>
      <c r="L79" s="735"/>
      <c r="M79" s="735"/>
      <c r="N79" s="735"/>
      <c r="O79" s="735"/>
      <c r="P79" s="735"/>
      <c r="Q79" s="735"/>
      <c r="R79" s="735"/>
      <c r="S79" s="735"/>
      <c r="T79" s="735"/>
      <c r="U79" s="735"/>
      <c r="V79" s="730" t="s">
        <v>1158</v>
      </c>
      <c r="W79" s="670"/>
      <c r="X79" s="670"/>
      <c r="Y79" s="689">
        <f>Y75+Y76+Y77+Y78</f>
        <v>0</v>
      </c>
      <c r="Z79" s="689"/>
      <c r="AA79" s="689"/>
      <c r="AB79" s="689"/>
      <c r="AC79" s="644">
        <f>AC75+AC76+AC77+AC78</f>
        <v>0</v>
      </c>
      <c r="AD79" s="645"/>
      <c r="AE79" s="645"/>
      <c r="AF79" s="646"/>
      <c r="AG79" s="644">
        <f>AG75+AG76+AG77+AG78</f>
        <v>0</v>
      </c>
      <c r="AH79" s="645"/>
      <c r="AI79" s="645"/>
      <c r="AJ79" s="646"/>
      <c r="AK79" s="689">
        <f>AK75+AK76+AK77+AK78</f>
        <v>0</v>
      </c>
      <c r="AL79" s="689"/>
      <c r="AM79" s="689"/>
      <c r="AN79" s="689"/>
      <c r="AO79" s="689">
        <f>AO75+AO76+AO77+AO78</f>
        <v>0</v>
      </c>
      <c r="AP79" s="689"/>
      <c r="AQ79" s="689"/>
      <c r="AR79" s="689"/>
      <c r="AS79" s="689">
        <f>AS75+AS76+AS77+AS78</f>
        <v>0</v>
      </c>
      <c r="AT79" s="689"/>
      <c r="AU79" s="689"/>
      <c r="AV79" s="689"/>
      <c r="AW79" s="689">
        <f>AW75+AW76+AW77+AW78</f>
        <v>0</v>
      </c>
      <c r="AX79" s="689"/>
      <c r="AY79" s="689"/>
      <c r="AZ79" s="689"/>
      <c r="BA79" s="663">
        <f t="shared" si="2"/>
        <v>0</v>
      </c>
      <c r="BB79" s="663"/>
      <c r="BC79" s="663"/>
      <c r="BD79" s="663"/>
    </row>
    <row r="80" spans="1:56" ht="11.25" customHeight="1">
      <c r="A80" s="662" t="s">
        <v>151</v>
      </c>
      <c r="B80" s="662"/>
      <c r="C80" s="727" t="s">
        <v>140</v>
      </c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670" t="s">
        <v>609</v>
      </c>
      <c r="W80" s="670"/>
      <c r="X80" s="670"/>
      <c r="Y80" s="662"/>
      <c r="Z80" s="662"/>
      <c r="AA80" s="662"/>
      <c r="AB80" s="662"/>
      <c r="AC80" s="620"/>
      <c r="AD80" s="621"/>
      <c r="AE80" s="621"/>
      <c r="AF80" s="622"/>
      <c r="AG80" s="620"/>
      <c r="AH80" s="621"/>
      <c r="AI80" s="621"/>
      <c r="AJ80" s="622"/>
      <c r="AK80" s="662"/>
      <c r="AL80" s="662"/>
      <c r="AM80" s="662"/>
      <c r="AN80" s="662"/>
      <c r="AO80" s="662"/>
      <c r="AP80" s="662"/>
      <c r="AQ80" s="662"/>
      <c r="AR80" s="662"/>
      <c r="AS80" s="662"/>
      <c r="AT80" s="662"/>
      <c r="AU80" s="662"/>
      <c r="AV80" s="662"/>
      <c r="AW80" s="662"/>
      <c r="AX80" s="662"/>
      <c r="AY80" s="662"/>
      <c r="AZ80" s="662"/>
      <c r="BA80" s="662">
        <f t="shared" si="2"/>
        <v>0</v>
      </c>
      <c r="BB80" s="662"/>
      <c r="BC80" s="662"/>
      <c r="BD80" s="662"/>
    </row>
    <row r="81" spans="1:56" ht="11.25" customHeight="1">
      <c r="A81" s="662" t="s">
        <v>153</v>
      </c>
      <c r="B81" s="662"/>
      <c r="C81" s="727" t="s">
        <v>610</v>
      </c>
      <c r="D81" s="727"/>
      <c r="E81" s="727"/>
      <c r="F81" s="727"/>
      <c r="G81" s="727"/>
      <c r="H81" s="727"/>
      <c r="I81" s="727"/>
      <c r="J81" s="727"/>
      <c r="K81" s="727"/>
      <c r="L81" s="727"/>
      <c r="M81" s="727"/>
      <c r="N81" s="727"/>
      <c r="O81" s="727"/>
      <c r="P81" s="727"/>
      <c r="Q81" s="727"/>
      <c r="R81" s="727"/>
      <c r="S81" s="727"/>
      <c r="T81" s="727"/>
      <c r="U81" s="727"/>
      <c r="V81" s="670" t="s">
        <v>611</v>
      </c>
      <c r="W81" s="670"/>
      <c r="X81" s="670"/>
      <c r="Y81" s="663"/>
      <c r="Z81" s="663"/>
      <c r="AA81" s="663"/>
      <c r="AB81" s="663"/>
      <c r="AC81" s="641"/>
      <c r="AD81" s="642"/>
      <c r="AE81" s="642"/>
      <c r="AF81" s="643"/>
      <c r="AG81" s="641"/>
      <c r="AH81" s="642"/>
      <c r="AI81" s="642"/>
      <c r="AJ81" s="643"/>
      <c r="AK81" s="663"/>
      <c r="AL81" s="663"/>
      <c r="AM81" s="663"/>
      <c r="AN81" s="663"/>
      <c r="AO81" s="663"/>
      <c r="AP81" s="663"/>
      <c r="AQ81" s="663"/>
      <c r="AR81" s="663"/>
      <c r="AS81" s="663"/>
      <c r="AT81" s="663"/>
      <c r="AU81" s="663"/>
      <c r="AV81" s="663"/>
      <c r="AW81" s="663"/>
      <c r="AX81" s="663"/>
      <c r="AY81" s="663"/>
      <c r="AZ81" s="663"/>
      <c r="BA81" s="662">
        <f t="shared" si="2"/>
        <v>0</v>
      </c>
      <c r="BB81" s="662"/>
      <c r="BC81" s="662"/>
      <c r="BD81" s="662"/>
    </row>
    <row r="82" spans="1:56" ht="11.25" customHeight="1">
      <c r="A82" s="662" t="s">
        <v>155</v>
      </c>
      <c r="B82" s="662"/>
      <c r="C82" s="727" t="s">
        <v>612</v>
      </c>
      <c r="D82" s="727"/>
      <c r="E82" s="727"/>
      <c r="F82" s="727"/>
      <c r="G82" s="727"/>
      <c r="H82" s="727"/>
      <c r="I82" s="727"/>
      <c r="J82" s="727"/>
      <c r="K82" s="727"/>
      <c r="L82" s="727"/>
      <c r="M82" s="727"/>
      <c r="N82" s="727"/>
      <c r="O82" s="727"/>
      <c r="P82" s="727"/>
      <c r="Q82" s="727"/>
      <c r="R82" s="727"/>
      <c r="S82" s="727"/>
      <c r="T82" s="727"/>
      <c r="U82" s="727"/>
      <c r="V82" s="670" t="s">
        <v>613</v>
      </c>
      <c r="W82" s="670"/>
      <c r="X82" s="670"/>
      <c r="Y82" s="662"/>
      <c r="Z82" s="662"/>
      <c r="AA82" s="662"/>
      <c r="AB82" s="662"/>
      <c r="AC82" s="620"/>
      <c r="AD82" s="621"/>
      <c r="AE82" s="621"/>
      <c r="AF82" s="622"/>
      <c r="AG82" s="620"/>
      <c r="AH82" s="621"/>
      <c r="AI82" s="621"/>
      <c r="AJ82" s="622"/>
      <c r="AK82" s="662"/>
      <c r="AL82" s="662"/>
      <c r="AM82" s="662"/>
      <c r="AN82" s="662"/>
      <c r="AO82" s="662"/>
      <c r="AP82" s="662"/>
      <c r="AQ82" s="662"/>
      <c r="AR82" s="662"/>
      <c r="AS82" s="662"/>
      <c r="AT82" s="662"/>
      <c r="AU82" s="662"/>
      <c r="AV82" s="662"/>
      <c r="AW82" s="662"/>
      <c r="AX82" s="662"/>
      <c r="AY82" s="662"/>
      <c r="AZ82" s="662"/>
      <c r="BA82" s="662">
        <f t="shared" si="2"/>
        <v>0</v>
      </c>
      <c r="BB82" s="662"/>
      <c r="BC82" s="662"/>
      <c r="BD82" s="662"/>
    </row>
    <row r="83" spans="1:56" ht="11.25" customHeight="1">
      <c r="A83" s="662" t="s">
        <v>157</v>
      </c>
      <c r="B83" s="662"/>
      <c r="C83" s="727" t="s">
        <v>614</v>
      </c>
      <c r="D83" s="727"/>
      <c r="E83" s="727"/>
      <c r="F83" s="727"/>
      <c r="G83" s="727"/>
      <c r="H83" s="727"/>
      <c r="I83" s="727"/>
      <c r="J83" s="727"/>
      <c r="K83" s="727"/>
      <c r="L83" s="727"/>
      <c r="M83" s="727"/>
      <c r="N83" s="727"/>
      <c r="O83" s="727"/>
      <c r="P83" s="727"/>
      <c r="Q83" s="727"/>
      <c r="R83" s="727"/>
      <c r="S83" s="727"/>
      <c r="T83" s="727"/>
      <c r="U83" s="727"/>
      <c r="V83" s="670" t="s">
        <v>615</v>
      </c>
      <c r="W83" s="670"/>
      <c r="X83" s="670"/>
      <c r="Y83" s="662"/>
      <c r="Z83" s="662"/>
      <c r="AA83" s="662"/>
      <c r="AB83" s="662"/>
      <c r="AC83" s="620"/>
      <c r="AD83" s="621"/>
      <c r="AE83" s="621"/>
      <c r="AF83" s="622"/>
      <c r="AG83" s="620"/>
      <c r="AH83" s="621"/>
      <c r="AI83" s="621"/>
      <c r="AJ83" s="622"/>
      <c r="AK83" s="662"/>
      <c r="AL83" s="662"/>
      <c r="AM83" s="662"/>
      <c r="AN83" s="662"/>
      <c r="AO83" s="662"/>
      <c r="AP83" s="662"/>
      <c r="AQ83" s="662"/>
      <c r="AR83" s="662"/>
      <c r="AS83" s="662"/>
      <c r="AT83" s="662"/>
      <c r="AU83" s="662"/>
      <c r="AV83" s="662"/>
      <c r="AW83" s="662"/>
      <c r="AX83" s="662"/>
      <c r="AY83" s="662"/>
      <c r="AZ83" s="662"/>
      <c r="BA83" s="662">
        <f t="shared" si="2"/>
        <v>0</v>
      </c>
      <c r="BB83" s="662"/>
      <c r="BC83" s="662"/>
      <c r="BD83" s="662"/>
    </row>
    <row r="84" spans="1:56" ht="11.25" customHeight="1">
      <c r="A84" s="662" t="s">
        <v>616</v>
      </c>
      <c r="B84" s="662"/>
      <c r="C84" s="727" t="s">
        <v>617</v>
      </c>
      <c r="D84" s="727"/>
      <c r="E84" s="727"/>
      <c r="F84" s="727"/>
      <c r="G84" s="727"/>
      <c r="H84" s="727"/>
      <c r="I84" s="727"/>
      <c r="J84" s="727"/>
      <c r="K84" s="727"/>
      <c r="L84" s="727"/>
      <c r="M84" s="727"/>
      <c r="N84" s="727"/>
      <c r="O84" s="727"/>
      <c r="P84" s="727"/>
      <c r="Q84" s="727"/>
      <c r="R84" s="727"/>
      <c r="S84" s="727"/>
      <c r="T84" s="727"/>
      <c r="U84" s="727"/>
      <c r="V84" s="670" t="s">
        <v>618</v>
      </c>
      <c r="W84" s="670"/>
      <c r="X84" s="670"/>
      <c r="Y84" s="662"/>
      <c r="Z84" s="662"/>
      <c r="AA84" s="662"/>
      <c r="AB84" s="662"/>
      <c r="AC84" s="620"/>
      <c r="AD84" s="621"/>
      <c r="AE84" s="621"/>
      <c r="AF84" s="622"/>
      <c r="AG84" s="620"/>
      <c r="AH84" s="621"/>
      <c r="AI84" s="621"/>
      <c r="AJ84" s="622"/>
      <c r="AK84" s="662"/>
      <c r="AL84" s="662"/>
      <c r="AM84" s="662"/>
      <c r="AN84" s="662"/>
      <c r="AO84" s="662"/>
      <c r="AP84" s="662"/>
      <c r="AQ84" s="662"/>
      <c r="AR84" s="662"/>
      <c r="AS84" s="662"/>
      <c r="AT84" s="662"/>
      <c r="AU84" s="662"/>
      <c r="AV84" s="662"/>
      <c r="AW84" s="662"/>
      <c r="AX84" s="662"/>
      <c r="AY84" s="662"/>
      <c r="AZ84" s="662"/>
      <c r="BA84" s="662">
        <f t="shared" si="2"/>
        <v>0</v>
      </c>
      <c r="BB84" s="662"/>
      <c r="BC84" s="662"/>
      <c r="BD84" s="662"/>
    </row>
    <row r="85" spans="1:56" ht="11.25" customHeight="1">
      <c r="A85" s="662" t="s">
        <v>619</v>
      </c>
      <c r="B85" s="662"/>
      <c r="C85" s="727" t="s">
        <v>620</v>
      </c>
      <c r="D85" s="727"/>
      <c r="E85" s="727"/>
      <c r="F85" s="727"/>
      <c r="G85" s="727"/>
      <c r="H85" s="727"/>
      <c r="I85" s="727"/>
      <c r="J85" s="727"/>
      <c r="K85" s="727"/>
      <c r="L85" s="727"/>
      <c r="M85" s="727"/>
      <c r="N85" s="727"/>
      <c r="O85" s="727"/>
      <c r="P85" s="727"/>
      <c r="Q85" s="727"/>
      <c r="R85" s="727"/>
      <c r="S85" s="727"/>
      <c r="T85" s="727"/>
      <c r="U85" s="727"/>
      <c r="V85" s="670" t="s">
        <v>621</v>
      </c>
      <c r="W85" s="670"/>
      <c r="X85" s="670"/>
      <c r="Y85" s="662"/>
      <c r="Z85" s="662"/>
      <c r="AA85" s="662"/>
      <c r="AB85" s="662"/>
      <c r="AC85" s="620"/>
      <c r="AD85" s="621"/>
      <c r="AE85" s="621"/>
      <c r="AF85" s="622"/>
      <c r="AG85" s="620"/>
      <c r="AH85" s="621"/>
      <c r="AI85" s="621"/>
      <c r="AJ85" s="622"/>
      <c r="AK85" s="662"/>
      <c r="AL85" s="662"/>
      <c r="AM85" s="662"/>
      <c r="AN85" s="662"/>
      <c r="AO85" s="662"/>
      <c r="AP85" s="662"/>
      <c r="AQ85" s="662"/>
      <c r="AR85" s="662"/>
      <c r="AS85" s="662"/>
      <c r="AT85" s="662"/>
      <c r="AU85" s="662"/>
      <c r="AV85" s="662"/>
      <c r="AW85" s="662"/>
      <c r="AX85" s="662"/>
      <c r="AY85" s="662"/>
      <c r="AZ85" s="662"/>
      <c r="BA85" s="662">
        <f t="shared" si="2"/>
        <v>0</v>
      </c>
      <c r="BB85" s="662"/>
      <c r="BC85" s="662"/>
      <c r="BD85" s="662"/>
    </row>
    <row r="86" spans="1:56" ht="11.25" customHeight="1">
      <c r="A86" s="662" t="s">
        <v>622</v>
      </c>
      <c r="B86" s="662"/>
      <c r="C86" s="727" t="s">
        <v>152</v>
      </c>
      <c r="D86" s="727"/>
      <c r="E86" s="727"/>
      <c r="F86" s="727"/>
      <c r="G86" s="727"/>
      <c r="H86" s="727"/>
      <c r="I86" s="727"/>
      <c r="J86" s="727"/>
      <c r="K86" s="727"/>
      <c r="L86" s="727"/>
      <c r="M86" s="727"/>
      <c r="N86" s="727"/>
      <c r="O86" s="727"/>
      <c r="P86" s="727"/>
      <c r="Q86" s="727"/>
      <c r="R86" s="727"/>
      <c r="S86" s="727"/>
      <c r="T86" s="727"/>
      <c r="U86" s="727"/>
      <c r="V86" s="670" t="s">
        <v>623</v>
      </c>
      <c r="W86" s="670"/>
      <c r="X86" s="670"/>
      <c r="Y86" s="662"/>
      <c r="Z86" s="662"/>
      <c r="AA86" s="662"/>
      <c r="AB86" s="662"/>
      <c r="AC86" s="620"/>
      <c r="AD86" s="621"/>
      <c r="AE86" s="621"/>
      <c r="AF86" s="622"/>
      <c r="AG86" s="620"/>
      <c r="AH86" s="621"/>
      <c r="AI86" s="621"/>
      <c r="AJ86" s="622"/>
      <c r="AK86" s="662"/>
      <c r="AL86" s="662"/>
      <c r="AM86" s="662"/>
      <c r="AN86" s="662"/>
      <c r="AO86" s="662"/>
      <c r="AP86" s="662"/>
      <c r="AQ86" s="662"/>
      <c r="AR86" s="662"/>
      <c r="AS86" s="662"/>
      <c r="AT86" s="662"/>
      <c r="AU86" s="662"/>
      <c r="AV86" s="662"/>
      <c r="AW86" s="662"/>
      <c r="AX86" s="662"/>
      <c r="AY86" s="662"/>
      <c r="AZ86" s="662"/>
      <c r="BA86" s="662">
        <f t="shared" si="2"/>
        <v>0</v>
      </c>
      <c r="BB86" s="662"/>
      <c r="BC86" s="662"/>
      <c r="BD86" s="662"/>
    </row>
    <row r="87" spans="1:56" ht="11.25" customHeight="1">
      <c r="A87" s="742" t="s">
        <v>624</v>
      </c>
      <c r="B87" s="742"/>
      <c r="C87" s="734" t="s">
        <v>154</v>
      </c>
      <c r="D87" s="734"/>
      <c r="E87" s="734"/>
      <c r="F87" s="734"/>
      <c r="G87" s="734"/>
      <c r="H87" s="734"/>
      <c r="I87" s="734"/>
      <c r="J87" s="734"/>
      <c r="K87" s="734"/>
      <c r="L87" s="734"/>
      <c r="M87" s="734"/>
      <c r="N87" s="734"/>
      <c r="O87" s="734"/>
      <c r="P87" s="734"/>
      <c r="Q87" s="734"/>
      <c r="R87" s="734"/>
      <c r="S87" s="734"/>
      <c r="T87" s="734"/>
      <c r="U87" s="734"/>
      <c r="V87" s="670" t="s">
        <v>625</v>
      </c>
      <c r="W87" s="670"/>
      <c r="X87" s="670"/>
      <c r="Y87" s="662"/>
      <c r="Z87" s="662"/>
      <c r="AA87" s="662"/>
      <c r="AB87" s="662"/>
      <c r="AC87" s="620"/>
      <c r="AD87" s="621"/>
      <c r="AE87" s="621"/>
      <c r="AF87" s="622"/>
      <c r="AG87" s="620"/>
      <c r="AH87" s="621"/>
      <c r="AI87" s="621"/>
      <c r="AJ87" s="622"/>
      <c r="AK87" s="662"/>
      <c r="AL87" s="662"/>
      <c r="AM87" s="662"/>
      <c r="AN87" s="662"/>
      <c r="AO87" s="662"/>
      <c r="AP87" s="662"/>
      <c r="AQ87" s="662"/>
      <c r="AR87" s="662"/>
      <c r="AS87" s="662"/>
      <c r="AT87" s="662"/>
      <c r="AU87" s="662"/>
      <c r="AV87" s="662"/>
      <c r="AW87" s="662"/>
      <c r="AX87" s="662"/>
      <c r="AY87" s="662"/>
      <c r="AZ87" s="662"/>
      <c r="BA87" s="662">
        <f t="shared" si="2"/>
        <v>0</v>
      </c>
      <c r="BB87" s="662"/>
      <c r="BC87" s="662"/>
      <c r="BD87" s="662"/>
    </row>
    <row r="88" spans="1:56" ht="11.25" customHeight="1" thickBot="1">
      <c r="A88" s="736" t="s">
        <v>626</v>
      </c>
      <c r="B88" s="736"/>
      <c r="C88" s="728" t="s">
        <v>627</v>
      </c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8"/>
      <c r="O88" s="728"/>
      <c r="P88" s="728"/>
      <c r="Q88" s="728"/>
      <c r="R88" s="728"/>
      <c r="S88" s="728"/>
      <c r="T88" s="728"/>
      <c r="U88" s="728"/>
      <c r="V88" s="749" t="s">
        <v>1160</v>
      </c>
      <c r="W88" s="749"/>
      <c r="X88" s="749"/>
      <c r="Y88" s="698">
        <f>Y80+Y81+Y82+Y83+Y84+Y85+Y86+Y87</f>
        <v>0</v>
      </c>
      <c r="Z88" s="698"/>
      <c r="AA88" s="698"/>
      <c r="AB88" s="698"/>
      <c r="AC88" s="623">
        <f>AC80+AC81+AC82+AC83+AC84+AC85+AC86+AC87</f>
        <v>0</v>
      </c>
      <c r="AD88" s="624"/>
      <c r="AE88" s="624"/>
      <c r="AF88" s="625"/>
      <c r="AG88" s="623">
        <f>AG80+AG81+AG82+AG83+AG84+AG85+AG86+AG87</f>
        <v>0</v>
      </c>
      <c r="AH88" s="624"/>
      <c r="AI88" s="624"/>
      <c r="AJ88" s="625"/>
      <c r="AK88" s="698">
        <f>AK80+AK81+AK82+AK83+AK84+AK85+AK86+AK87</f>
        <v>0</v>
      </c>
      <c r="AL88" s="698"/>
      <c r="AM88" s="698"/>
      <c r="AN88" s="698"/>
      <c r="AO88" s="698">
        <f>AO80+AO81+AO82+AO83+AO84+AO85+AO86+AO87</f>
        <v>0</v>
      </c>
      <c r="AP88" s="698"/>
      <c r="AQ88" s="698"/>
      <c r="AR88" s="698"/>
      <c r="AS88" s="698">
        <f>AS80+AS81+AS82+AS83+AS84+AS85+AS86+AS87</f>
        <v>0</v>
      </c>
      <c r="AT88" s="698"/>
      <c r="AU88" s="698"/>
      <c r="AV88" s="698"/>
      <c r="AW88" s="698">
        <f>AW80+AW81+AW82+AW83+AW84+AW85+AW86+AW87</f>
        <v>0</v>
      </c>
      <c r="AX88" s="698"/>
      <c r="AY88" s="698"/>
      <c r="AZ88" s="698"/>
      <c r="BA88" s="698">
        <f t="shared" si="2"/>
        <v>0</v>
      </c>
      <c r="BB88" s="698"/>
      <c r="BC88" s="698"/>
      <c r="BD88" s="698"/>
    </row>
    <row r="89" spans="1:56" s="232" customFormat="1" ht="14.25" customHeight="1" thickBot="1">
      <c r="A89" s="731" t="s">
        <v>628</v>
      </c>
      <c r="B89" s="732"/>
      <c r="C89" s="739" t="s">
        <v>629</v>
      </c>
      <c r="D89" s="740"/>
      <c r="E89" s="740"/>
      <c r="F89" s="740"/>
      <c r="G89" s="740"/>
      <c r="H89" s="740"/>
      <c r="I89" s="740"/>
      <c r="J89" s="740"/>
      <c r="K89" s="740"/>
      <c r="L89" s="740"/>
      <c r="M89" s="740"/>
      <c r="N89" s="740"/>
      <c r="O89" s="740"/>
      <c r="P89" s="740"/>
      <c r="Q89" s="740"/>
      <c r="R89" s="740"/>
      <c r="S89" s="740"/>
      <c r="T89" s="740"/>
      <c r="U89" s="740"/>
      <c r="V89" s="729" t="s">
        <v>630</v>
      </c>
      <c r="W89" s="729"/>
      <c r="X89" s="729"/>
      <c r="Y89" s="765">
        <f>Y24+Y25+Y45+Y54+Y66+Y74+Y79+Y88</f>
        <v>58835</v>
      </c>
      <c r="Z89" s="765"/>
      <c r="AA89" s="765"/>
      <c r="AB89" s="765"/>
      <c r="AC89" s="629">
        <f>AC24+AC25+AC45+AC54+AC66+AC74+AC79+AC88</f>
        <v>11807</v>
      </c>
      <c r="AD89" s="630"/>
      <c r="AE89" s="630"/>
      <c r="AF89" s="631"/>
      <c r="AG89" s="629">
        <f>AG24+AG25+AG45+AG54+AG66+AG74+AG79+AG88</f>
        <v>4572</v>
      </c>
      <c r="AH89" s="630"/>
      <c r="AI89" s="630"/>
      <c r="AJ89" s="631"/>
      <c r="AK89" s="765">
        <f>AK24+AK25+AK45+AK54+AK66+AK74+AK79+AK88</f>
        <v>3454</v>
      </c>
      <c r="AL89" s="765"/>
      <c r="AM89" s="765"/>
      <c r="AN89" s="765"/>
      <c r="AO89" s="765">
        <f>AO24+AO25+AO45+AO54+AO66+AO74+AO79+AO88</f>
        <v>5115</v>
      </c>
      <c r="AP89" s="765"/>
      <c r="AQ89" s="765"/>
      <c r="AR89" s="765"/>
      <c r="AS89" s="765">
        <f>AS24+AS25+AS45+AS54+AS66+AS74+AS79+AS88</f>
        <v>15774</v>
      </c>
      <c r="AT89" s="765"/>
      <c r="AU89" s="765"/>
      <c r="AV89" s="765"/>
      <c r="AW89" s="765">
        <f>AW24+AW25+AW45+AW54+AW66+AW74+AW79+AW88</f>
        <v>21957</v>
      </c>
      <c r="AX89" s="765"/>
      <c r="AY89" s="765"/>
      <c r="AZ89" s="765"/>
      <c r="BA89" s="765">
        <v>122353</v>
      </c>
      <c r="BB89" s="765"/>
      <c r="BC89" s="765"/>
      <c r="BD89" s="768"/>
    </row>
    <row r="90" spans="1:56" s="232" customFormat="1" ht="14.25" customHeight="1">
      <c r="A90" s="228"/>
      <c r="B90" s="229"/>
      <c r="C90" s="708"/>
      <c r="D90" s="708"/>
      <c r="E90" s="708"/>
      <c r="F90" s="708"/>
      <c r="G90" s="708"/>
      <c r="H90" s="708"/>
      <c r="I90" s="708"/>
      <c r="J90" s="708"/>
      <c r="K90" s="708"/>
      <c r="L90" s="708"/>
      <c r="M90" s="708"/>
      <c r="N90" s="708"/>
      <c r="O90" s="708"/>
      <c r="P90" s="708"/>
      <c r="Q90" s="708"/>
      <c r="R90" s="708"/>
      <c r="S90" s="708"/>
      <c r="T90" s="708"/>
      <c r="U90" s="709"/>
      <c r="V90" s="750" t="s">
        <v>1158</v>
      </c>
      <c r="W90" s="751"/>
      <c r="X90" s="752"/>
      <c r="Y90" s="716"/>
      <c r="Z90" s="717"/>
      <c r="AA90" s="717"/>
      <c r="AB90" s="718"/>
      <c r="AC90" s="632"/>
      <c r="AD90" s="633"/>
      <c r="AE90" s="633"/>
      <c r="AF90" s="634"/>
      <c r="AG90" s="632"/>
      <c r="AH90" s="633"/>
      <c r="AI90" s="633"/>
      <c r="AJ90" s="634"/>
      <c r="AK90" s="769"/>
      <c r="AL90" s="770"/>
      <c r="AM90" s="770"/>
      <c r="AN90" s="771"/>
      <c r="AO90" s="769"/>
      <c r="AP90" s="770"/>
      <c r="AQ90" s="770"/>
      <c r="AR90" s="771"/>
      <c r="AS90" s="769"/>
      <c r="AT90" s="770"/>
      <c r="AU90" s="770"/>
      <c r="AV90" s="771"/>
      <c r="AW90" s="769"/>
      <c r="AX90" s="770"/>
      <c r="AY90" s="770"/>
      <c r="AZ90" s="771"/>
      <c r="BA90" s="661">
        <f t="shared" si="2"/>
        <v>0</v>
      </c>
      <c r="BB90" s="661"/>
      <c r="BC90" s="661"/>
      <c r="BD90" s="661"/>
    </row>
    <row r="91" spans="1:56" s="232" customFormat="1" ht="14.25" customHeight="1">
      <c r="A91" s="228"/>
      <c r="B91" s="229"/>
      <c r="C91" s="719" t="s">
        <v>1065</v>
      </c>
      <c r="D91" s="719"/>
      <c r="E91" s="719"/>
      <c r="F91" s="719"/>
      <c r="G91" s="719"/>
      <c r="H91" s="719"/>
      <c r="I91" s="719"/>
      <c r="J91" s="719"/>
      <c r="K91" s="719"/>
      <c r="L91" s="719"/>
      <c r="M91" s="719"/>
      <c r="N91" s="719"/>
      <c r="O91" s="719"/>
      <c r="P91" s="719"/>
      <c r="Q91" s="719"/>
      <c r="R91" s="719"/>
      <c r="S91" s="719"/>
      <c r="T91" s="719"/>
      <c r="U91" s="720"/>
      <c r="V91" s="713"/>
      <c r="W91" s="714"/>
      <c r="X91" s="715"/>
      <c r="Y91" s="635">
        <v>56133</v>
      </c>
      <c r="Z91" s="636"/>
      <c r="AA91" s="636"/>
      <c r="AB91" s="637"/>
      <c r="AC91" s="635">
        <v>11807</v>
      </c>
      <c r="AD91" s="636"/>
      <c r="AE91" s="636"/>
      <c r="AF91" s="637"/>
      <c r="AG91" s="635">
        <v>4572</v>
      </c>
      <c r="AH91" s="636"/>
      <c r="AI91" s="636"/>
      <c r="AJ91" s="637"/>
      <c r="AK91" s="635">
        <v>3454</v>
      </c>
      <c r="AL91" s="636"/>
      <c r="AM91" s="636"/>
      <c r="AN91" s="637"/>
      <c r="AO91" s="635">
        <v>5115</v>
      </c>
      <c r="AP91" s="636"/>
      <c r="AQ91" s="636"/>
      <c r="AR91" s="637"/>
      <c r="AS91" s="635">
        <v>15774</v>
      </c>
      <c r="AT91" s="636"/>
      <c r="AU91" s="636"/>
      <c r="AV91" s="637"/>
      <c r="AW91" s="635">
        <v>21957</v>
      </c>
      <c r="AX91" s="636"/>
      <c r="AY91" s="636"/>
      <c r="AZ91" s="637"/>
      <c r="BA91" s="664">
        <f>SUM(BA89:BA90)</f>
        <v>122353</v>
      </c>
      <c r="BB91" s="664"/>
      <c r="BC91" s="664"/>
      <c r="BD91" s="664"/>
    </row>
    <row r="92" spans="1:56" s="232" customFormat="1" ht="14.25" customHeight="1" thickBot="1">
      <c r="A92" s="228"/>
      <c r="B92" s="229"/>
      <c r="C92" s="737" t="s">
        <v>631</v>
      </c>
      <c r="D92" s="737"/>
      <c r="E92" s="737"/>
      <c r="F92" s="737"/>
      <c r="G92" s="737"/>
      <c r="H92" s="737"/>
      <c r="I92" s="737"/>
      <c r="J92" s="737"/>
      <c r="K92" s="737"/>
      <c r="L92" s="737"/>
      <c r="M92" s="737"/>
      <c r="N92" s="737"/>
      <c r="O92" s="737"/>
      <c r="P92" s="737"/>
      <c r="Q92" s="737"/>
      <c r="R92" s="737"/>
      <c r="S92" s="737"/>
      <c r="T92" s="737"/>
      <c r="U92" s="738"/>
      <c r="V92" s="724"/>
      <c r="W92" s="725"/>
      <c r="X92" s="726"/>
      <c r="Y92" s="705">
        <v>15</v>
      </c>
      <c r="Z92" s="706"/>
      <c r="AA92" s="706"/>
      <c r="AB92" s="707"/>
      <c r="AC92" s="638"/>
      <c r="AD92" s="639"/>
      <c r="AE92" s="639"/>
      <c r="AF92" s="640"/>
      <c r="AG92" s="638">
        <v>1</v>
      </c>
      <c r="AH92" s="639"/>
      <c r="AI92" s="639"/>
      <c r="AJ92" s="640"/>
      <c r="AK92" s="705"/>
      <c r="AL92" s="706"/>
      <c r="AM92" s="706"/>
      <c r="AN92" s="707"/>
      <c r="AO92" s="705">
        <v>1</v>
      </c>
      <c r="AP92" s="706"/>
      <c r="AQ92" s="706"/>
      <c r="AR92" s="707"/>
      <c r="AS92" s="705">
        <v>0</v>
      </c>
      <c r="AT92" s="706"/>
      <c r="AU92" s="706"/>
      <c r="AV92" s="707"/>
      <c r="AW92" s="705"/>
      <c r="AX92" s="706"/>
      <c r="AY92" s="706"/>
      <c r="AZ92" s="707"/>
      <c r="BA92" s="665">
        <f>Y92+AC92+AG92+AK92+AO92+AW92</f>
        <v>17</v>
      </c>
      <c r="BB92" s="665"/>
      <c r="BC92" s="665"/>
      <c r="BD92" s="666"/>
    </row>
    <row r="93" spans="1:56" s="232" customFormat="1" ht="14.25" customHeight="1">
      <c r="A93" s="662" t="s">
        <v>632</v>
      </c>
      <c r="B93" s="662"/>
      <c r="C93" s="710" t="s">
        <v>633</v>
      </c>
      <c r="D93" s="711"/>
      <c r="E93" s="711"/>
      <c r="F93" s="711"/>
      <c r="G93" s="711"/>
      <c r="H93" s="711"/>
      <c r="I93" s="711"/>
      <c r="J93" s="711"/>
      <c r="K93" s="711"/>
      <c r="L93" s="711"/>
      <c r="M93" s="711"/>
      <c r="N93" s="711"/>
      <c r="O93" s="711"/>
      <c r="P93" s="711"/>
      <c r="Q93" s="711"/>
      <c r="R93" s="711"/>
      <c r="S93" s="711"/>
      <c r="T93" s="711"/>
      <c r="U93" s="712"/>
      <c r="V93" s="702"/>
      <c r="W93" s="702"/>
      <c r="X93" s="702"/>
      <c r="Y93" s="703"/>
      <c r="Z93" s="704"/>
      <c r="AA93" s="704"/>
      <c r="AB93" s="704"/>
      <c r="AC93" s="626"/>
      <c r="AD93" s="627"/>
      <c r="AE93" s="627"/>
      <c r="AF93" s="628"/>
      <c r="AG93" s="626"/>
      <c r="AH93" s="627"/>
      <c r="AI93" s="627"/>
      <c r="AJ93" s="628"/>
      <c r="AK93" s="703"/>
      <c r="AL93" s="704"/>
      <c r="AM93" s="704"/>
      <c r="AN93" s="704"/>
      <c r="AO93" s="703"/>
      <c r="AP93" s="704"/>
      <c r="AQ93" s="704"/>
      <c r="AR93" s="704"/>
      <c r="AS93" s="766"/>
      <c r="AT93" s="767"/>
      <c r="AU93" s="767"/>
      <c r="AV93" s="767"/>
      <c r="AW93" s="766"/>
      <c r="AX93" s="767"/>
      <c r="AY93" s="767"/>
      <c r="AZ93" s="767"/>
      <c r="BA93" s="722">
        <v>0</v>
      </c>
      <c r="BB93" s="722"/>
      <c r="BC93" s="722"/>
      <c r="BD93" s="722"/>
    </row>
    <row r="94" spans="1:56" s="232" customFormat="1" ht="21" customHeight="1">
      <c r="A94" s="721"/>
      <c r="B94" s="721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721"/>
      <c r="BB94" s="721"/>
      <c r="BC94" s="721"/>
      <c r="BD94" s="721"/>
    </row>
    <row r="95" spans="1:56" s="232" customFormat="1" ht="21" customHeight="1">
      <c r="A95" s="721"/>
      <c r="B95" s="721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721"/>
      <c r="BB95" s="721"/>
      <c r="BC95" s="721"/>
      <c r="BD95" s="721"/>
    </row>
    <row r="96" spans="1:56" s="232" customFormat="1" ht="21" customHeight="1">
      <c r="A96" s="721"/>
      <c r="B96" s="721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721"/>
      <c r="BB96" s="721"/>
      <c r="BC96" s="721"/>
      <c r="BD96" s="721"/>
    </row>
    <row r="97" spans="1:56" s="232" customFormat="1" ht="20.25" customHeight="1">
      <c r="A97" s="721"/>
      <c r="B97" s="721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33"/>
      <c r="BB97" s="233"/>
      <c r="BC97" s="233"/>
      <c r="BD97" s="233"/>
    </row>
    <row r="98" spans="1:56" s="232" customFormat="1" ht="29.25" customHeight="1">
      <c r="A98" s="721"/>
      <c r="B98" s="721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33"/>
      <c r="BB98" s="233"/>
      <c r="BC98" s="233"/>
      <c r="BD98" s="233"/>
    </row>
    <row r="99" spans="1:56" ht="117" customHeight="1">
      <c r="A99" s="723"/>
      <c r="B99" s="723"/>
      <c r="BA99" s="233"/>
      <c r="BB99" s="233"/>
      <c r="BC99" s="233"/>
      <c r="BD99" s="233"/>
    </row>
    <row r="100" spans="1:56" ht="37.5" customHeight="1">
      <c r="A100" s="721"/>
      <c r="B100" s="721"/>
      <c r="BA100" s="233"/>
      <c r="BB100" s="233"/>
      <c r="BC100" s="233"/>
      <c r="BD100" s="233"/>
    </row>
    <row r="101" spans="1:56" ht="29.25" customHeight="1">
      <c r="A101" s="741" t="s">
        <v>634</v>
      </c>
      <c r="B101" s="741"/>
      <c r="BA101" s="233"/>
      <c r="BB101" s="233"/>
      <c r="BC101" s="233"/>
      <c r="BD101" s="233"/>
    </row>
    <row r="102" spans="1:56" ht="35.25" customHeight="1">
      <c r="A102" s="662" t="s">
        <v>635</v>
      </c>
      <c r="B102" s="662"/>
      <c r="BA102" s="233"/>
      <c r="BB102" s="233"/>
      <c r="BC102" s="233"/>
      <c r="BD102" s="233"/>
    </row>
    <row r="103" spans="1:56" ht="29.25" customHeight="1">
      <c r="A103" s="662" t="s">
        <v>636</v>
      </c>
      <c r="B103" s="662"/>
      <c r="BA103" s="233"/>
      <c r="BB103" s="233"/>
      <c r="BC103" s="233"/>
      <c r="BD103" s="233"/>
    </row>
    <row r="104" spans="1:56" ht="33" customHeight="1">
      <c r="A104" s="662" t="s">
        <v>637</v>
      </c>
      <c r="B104" s="662"/>
      <c r="BA104" s="233"/>
      <c r="BB104" s="233"/>
      <c r="BC104" s="233"/>
      <c r="BD104" s="233"/>
    </row>
    <row r="105" spans="1:56" ht="29.25" customHeight="1">
      <c r="A105" s="662" t="s">
        <v>638</v>
      </c>
      <c r="B105" s="662"/>
      <c r="BA105" s="233"/>
      <c r="BB105" s="233"/>
      <c r="BC105" s="233"/>
      <c r="BD105" s="233"/>
    </row>
    <row r="106" spans="1:56" ht="27.75" customHeight="1">
      <c r="A106" s="662" t="s">
        <v>639</v>
      </c>
      <c r="B106" s="662"/>
      <c r="BA106" s="233"/>
      <c r="BB106" s="233"/>
      <c r="BC106" s="233"/>
      <c r="BD106" s="233"/>
    </row>
    <row r="107" spans="1:56" s="232" customFormat="1" ht="19.5" customHeight="1">
      <c r="A107" s="662" t="s">
        <v>640</v>
      </c>
      <c r="B107" s="662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</row>
    <row r="108" spans="1:2" ht="19.5" customHeight="1">
      <c r="A108" s="662" t="s">
        <v>641</v>
      </c>
      <c r="B108" s="662"/>
    </row>
    <row r="109" spans="1:2" ht="30" customHeight="1">
      <c r="A109" s="742" t="s">
        <v>642</v>
      </c>
      <c r="B109" s="742"/>
    </row>
    <row r="110" spans="1:2" ht="29.25" customHeight="1">
      <c r="A110" s="662" t="s">
        <v>643</v>
      </c>
      <c r="B110" s="662"/>
    </row>
    <row r="111" spans="1:2" ht="29.25" customHeight="1">
      <c r="A111" s="662" t="s">
        <v>644</v>
      </c>
      <c r="B111" s="662"/>
    </row>
    <row r="112" spans="1:2" ht="29.25" customHeight="1">
      <c r="A112" s="662" t="s">
        <v>645</v>
      </c>
      <c r="B112" s="662"/>
    </row>
    <row r="113" spans="1:2" ht="39" customHeight="1">
      <c r="A113" s="662" t="s">
        <v>646</v>
      </c>
      <c r="B113" s="662"/>
    </row>
    <row r="114" spans="1:2" ht="19.5" customHeight="1">
      <c r="A114" s="662" t="s">
        <v>647</v>
      </c>
      <c r="B114" s="662"/>
    </row>
    <row r="115" spans="1:2" ht="35.25" customHeight="1">
      <c r="A115" s="662" t="s">
        <v>648</v>
      </c>
      <c r="B115" s="662"/>
    </row>
    <row r="116" spans="1:2" ht="39.75" customHeight="1">
      <c r="A116" s="662" t="s">
        <v>649</v>
      </c>
      <c r="B116" s="662"/>
    </row>
    <row r="117" spans="1:56" s="232" customFormat="1" ht="19.5" customHeight="1">
      <c r="A117" s="662" t="s">
        <v>650</v>
      </c>
      <c r="B117" s="662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</row>
    <row r="118" spans="1:2" ht="19.5" customHeight="1">
      <c r="A118" s="662" t="s">
        <v>651</v>
      </c>
      <c r="B118" s="662"/>
    </row>
    <row r="119" spans="1:2" ht="29.25" customHeight="1">
      <c r="A119" s="662" t="s">
        <v>660</v>
      </c>
      <c r="B119" s="662"/>
    </row>
    <row r="120" spans="1:2" ht="29.25" customHeight="1">
      <c r="A120" s="662" t="s">
        <v>661</v>
      </c>
      <c r="B120" s="662"/>
    </row>
    <row r="121" spans="1:2" ht="19.5" customHeight="1">
      <c r="A121" s="662" t="s">
        <v>662</v>
      </c>
      <c r="B121" s="662"/>
    </row>
    <row r="122" spans="1:2" ht="19.5" customHeight="1">
      <c r="A122" s="662" t="s">
        <v>663</v>
      </c>
      <c r="B122" s="662"/>
    </row>
    <row r="123" spans="1:2" ht="29.25" customHeight="1">
      <c r="A123" s="662" t="s">
        <v>664</v>
      </c>
      <c r="B123" s="662"/>
    </row>
    <row r="124" spans="1:2" ht="29.25" customHeight="1">
      <c r="A124" s="662" t="s">
        <v>665</v>
      </c>
      <c r="B124" s="662"/>
    </row>
    <row r="125" spans="1:2" ht="39" customHeight="1">
      <c r="A125" s="662" t="s">
        <v>666</v>
      </c>
      <c r="B125" s="662"/>
    </row>
    <row r="126" spans="1:2" ht="29.25" customHeight="1">
      <c r="A126" s="662" t="s">
        <v>667</v>
      </c>
      <c r="B126" s="662"/>
    </row>
    <row r="127" spans="1:2" ht="29.25" customHeight="1">
      <c r="A127" s="662" t="s">
        <v>668</v>
      </c>
      <c r="B127" s="662"/>
    </row>
    <row r="128" spans="1:2" ht="19.5" customHeight="1">
      <c r="A128" s="662" t="s">
        <v>669</v>
      </c>
      <c r="B128" s="662"/>
    </row>
    <row r="129" spans="1:2" ht="29.25" customHeight="1">
      <c r="A129" s="662" t="s">
        <v>670</v>
      </c>
      <c r="B129" s="662"/>
    </row>
    <row r="130" spans="1:2" ht="19.5" customHeight="1">
      <c r="A130" s="662" t="s">
        <v>671</v>
      </c>
      <c r="B130" s="662"/>
    </row>
    <row r="131" spans="1:2" ht="19.5" customHeight="1">
      <c r="A131" s="662" t="s">
        <v>672</v>
      </c>
      <c r="B131" s="662"/>
    </row>
    <row r="132" spans="1:2" ht="29.25" customHeight="1">
      <c r="A132" s="662" t="s">
        <v>673</v>
      </c>
      <c r="B132" s="662"/>
    </row>
    <row r="133" spans="1:2" ht="19.5" customHeight="1">
      <c r="A133" s="662" t="s">
        <v>674</v>
      </c>
      <c r="B133" s="662"/>
    </row>
    <row r="134" spans="1:2" ht="19.5" customHeight="1">
      <c r="A134" s="662" t="s">
        <v>675</v>
      </c>
      <c r="B134" s="662"/>
    </row>
    <row r="135" spans="1:2" ht="29.25" customHeight="1">
      <c r="A135" s="663" t="s">
        <v>676</v>
      </c>
      <c r="B135" s="663"/>
    </row>
    <row r="136" spans="1:2" ht="29.25" customHeight="1">
      <c r="A136" s="662" t="s">
        <v>677</v>
      </c>
      <c r="B136" s="662"/>
    </row>
    <row r="137" spans="1:2" ht="19.5" customHeight="1">
      <c r="A137" s="662" t="s">
        <v>678</v>
      </c>
      <c r="B137" s="662"/>
    </row>
    <row r="138" spans="1:2" ht="19.5" customHeight="1">
      <c r="A138" s="662" t="s">
        <v>679</v>
      </c>
      <c r="B138" s="662"/>
    </row>
    <row r="139" spans="1:2" ht="19.5" customHeight="1">
      <c r="A139" s="662" t="s">
        <v>680</v>
      </c>
      <c r="B139" s="662"/>
    </row>
    <row r="140" spans="1:2" ht="29.25" customHeight="1">
      <c r="A140" s="662" t="s">
        <v>681</v>
      </c>
      <c r="B140" s="662"/>
    </row>
    <row r="141" spans="1:2" ht="29.25" customHeight="1">
      <c r="A141" s="662" t="s">
        <v>682</v>
      </c>
      <c r="B141" s="662"/>
    </row>
    <row r="142" spans="1:2" ht="39" customHeight="1">
      <c r="A142" s="662" t="s">
        <v>683</v>
      </c>
      <c r="B142" s="662"/>
    </row>
    <row r="143" spans="1:2" ht="29.25" customHeight="1">
      <c r="A143" s="662" t="s">
        <v>684</v>
      </c>
      <c r="B143" s="662"/>
    </row>
    <row r="144" spans="1:2" ht="19.5" customHeight="1">
      <c r="A144" s="662" t="s">
        <v>685</v>
      </c>
      <c r="B144" s="662"/>
    </row>
    <row r="145" spans="1:2" ht="19.5" customHeight="1">
      <c r="A145" s="662" t="s">
        <v>686</v>
      </c>
      <c r="B145" s="662"/>
    </row>
    <row r="146" spans="1:2" ht="19.5" customHeight="1">
      <c r="A146" s="662" t="s">
        <v>687</v>
      </c>
      <c r="B146" s="662"/>
    </row>
    <row r="147" spans="1:2" ht="29.25" customHeight="1">
      <c r="A147" s="662" t="s">
        <v>688</v>
      </c>
      <c r="B147" s="662"/>
    </row>
    <row r="148" spans="1:2" ht="29.25" customHeight="1">
      <c r="A148" s="662" t="s">
        <v>689</v>
      </c>
      <c r="B148" s="662"/>
    </row>
    <row r="149" spans="1:2" ht="19.5" customHeight="1">
      <c r="A149" s="662" t="s">
        <v>690</v>
      </c>
      <c r="B149" s="662"/>
    </row>
    <row r="150" spans="1:2" ht="19.5" customHeight="1">
      <c r="A150" s="662" t="s">
        <v>691</v>
      </c>
      <c r="B150" s="662"/>
    </row>
    <row r="151" spans="1:2" ht="29.25" customHeight="1">
      <c r="A151" s="662" t="s">
        <v>692</v>
      </c>
      <c r="B151" s="662"/>
    </row>
    <row r="152" spans="1:2" ht="19.5" customHeight="1">
      <c r="A152" s="662" t="s">
        <v>693</v>
      </c>
      <c r="B152" s="662"/>
    </row>
    <row r="153" spans="1:2" ht="19.5" customHeight="1">
      <c r="A153" s="662" t="s">
        <v>694</v>
      </c>
      <c r="B153" s="662"/>
    </row>
    <row r="154" spans="1:2" ht="19.5" customHeight="1">
      <c r="A154" s="662" t="s">
        <v>695</v>
      </c>
      <c r="B154" s="662"/>
    </row>
    <row r="155" spans="1:2" ht="19.5" customHeight="1">
      <c r="A155" s="662" t="s">
        <v>696</v>
      </c>
      <c r="B155" s="662"/>
    </row>
    <row r="156" spans="1:2" ht="19.5" customHeight="1">
      <c r="A156" s="662" t="s">
        <v>697</v>
      </c>
      <c r="B156" s="662"/>
    </row>
    <row r="157" spans="1:2" ht="29.25" customHeight="1">
      <c r="A157" s="662" t="s">
        <v>698</v>
      </c>
      <c r="B157" s="662"/>
    </row>
    <row r="158" spans="1:2" ht="19.5" customHeight="1">
      <c r="A158" s="662" t="s">
        <v>699</v>
      </c>
      <c r="B158" s="662"/>
    </row>
    <row r="159" spans="1:2" ht="29.25" customHeight="1">
      <c r="A159" s="662" t="s">
        <v>700</v>
      </c>
      <c r="B159" s="662"/>
    </row>
    <row r="160" spans="1:2" ht="19.5" customHeight="1">
      <c r="A160" s="662" t="s">
        <v>701</v>
      </c>
      <c r="B160" s="662"/>
    </row>
    <row r="161" spans="1:2" ht="19.5" customHeight="1">
      <c r="A161" s="662" t="s">
        <v>702</v>
      </c>
      <c r="B161" s="662"/>
    </row>
    <row r="162" spans="1:2" ht="29.25" customHeight="1">
      <c r="A162" s="662" t="s">
        <v>703</v>
      </c>
      <c r="B162" s="662"/>
    </row>
    <row r="163" spans="1:2" ht="19.5" customHeight="1">
      <c r="A163" s="662" t="s">
        <v>704</v>
      </c>
      <c r="B163" s="662"/>
    </row>
    <row r="164" spans="1:2" ht="19.5" customHeight="1">
      <c r="A164" s="662" t="s">
        <v>705</v>
      </c>
      <c r="B164" s="662"/>
    </row>
    <row r="165" spans="1:2" ht="19.5" customHeight="1">
      <c r="A165" s="662" t="s">
        <v>706</v>
      </c>
      <c r="B165" s="662"/>
    </row>
    <row r="166" spans="1:2" ht="19.5" customHeight="1">
      <c r="A166" s="662" t="s">
        <v>707</v>
      </c>
      <c r="B166" s="662"/>
    </row>
    <row r="167" spans="1:2" ht="19.5" customHeight="1">
      <c r="A167" s="662" t="s">
        <v>708</v>
      </c>
      <c r="B167" s="662"/>
    </row>
    <row r="168" spans="1:2" ht="29.25" customHeight="1">
      <c r="A168" s="662" t="s">
        <v>709</v>
      </c>
      <c r="B168" s="662"/>
    </row>
    <row r="169" spans="1:2" ht="19.5" customHeight="1">
      <c r="A169" s="662" t="s">
        <v>710</v>
      </c>
      <c r="B169" s="662"/>
    </row>
    <row r="170" spans="1:2" ht="29.25" customHeight="1">
      <c r="A170" s="662" t="s">
        <v>711</v>
      </c>
      <c r="B170" s="662"/>
    </row>
    <row r="171" spans="1:2" ht="19.5" customHeight="1">
      <c r="A171" s="662" t="s">
        <v>712</v>
      </c>
      <c r="B171" s="662"/>
    </row>
    <row r="172" spans="1:2" ht="19.5" customHeight="1">
      <c r="A172" s="662" t="s">
        <v>713</v>
      </c>
      <c r="B172" s="662"/>
    </row>
    <row r="173" spans="1:2" ht="25.5" customHeight="1">
      <c r="A173" s="662" t="s">
        <v>714</v>
      </c>
      <c r="B173" s="662"/>
    </row>
    <row r="174" spans="1:2" ht="19.5" customHeight="1">
      <c r="A174" s="662" t="s">
        <v>715</v>
      </c>
      <c r="B174" s="662"/>
    </row>
    <row r="175" spans="1:2" ht="19.5" customHeight="1">
      <c r="A175" s="662" t="s">
        <v>716</v>
      </c>
      <c r="B175" s="662"/>
    </row>
    <row r="176" spans="1:2" ht="19.5" customHeight="1">
      <c r="A176" s="662" t="s">
        <v>717</v>
      </c>
      <c r="B176" s="662"/>
    </row>
    <row r="177" spans="1:2" ht="19.5" customHeight="1">
      <c r="A177" s="662" t="s">
        <v>718</v>
      </c>
      <c r="B177" s="662"/>
    </row>
    <row r="178" spans="1:2" ht="19.5" customHeight="1">
      <c r="A178" s="662" t="s">
        <v>719</v>
      </c>
      <c r="B178" s="662"/>
    </row>
    <row r="179" spans="1:2" ht="25.5" customHeight="1">
      <c r="A179" s="662" t="s">
        <v>720</v>
      </c>
      <c r="B179" s="662"/>
    </row>
    <row r="180" spans="1:2" ht="19.5" customHeight="1">
      <c r="A180" s="662" t="s">
        <v>721</v>
      </c>
      <c r="B180" s="662"/>
    </row>
    <row r="181" spans="1:2" ht="29.25" customHeight="1">
      <c r="A181" s="662" t="s">
        <v>722</v>
      </c>
      <c r="B181" s="662"/>
    </row>
    <row r="182" spans="1:2" ht="29.25" customHeight="1">
      <c r="A182" s="662" t="s">
        <v>723</v>
      </c>
      <c r="B182" s="662"/>
    </row>
    <row r="183" spans="1:2" ht="29.25" customHeight="1">
      <c r="A183" s="662" t="s">
        <v>724</v>
      </c>
      <c r="B183" s="662"/>
    </row>
    <row r="184" spans="1:2" ht="19.5" customHeight="1">
      <c r="A184" s="662" t="s">
        <v>725</v>
      </c>
      <c r="B184" s="662"/>
    </row>
    <row r="185" spans="1:2" ht="19.5" customHeight="1">
      <c r="A185" s="662" t="s">
        <v>726</v>
      </c>
      <c r="B185" s="662"/>
    </row>
    <row r="186" spans="1:2" ht="19.5" customHeight="1">
      <c r="A186" s="662" t="s">
        <v>727</v>
      </c>
      <c r="B186" s="662"/>
    </row>
    <row r="187" spans="1:2" ht="19.5" customHeight="1">
      <c r="A187" s="662" t="s">
        <v>728</v>
      </c>
      <c r="B187" s="662"/>
    </row>
    <row r="188" spans="1:2" ht="19.5" customHeight="1">
      <c r="A188" s="662" t="s">
        <v>729</v>
      </c>
      <c r="B188" s="662"/>
    </row>
    <row r="189" spans="1:2" ht="29.25" customHeight="1">
      <c r="A189" s="662" t="s">
        <v>730</v>
      </c>
      <c r="B189" s="662"/>
    </row>
    <row r="190" spans="1:2" ht="19.5" customHeight="1">
      <c r="A190" s="662" t="s">
        <v>731</v>
      </c>
      <c r="B190" s="662"/>
    </row>
    <row r="191" spans="1:2" ht="19.5" customHeight="1">
      <c r="A191" s="662" t="s">
        <v>732</v>
      </c>
      <c r="B191" s="662"/>
    </row>
    <row r="192" spans="1:2" ht="19.5" customHeight="1">
      <c r="A192" s="662" t="s">
        <v>733</v>
      </c>
      <c r="B192" s="662"/>
    </row>
    <row r="193" spans="1:2" ht="19.5" customHeight="1">
      <c r="A193" s="662" t="s">
        <v>734</v>
      </c>
      <c r="B193" s="662"/>
    </row>
    <row r="194" spans="1:2" ht="19.5" customHeight="1">
      <c r="A194" s="662" t="s">
        <v>735</v>
      </c>
      <c r="B194" s="662"/>
    </row>
    <row r="195" spans="1:2" ht="19.5" customHeight="1">
      <c r="A195" s="662" t="s">
        <v>736</v>
      </c>
      <c r="B195" s="662"/>
    </row>
    <row r="196" spans="1:2" ht="29.25" customHeight="1">
      <c r="A196" s="662" t="s">
        <v>737</v>
      </c>
      <c r="B196" s="662"/>
    </row>
    <row r="197" spans="1:2" ht="19.5" customHeight="1">
      <c r="A197" s="662" t="s">
        <v>738</v>
      </c>
      <c r="B197" s="662"/>
    </row>
    <row r="198" spans="1:2" ht="19.5" customHeight="1">
      <c r="A198" s="662" t="s">
        <v>739</v>
      </c>
      <c r="B198" s="662"/>
    </row>
    <row r="199" spans="1:2" ht="19.5" customHeight="1">
      <c r="A199" s="662" t="s">
        <v>740</v>
      </c>
      <c r="B199" s="662"/>
    </row>
    <row r="200" spans="1:2" ht="19.5" customHeight="1">
      <c r="A200" s="663" t="s">
        <v>741</v>
      </c>
      <c r="B200" s="663"/>
    </row>
    <row r="201" spans="1:2" ht="19.5" customHeight="1">
      <c r="A201" s="662" t="s">
        <v>742</v>
      </c>
      <c r="B201" s="662"/>
    </row>
    <row r="202" spans="1:2" ht="29.25" customHeight="1">
      <c r="A202" s="662" t="s">
        <v>743</v>
      </c>
      <c r="B202" s="662"/>
    </row>
    <row r="203" spans="1:2" ht="19.5" customHeight="1">
      <c r="A203" s="662" t="s">
        <v>744</v>
      </c>
      <c r="B203" s="662"/>
    </row>
    <row r="204" spans="1:2" ht="19.5" customHeight="1">
      <c r="A204" s="662" t="s">
        <v>745</v>
      </c>
      <c r="B204" s="662"/>
    </row>
    <row r="205" spans="1:2" ht="19.5" customHeight="1">
      <c r="A205" s="662" t="s">
        <v>746</v>
      </c>
      <c r="B205" s="662"/>
    </row>
    <row r="206" spans="1:2" ht="19.5" customHeight="1">
      <c r="A206" s="662" t="s">
        <v>747</v>
      </c>
      <c r="B206" s="662"/>
    </row>
    <row r="207" spans="1:2" ht="19.5" customHeight="1">
      <c r="A207" s="662" t="s">
        <v>748</v>
      </c>
      <c r="B207" s="662"/>
    </row>
    <row r="208" spans="1:2" ht="39" customHeight="1">
      <c r="A208" s="662" t="s">
        <v>749</v>
      </c>
      <c r="B208" s="662"/>
    </row>
    <row r="209" spans="1:2" ht="19.5" customHeight="1">
      <c r="A209" s="663" t="s">
        <v>750</v>
      </c>
      <c r="B209" s="663"/>
    </row>
    <row r="210" spans="1:2" ht="19.5" customHeight="1">
      <c r="A210" s="662" t="s">
        <v>751</v>
      </c>
      <c r="B210" s="662"/>
    </row>
    <row r="211" spans="1:2" ht="19.5" customHeight="1">
      <c r="A211" s="662" t="s">
        <v>752</v>
      </c>
      <c r="B211" s="662"/>
    </row>
    <row r="212" spans="1:2" ht="19.5" customHeight="1">
      <c r="A212" s="662" t="s">
        <v>753</v>
      </c>
      <c r="B212" s="662"/>
    </row>
    <row r="213" spans="1:2" ht="19.5" customHeight="1">
      <c r="A213" s="662" t="s">
        <v>754</v>
      </c>
      <c r="B213" s="662"/>
    </row>
    <row r="214" spans="1:2" ht="19.5" customHeight="1">
      <c r="A214" s="663" t="s">
        <v>755</v>
      </c>
      <c r="B214" s="663"/>
    </row>
    <row r="215" spans="1:2" ht="19.5" customHeight="1">
      <c r="A215" s="662" t="s">
        <v>756</v>
      </c>
      <c r="B215" s="662"/>
    </row>
    <row r="216" spans="1:2" ht="29.25" customHeight="1">
      <c r="A216" s="662" t="s">
        <v>757</v>
      </c>
      <c r="B216" s="662"/>
    </row>
    <row r="217" spans="1:2" ht="19.5" customHeight="1">
      <c r="A217" s="662" t="s">
        <v>758</v>
      </c>
      <c r="B217" s="662"/>
    </row>
    <row r="218" spans="1:2" ht="19.5" customHeight="1">
      <c r="A218" s="662" t="s">
        <v>759</v>
      </c>
      <c r="B218" s="662"/>
    </row>
    <row r="219" spans="1:2" ht="19.5" customHeight="1">
      <c r="A219" s="662" t="s">
        <v>760</v>
      </c>
      <c r="B219" s="662"/>
    </row>
    <row r="220" spans="1:2" ht="19.5" customHeight="1">
      <c r="A220" s="662" t="s">
        <v>761</v>
      </c>
      <c r="B220" s="662"/>
    </row>
    <row r="221" spans="1:2" ht="19.5" customHeight="1">
      <c r="A221" s="662" t="s">
        <v>762</v>
      </c>
      <c r="B221" s="662"/>
    </row>
    <row r="222" spans="1:2" ht="19.5" customHeight="1">
      <c r="A222" s="662" t="s">
        <v>763</v>
      </c>
      <c r="B222" s="662"/>
    </row>
    <row r="223" spans="1:56" s="230" customFormat="1" ht="29.25" customHeight="1">
      <c r="A223" s="662" t="s">
        <v>764</v>
      </c>
      <c r="B223" s="662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</row>
    <row r="224" spans="1:2" ht="29.25" customHeight="1">
      <c r="A224" s="662" t="s">
        <v>765</v>
      </c>
      <c r="B224" s="662"/>
    </row>
    <row r="225" spans="1:2" ht="19.5" customHeight="1">
      <c r="A225" s="662" t="s">
        <v>766</v>
      </c>
      <c r="B225" s="662"/>
    </row>
    <row r="226" spans="1:2" ht="19.5" customHeight="1">
      <c r="A226" s="662" t="s">
        <v>767</v>
      </c>
      <c r="B226" s="662"/>
    </row>
    <row r="227" spans="1:2" ht="29.25" customHeight="1">
      <c r="A227" s="662" t="s">
        <v>768</v>
      </c>
      <c r="B227" s="662"/>
    </row>
    <row r="228" spans="1:2" ht="19.5" customHeight="1">
      <c r="A228" s="662" t="s">
        <v>769</v>
      </c>
      <c r="B228" s="662"/>
    </row>
    <row r="229" spans="1:2" ht="19.5" customHeight="1">
      <c r="A229" s="662" t="s">
        <v>770</v>
      </c>
      <c r="B229" s="662"/>
    </row>
    <row r="230" spans="1:2" ht="19.5" customHeight="1">
      <c r="A230" s="662" t="s">
        <v>771</v>
      </c>
      <c r="B230" s="662"/>
    </row>
    <row r="231" spans="1:2" ht="19.5" customHeight="1">
      <c r="A231" s="662" t="s">
        <v>772</v>
      </c>
      <c r="B231" s="662"/>
    </row>
    <row r="232" spans="1:2" ht="19.5" customHeight="1">
      <c r="A232" s="662" t="s">
        <v>773</v>
      </c>
      <c r="B232" s="662"/>
    </row>
    <row r="233" spans="1:2" ht="29.25" customHeight="1">
      <c r="A233" s="662" t="s">
        <v>774</v>
      </c>
      <c r="B233" s="662"/>
    </row>
    <row r="234" spans="1:2" ht="19.5" customHeight="1">
      <c r="A234" s="662" t="s">
        <v>775</v>
      </c>
      <c r="B234" s="662"/>
    </row>
    <row r="235" spans="1:2" ht="29.25" customHeight="1">
      <c r="A235" s="662" t="s">
        <v>776</v>
      </c>
      <c r="B235" s="662"/>
    </row>
    <row r="236" spans="1:2" ht="19.5" customHeight="1">
      <c r="A236" s="662" t="s">
        <v>777</v>
      </c>
      <c r="B236" s="662"/>
    </row>
    <row r="237" spans="1:2" ht="19.5" customHeight="1">
      <c r="A237" s="662" t="s">
        <v>778</v>
      </c>
      <c r="B237" s="662"/>
    </row>
    <row r="238" spans="1:2" ht="29.25" customHeight="1">
      <c r="A238" s="662" t="s">
        <v>779</v>
      </c>
      <c r="B238" s="662"/>
    </row>
    <row r="239" spans="1:2" ht="19.5" customHeight="1">
      <c r="A239" s="662" t="s">
        <v>780</v>
      </c>
      <c r="B239" s="662"/>
    </row>
    <row r="240" spans="1:2" ht="19.5" customHeight="1">
      <c r="A240" s="662" t="s">
        <v>781</v>
      </c>
      <c r="B240" s="662"/>
    </row>
    <row r="241" spans="1:2" ht="19.5" customHeight="1">
      <c r="A241" s="662" t="s">
        <v>782</v>
      </c>
      <c r="B241" s="662"/>
    </row>
    <row r="242" spans="1:2" ht="19.5" customHeight="1">
      <c r="A242" s="662" t="s">
        <v>783</v>
      </c>
      <c r="B242" s="662"/>
    </row>
    <row r="243" spans="1:2" ht="19.5" customHeight="1">
      <c r="A243" s="662" t="s">
        <v>784</v>
      </c>
      <c r="B243" s="662"/>
    </row>
    <row r="244" spans="1:2" ht="29.25" customHeight="1">
      <c r="A244" s="662" t="s">
        <v>785</v>
      </c>
      <c r="B244" s="662"/>
    </row>
    <row r="245" spans="1:2" ht="19.5" customHeight="1">
      <c r="A245" s="662" t="s">
        <v>786</v>
      </c>
      <c r="B245" s="662"/>
    </row>
    <row r="246" spans="1:2" ht="29.25" customHeight="1">
      <c r="A246" s="662" t="s">
        <v>787</v>
      </c>
      <c r="B246" s="662"/>
    </row>
    <row r="247" spans="1:2" ht="19.5" customHeight="1">
      <c r="A247" s="662" t="s">
        <v>788</v>
      </c>
      <c r="B247" s="662"/>
    </row>
    <row r="248" spans="1:2" ht="19.5" customHeight="1">
      <c r="A248" s="662" t="s">
        <v>789</v>
      </c>
      <c r="B248" s="662"/>
    </row>
    <row r="249" spans="1:2" ht="29.25" customHeight="1">
      <c r="A249" s="662" t="s">
        <v>790</v>
      </c>
      <c r="B249" s="662"/>
    </row>
    <row r="250" spans="1:2" ht="19.5" customHeight="1">
      <c r="A250" s="662" t="s">
        <v>791</v>
      </c>
      <c r="B250" s="662"/>
    </row>
    <row r="251" spans="1:2" ht="19.5" customHeight="1">
      <c r="A251" s="662" t="s">
        <v>792</v>
      </c>
      <c r="B251" s="662"/>
    </row>
    <row r="252" spans="1:2" ht="19.5" customHeight="1">
      <c r="A252" s="662" t="s">
        <v>793</v>
      </c>
      <c r="B252" s="662"/>
    </row>
    <row r="253" spans="1:2" ht="19.5" customHeight="1">
      <c r="A253" s="662" t="s">
        <v>794</v>
      </c>
      <c r="B253" s="662"/>
    </row>
    <row r="254" spans="1:2" ht="19.5" customHeight="1">
      <c r="A254" s="662" t="s">
        <v>795</v>
      </c>
      <c r="B254" s="662"/>
    </row>
    <row r="255" spans="1:2" ht="29.25" customHeight="1">
      <c r="A255" s="662" t="s">
        <v>796</v>
      </c>
      <c r="B255" s="662"/>
    </row>
    <row r="256" spans="1:2" ht="19.5" customHeight="1">
      <c r="A256" s="662" t="s">
        <v>797</v>
      </c>
      <c r="B256" s="662"/>
    </row>
    <row r="257" spans="1:2" ht="29.25" customHeight="1">
      <c r="A257" s="662" t="s">
        <v>798</v>
      </c>
      <c r="B257" s="662"/>
    </row>
    <row r="258" spans="1:2" ht="29.25" customHeight="1">
      <c r="A258" s="662" t="s">
        <v>799</v>
      </c>
      <c r="B258" s="662"/>
    </row>
    <row r="259" spans="1:2" ht="29.25" customHeight="1">
      <c r="A259" s="662" t="s">
        <v>800</v>
      </c>
      <c r="B259" s="662"/>
    </row>
    <row r="260" spans="1:2" ht="19.5" customHeight="1">
      <c r="A260" s="662" t="s">
        <v>801</v>
      </c>
      <c r="B260" s="662"/>
    </row>
    <row r="261" spans="1:2" ht="19.5" customHeight="1">
      <c r="A261" s="662" t="s">
        <v>802</v>
      </c>
      <c r="B261" s="662"/>
    </row>
    <row r="262" spans="1:2" ht="19.5" customHeight="1">
      <c r="A262" s="662" t="s">
        <v>803</v>
      </c>
      <c r="B262" s="662"/>
    </row>
    <row r="263" spans="1:2" ht="19.5" customHeight="1">
      <c r="A263" s="662" t="s">
        <v>804</v>
      </c>
      <c r="B263" s="662"/>
    </row>
    <row r="264" spans="1:2" ht="19.5" customHeight="1">
      <c r="A264" s="662" t="s">
        <v>805</v>
      </c>
      <c r="B264" s="662"/>
    </row>
    <row r="265" spans="1:2" ht="29.25" customHeight="1">
      <c r="A265" s="662" t="s">
        <v>806</v>
      </c>
      <c r="B265" s="662"/>
    </row>
    <row r="266" spans="1:2" ht="19.5" customHeight="1">
      <c r="A266" s="662" t="s">
        <v>807</v>
      </c>
      <c r="B266" s="662"/>
    </row>
    <row r="267" spans="1:2" ht="19.5" customHeight="1">
      <c r="A267" s="662" t="s">
        <v>808</v>
      </c>
      <c r="B267" s="662"/>
    </row>
    <row r="268" spans="1:2" ht="19.5" customHeight="1">
      <c r="A268" s="662" t="s">
        <v>809</v>
      </c>
      <c r="B268" s="662"/>
    </row>
    <row r="269" spans="1:2" ht="19.5" customHeight="1">
      <c r="A269" s="662" t="s">
        <v>810</v>
      </c>
      <c r="B269" s="662"/>
    </row>
    <row r="270" spans="1:2" ht="19.5" customHeight="1">
      <c r="A270" s="662" t="s">
        <v>811</v>
      </c>
      <c r="B270" s="662"/>
    </row>
    <row r="271" spans="1:2" ht="29.25" customHeight="1">
      <c r="A271" s="662" t="s">
        <v>812</v>
      </c>
      <c r="B271" s="662"/>
    </row>
    <row r="272" spans="1:2" ht="19.5" customHeight="1">
      <c r="A272" s="662" t="s">
        <v>813</v>
      </c>
      <c r="B272" s="662"/>
    </row>
    <row r="273" spans="1:2" ht="19.5" customHeight="1">
      <c r="A273" s="662" t="s">
        <v>814</v>
      </c>
      <c r="B273" s="662"/>
    </row>
    <row r="274" spans="1:2" ht="19.5" customHeight="1">
      <c r="A274" s="663" t="s">
        <v>815</v>
      </c>
      <c r="B274" s="663"/>
    </row>
    <row r="275" spans="1:2" ht="19.5" customHeight="1">
      <c r="A275" s="663" t="s">
        <v>816</v>
      </c>
      <c r="B275" s="663"/>
    </row>
    <row r="276" ht="19.5" customHeight="1"/>
    <row r="277" ht="29.25" customHeight="1"/>
    <row r="278" ht="19.5" customHeight="1"/>
    <row r="279" ht="19.5" customHeight="1"/>
    <row r="280" ht="19.5" customHeight="1"/>
    <row r="281" ht="19.5" customHeight="1"/>
    <row r="282" ht="29.25" customHeight="1"/>
    <row r="283" spans="1:56" s="230" customFormat="1" ht="29.25" customHeight="1">
      <c r="A283" s="207"/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7"/>
      <c r="BD283" s="207"/>
    </row>
  </sheetData>
  <sheetProtection/>
  <mergeCells count="1162">
    <mergeCell ref="AS93:AV93"/>
    <mergeCell ref="AS82:AV82"/>
    <mergeCell ref="AS83:AV83"/>
    <mergeCell ref="AS84:AV84"/>
    <mergeCell ref="AS85:AV85"/>
    <mergeCell ref="AS86:AV86"/>
    <mergeCell ref="AS87:AV87"/>
    <mergeCell ref="AS90:AV90"/>
    <mergeCell ref="AS74:AV74"/>
    <mergeCell ref="AS75:AV75"/>
    <mergeCell ref="AS77:AV77"/>
    <mergeCell ref="AS48:AV48"/>
    <mergeCell ref="AS49:AV49"/>
    <mergeCell ref="AS58:AV58"/>
    <mergeCell ref="AS59:AV59"/>
    <mergeCell ref="AS70:AV70"/>
    <mergeCell ref="AS71:AV71"/>
    <mergeCell ref="AS72:AV72"/>
    <mergeCell ref="V91:X91"/>
    <mergeCell ref="V92:X92"/>
    <mergeCell ref="BA90:BD90"/>
    <mergeCell ref="AO6:AR6"/>
    <mergeCell ref="AW6:AZ6"/>
    <mergeCell ref="AS6:AV6"/>
    <mergeCell ref="AS11:AV11"/>
    <mergeCell ref="AS12:AV12"/>
    <mergeCell ref="AS13:AV13"/>
    <mergeCell ref="AS14:AV14"/>
    <mergeCell ref="AK59:AN59"/>
    <mergeCell ref="AS53:AV53"/>
    <mergeCell ref="AS54:AV54"/>
    <mergeCell ref="AK57:AN57"/>
    <mergeCell ref="AO55:AR55"/>
    <mergeCell ref="AS55:AV55"/>
    <mergeCell ref="AO57:AR57"/>
    <mergeCell ref="AK55:AN55"/>
    <mergeCell ref="BA92:BD92"/>
    <mergeCell ref="AK92:AN92"/>
    <mergeCell ref="BA59:BD59"/>
    <mergeCell ref="AS60:AV60"/>
    <mergeCell ref="AS61:AV61"/>
    <mergeCell ref="AS65:AV65"/>
    <mergeCell ref="AS66:AV66"/>
    <mergeCell ref="AS67:AV67"/>
    <mergeCell ref="AS80:AV80"/>
    <mergeCell ref="AW59:AZ59"/>
    <mergeCell ref="AC92:AF92"/>
    <mergeCell ref="AG90:AJ90"/>
    <mergeCell ref="AC90:AF90"/>
    <mergeCell ref="AC91:AF91"/>
    <mergeCell ref="AC89:AF89"/>
    <mergeCell ref="AC63:AF63"/>
    <mergeCell ref="AG85:AJ85"/>
    <mergeCell ref="AC81:AF81"/>
    <mergeCell ref="AC88:AF88"/>
    <mergeCell ref="AC86:AF86"/>
    <mergeCell ref="AC87:AF87"/>
    <mergeCell ref="AC80:AF80"/>
    <mergeCell ref="AC78:AF78"/>
    <mergeCell ref="AC79:AF79"/>
    <mergeCell ref="AC85:AF85"/>
    <mergeCell ref="A1:BD1"/>
    <mergeCell ref="A4:BD4"/>
    <mergeCell ref="V2:X2"/>
    <mergeCell ref="Y2:AB2"/>
    <mergeCell ref="AC2:AF2"/>
    <mergeCell ref="C17:U17"/>
    <mergeCell ref="Y17:AB17"/>
    <mergeCell ref="V19:X19"/>
    <mergeCell ref="AC62:AF62"/>
    <mergeCell ref="V7:X7"/>
    <mergeCell ref="AC12:AF12"/>
    <mergeCell ref="AC11:AF11"/>
    <mergeCell ref="AC8:AF8"/>
    <mergeCell ref="Y7:AB7"/>
    <mergeCell ref="C19:U19"/>
    <mergeCell ref="AC47:AF47"/>
    <mergeCell ref="AG52:AJ52"/>
    <mergeCell ref="AG55:AJ55"/>
    <mergeCell ref="AG53:AJ53"/>
    <mergeCell ref="Y19:AB19"/>
    <mergeCell ref="V8:X8"/>
    <mergeCell ref="Y8:AB8"/>
    <mergeCell ref="AS52:AV52"/>
    <mergeCell ref="AC54:AF54"/>
    <mergeCell ref="AC56:AF56"/>
    <mergeCell ref="AC55:AF55"/>
    <mergeCell ref="AK50:AN50"/>
    <mergeCell ref="AK48:AN48"/>
    <mergeCell ref="AK49:AN49"/>
    <mergeCell ref="AK52:AN52"/>
    <mergeCell ref="AC34:AF34"/>
    <mergeCell ref="AC30:AF30"/>
    <mergeCell ref="AK44:AN44"/>
    <mergeCell ref="Y55:AB55"/>
    <mergeCell ref="AK51:AN51"/>
    <mergeCell ref="AW52:AZ52"/>
    <mergeCell ref="AO51:AR51"/>
    <mergeCell ref="AW51:AZ51"/>
    <mergeCell ref="AO52:AR52"/>
    <mergeCell ref="AS51:AV51"/>
    <mergeCell ref="AS17:AV17"/>
    <mergeCell ref="AS16:AV16"/>
    <mergeCell ref="AW15:AZ15"/>
    <mergeCell ref="AO53:AR53"/>
    <mergeCell ref="V20:X20"/>
    <mergeCell ref="Y20:AB20"/>
    <mergeCell ref="V44:X44"/>
    <mergeCell ref="AG20:AJ20"/>
    <mergeCell ref="Y38:AB38"/>
    <mergeCell ref="AG38:AJ38"/>
    <mergeCell ref="BA7:BD7"/>
    <mergeCell ref="BA20:BD20"/>
    <mergeCell ref="BA16:BD16"/>
    <mergeCell ref="BA18:BD18"/>
    <mergeCell ref="BA19:BD19"/>
    <mergeCell ref="BA14:BD14"/>
    <mergeCell ref="BA50:BD50"/>
    <mergeCell ref="AS15:AV15"/>
    <mergeCell ref="AS23:AV23"/>
    <mergeCell ref="AS24:AV24"/>
    <mergeCell ref="AS25:AV25"/>
    <mergeCell ref="AS33:AV33"/>
    <mergeCell ref="AS34:AV34"/>
    <mergeCell ref="AW48:AZ48"/>
    <mergeCell ref="AW19:AZ19"/>
    <mergeCell ref="AW16:AZ16"/>
    <mergeCell ref="AS43:AV43"/>
    <mergeCell ref="AW57:AZ57"/>
    <mergeCell ref="AS57:AV57"/>
    <mergeCell ref="AO56:AR56"/>
    <mergeCell ref="AS56:AV56"/>
    <mergeCell ref="AW56:AZ56"/>
    <mergeCell ref="AO48:AR48"/>
    <mergeCell ref="AO46:AR46"/>
    <mergeCell ref="AW49:AZ49"/>
    <mergeCell ref="AO50:AR50"/>
    <mergeCell ref="BA57:BD57"/>
    <mergeCell ref="BA56:BD56"/>
    <mergeCell ref="BA51:BD51"/>
    <mergeCell ref="BA17:BD17"/>
    <mergeCell ref="BA53:BD53"/>
    <mergeCell ref="AS35:AV35"/>
    <mergeCell ref="AS36:AV36"/>
    <mergeCell ref="AS40:AV40"/>
    <mergeCell ref="AS22:AV22"/>
    <mergeCell ref="BA52:BD52"/>
    <mergeCell ref="BA15:BD15"/>
    <mergeCell ref="AO14:AR14"/>
    <mergeCell ref="AK15:AN15"/>
    <mergeCell ref="AO15:AR15"/>
    <mergeCell ref="AW14:AZ14"/>
    <mergeCell ref="AS8:AV8"/>
    <mergeCell ref="AK9:AN9"/>
    <mergeCell ref="AW12:AZ12"/>
    <mergeCell ref="BA12:BD12"/>
    <mergeCell ref="AW13:AZ13"/>
    <mergeCell ref="AK11:AN11"/>
    <mergeCell ref="AO11:AR11"/>
    <mergeCell ref="AK12:AN12"/>
    <mergeCell ref="AO12:AR12"/>
    <mergeCell ref="AG12:AJ12"/>
    <mergeCell ref="AK13:AN13"/>
    <mergeCell ref="AO13:AR13"/>
    <mergeCell ref="AW2:BD2"/>
    <mergeCell ref="AC6:AF6"/>
    <mergeCell ref="AG6:AJ6"/>
    <mergeCell ref="Y5:BD5"/>
    <mergeCell ref="AK6:AN6"/>
    <mergeCell ref="AW7:AZ7"/>
    <mergeCell ref="AO7:AR7"/>
    <mergeCell ref="AS7:AV7"/>
    <mergeCell ref="AG2:AL2"/>
    <mergeCell ref="Y6:AB6"/>
    <mergeCell ref="A7:B7"/>
    <mergeCell ref="AW18:AZ18"/>
    <mergeCell ref="AW17:AZ17"/>
    <mergeCell ref="AO59:AR59"/>
    <mergeCell ref="AS28:AV28"/>
    <mergeCell ref="AS29:AV29"/>
    <mergeCell ref="AS18:AV18"/>
    <mergeCell ref="AS19:AV19"/>
    <mergeCell ref="AS20:AV20"/>
    <mergeCell ref="AS21:AV21"/>
    <mergeCell ref="P2:U2"/>
    <mergeCell ref="AM2:AR2"/>
    <mergeCell ref="AK7:AN7"/>
    <mergeCell ref="I2:N2"/>
    <mergeCell ref="C7:U7"/>
    <mergeCell ref="A3:BD3"/>
    <mergeCell ref="C5:U6"/>
    <mergeCell ref="V5:X6"/>
    <mergeCell ref="BA6:BD6"/>
    <mergeCell ref="A5:B6"/>
    <mergeCell ref="AO19:AR19"/>
    <mergeCell ref="AO17:AR17"/>
    <mergeCell ref="AK17:AN17"/>
    <mergeCell ref="A265:B265"/>
    <mergeCell ref="A264:B264"/>
    <mergeCell ref="A263:B263"/>
    <mergeCell ref="A242:B242"/>
    <mergeCell ref="A250:B250"/>
    <mergeCell ref="A243:B243"/>
    <mergeCell ref="A249:B249"/>
    <mergeCell ref="A273:B273"/>
    <mergeCell ref="A272:B272"/>
    <mergeCell ref="V66:X66"/>
    <mergeCell ref="Y66:AB66"/>
    <mergeCell ref="A252:B252"/>
    <mergeCell ref="A251:B251"/>
    <mergeCell ref="A157:B157"/>
    <mergeCell ref="C91:U91"/>
    <mergeCell ref="Y88:AB88"/>
    <mergeCell ref="A241:B241"/>
    <mergeCell ref="AC93:AF93"/>
    <mergeCell ref="A259:B259"/>
    <mergeCell ref="A258:B258"/>
    <mergeCell ref="A257:B257"/>
    <mergeCell ref="A141:B141"/>
    <mergeCell ref="A156:B156"/>
    <mergeCell ref="A155:B155"/>
    <mergeCell ref="A223:B223"/>
    <mergeCell ref="A256:B256"/>
    <mergeCell ref="A255:B255"/>
    <mergeCell ref="A275:B275"/>
    <mergeCell ref="C89:U89"/>
    <mergeCell ref="V93:X93"/>
    <mergeCell ref="Y93:AB93"/>
    <mergeCell ref="Y92:AB92"/>
    <mergeCell ref="C90:U90"/>
    <mergeCell ref="A253:B253"/>
    <mergeCell ref="A240:B240"/>
    <mergeCell ref="A239:B239"/>
    <mergeCell ref="A203:B203"/>
    <mergeCell ref="BA66:BD66"/>
    <mergeCell ref="A271:B271"/>
    <mergeCell ref="A270:B270"/>
    <mergeCell ref="A269:B269"/>
    <mergeCell ref="A268:B268"/>
    <mergeCell ref="A267:B267"/>
    <mergeCell ref="A266:B266"/>
    <mergeCell ref="C93:U93"/>
    <mergeCell ref="BA95:BD95"/>
    <mergeCell ref="V86:X86"/>
    <mergeCell ref="BA93:BD93"/>
    <mergeCell ref="A209:B209"/>
    <mergeCell ref="AK93:AN93"/>
    <mergeCell ref="A262:B262"/>
    <mergeCell ref="A261:B261"/>
    <mergeCell ref="A254:B254"/>
    <mergeCell ref="A260:B260"/>
    <mergeCell ref="AG93:AJ93"/>
    <mergeCell ref="BA94:BD94"/>
    <mergeCell ref="A143:B143"/>
    <mergeCell ref="BA91:BD91"/>
    <mergeCell ref="AG92:AJ92"/>
    <mergeCell ref="AO92:AR92"/>
    <mergeCell ref="AW92:AZ92"/>
    <mergeCell ref="AW91:AZ91"/>
    <mergeCell ref="AG91:AJ91"/>
    <mergeCell ref="AO91:AR91"/>
    <mergeCell ref="AS92:AV92"/>
    <mergeCell ref="AS91:AV91"/>
    <mergeCell ref="AK91:AN91"/>
    <mergeCell ref="Y86:AB86"/>
    <mergeCell ref="A127:B127"/>
    <mergeCell ref="A93:B93"/>
    <mergeCell ref="AO85:AR85"/>
    <mergeCell ref="AG88:AJ88"/>
    <mergeCell ref="AG87:AJ87"/>
    <mergeCell ref="AK86:AN86"/>
    <mergeCell ref="AG86:AJ86"/>
    <mergeCell ref="AO88:AR88"/>
    <mergeCell ref="AK85:AN85"/>
    <mergeCell ref="A246:B246"/>
    <mergeCell ref="A245:B245"/>
    <mergeCell ref="A244:B244"/>
    <mergeCell ref="A229:B229"/>
    <mergeCell ref="A227:B227"/>
    <mergeCell ref="A228:B228"/>
    <mergeCell ref="AW88:AZ88"/>
    <mergeCell ref="AS88:AV88"/>
    <mergeCell ref="AW90:AZ90"/>
    <mergeCell ref="AO90:AR90"/>
    <mergeCell ref="AO86:AR86"/>
    <mergeCell ref="AW86:AZ86"/>
    <mergeCell ref="AS89:AV89"/>
    <mergeCell ref="BA85:BD85"/>
    <mergeCell ref="A248:B248"/>
    <mergeCell ref="A237:B237"/>
    <mergeCell ref="BA89:BD89"/>
    <mergeCell ref="A226:B226"/>
    <mergeCell ref="A225:B225"/>
    <mergeCell ref="A224:B224"/>
    <mergeCell ref="A247:B247"/>
    <mergeCell ref="BA96:BD96"/>
    <mergeCell ref="AK89:AN89"/>
    <mergeCell ref="BA86:BD86"/>
    <mergeCell ref="A238:B238"/>
    <mergeCell ref="AO89:AR89"/>
    <mergeCell ref="AO87:AR87"/>
    <mergeCell ref="AW87:AZ87"/>
    <mergeCell ref="AK88:AN88"/>
    <mergeCell ref="BA88:BD88"/>
    <mergeCell ref="AO93:AR93"/>
    <mergeCell ref="AW93:AZ93"/>
    <mergeCell ref="BA87:BD87"/>
    <mergeCell ref="A231:B231"/>
    <mergeCell ref="A230:B230"/>
    <mergeCell ref="A190:B190"/>
    <mergeCell ref="A189:B189"/>
    <mergeCell ref="A176:B176"/>
    <mergeCell ref="A186:B186"/>
    <mergeCell ref="A179:B179"/>
    <mergeCell ref="A184:B184"/>
    <mergeCell ref="A222:B222"/>
    <mergeCell ref="A221:B221"/>
    <mergeCell ref="A199:B199"/>
    <mergeCell ref="A167:B167"/>
    <mergeCell ref="A163:B163"/>
    <mergeCell ref="A151:B151"/>
    <mergeCell ref="AW84:AZ84"/>
    <mergeCell ref="Y84:AB84"/>
    <mergeCell ref="AW85:AZ85"/>
    <mergeCell ref="AK90:AN90"/>
    <mergeCell ref="AK87:AN87"/>
    <mergeCell ref="AW83:AZ83"/>
    <mergeCell ref="A236:B236"/>
    <mergeCell ref="A235:B235"/>
    <mergeCell ref="A234:B234"/>
    <mergeCell ref="A233:B233"/>
    <mergeCell ref="A232:B232"/>
    <mergeCell ref="A142:B142"/>
    <mergeCell ref="AK84:AN84"/>
    <mergeCell ref="AO83:AR83"/>
    <mergeCell ref="A123:B123"/>
    <mergeCell ref="BA84:BD84"/>
    <mergeCell ref="A216:B216"/>
    <mergeCell ref="A220:B220"/>
    <mergeCell ref="A219:B219"/>
    <mergeCell ref="A218:B218"/>
    <mergeCell ref="AG89:AJ89"/>
    <mergeCell ref="AW89:AZ89"/>
    <mergeCell ref="A215:B215"/>
    <mergeCell ref="A144:B144"/>
    <mergeCell ref="A217:B217"/>
    <mergeCell ref="A274:B274"/>
    <mergeCell ref="C88:U88"/>
    <mergeCell ref="V89:X89"/>
    <mergeCell ref="Y89:AB89"/>
    <mergeCell ref="A213:B213"/>
    <mergeCell ref="A204:B204"/>
    <mergeCell ref="A202:B202"/>
    <mergeCell ref="A160:B160"/>
    <mergeCell ref="A159:B159"/>
    <mergeCell ref="A158:B158"/>
    <mergeCell ref="Y82:AB82"/>
    <mergeCell ref="AG82:AJ82"/>
    <mergeCell ref="AO84:AR84"/>
    <mergeCell ref="AC82:AF82"/>
    <mergeCell ref="AO82:AR82"/>
    <mergeCell ref="AG84:AJ84"/>
    <mergeCell ref="AC84:AF84"/>
    <mergeCell ref="AC83:AF83"/>
    <mergeCell ref="BA81:BD81"/>
    <mergeCell ref="AW82:AZ82"/>
    <mergeCell ref="BA82:BD82"/>
    <mergeCell ref="AS81:AV81"/>
    <mergeCell ref="AW81:AZ81"/>
    <mergeCell ref="AO81:AR81"/>
    <mergeCell ref="AS78:AV78"/>
    <mergeCell ref="AS79:AV79"/>
    <mergeCell ref="AG78:AJ78"/>
    <mergeCell ref="AK81:AN81"/>
    <mergeCell ref="AK78:AN78"/>
    <mergeCell ref="AO78:AR78"/>
    <mergeCell ref="AK79:AN79"/>
    <mergeCell ref="AG81:AJ81"/>
    <mergeCell ref="AW78:AZ78"/>
    <mergeCell ref="A212:B212"/>
    <mergeCell ref="A197:B197"/>
    <mergeCell ref="A207:B207"/>
    <mergeCell ref="A183:B183"/>
    <mergeCell ref="A182:B182"/>
    <mergeCell ref="A181:B181"/>
    <mergeCell ref="AO80:AR80"/>
    <mergeCell ref="AG80:AJ80"/>
    <mergeCell ref="AK80:AN80"/>
    <mergeCell ref="V78:X78"/>
    <mergeCell ref="Y78:AB78"/>
    <mergeCell ref="V83:X83"/>
    <mergeCell ref="C83:U83"/>
    <mergeCell ref="C78:U78"/>
    <mergeCell ref="V79:X79"/>
    <mergeCell ref="Y79:AB79"/>
    <mergeCell ref="Y83:AB83"/>
    <mergeCell ref="V82:X82"/>
    <mergeCell ref="C80:U80"/>
    <mergeCell ref="BA79:BD79"/>
    <mergeCell ref="A211:B211"/>
    <mergeCell ref="C76:U76"/>
    <mergeCell ref="V77:X77"/>
    <mergeCell ref="Y77:AB77"/>
    <mergeCell ref="AG77:AJ77"/>
    <mergeCell ref="AK77:AN77"/>
    <mergeCell ref="AO77:AR77"/>
    <mergeCell ref="AW77:AZ77"/>
    <mergeCell ref="BA80:BD80"/>
    <mergeCell ref="BA83:BD83"/>
    <mergeCell ref="A210:B210"/>
    <mergeCell ref="AK83:AN83"/>
    <mergeCell ref="AG83:AJ83"/>
    <mergeCell ref="A205:B205"/>
    <mergeCell ref="A178:B178"/>
    <mergeCell ref="A177:B177"/>
    <mergeCell ref="A185:B185"/>
    <mergeCell ref="A208:B208"/>
    <mergeCell ref="V84:X84"/>
    <mergeCell ref="AG79:AJ79"/>
    <mergeCell ref="AO79:AR79"/>
    <mergeCell ref="AW79:AZ79"/>
    <mergeCell ref="A214:B214"/>
    <mergeCell ref="C79:U79"/>
    <mergeCell ref="V80:X80"/>
    <mergeCell ref="Y80:AB80"/>
    <mergeCell ref="A100:B100"/>
    <mergeCell ref="A113:B113"/>
    <mergeCell ref="AK82:AN82"/>
    <mergeCell ref="Y87:AB87"/>
    <mergeCell ref="Y90:AB90"/>
    <mergeCell ref="A164:B164"/>
    <mergeCell ref="A171:B171"/>
    <mergeCell ref="BA77:BD77"/>
    <mergeCell ref="A165:B165"/>
    <mergeCell ref="A170:B170"/>
    <mergeCell ref="A169:B169"/>
    <mergeCell ref="A168:B168"/>
    <mergeCell ref="AW80:AZ80"/>
    <mergeCell ref="AK76:AN76"/>
    <mergeCell ref="AO76:AR76"/>
    <mergeCell ref="AC77:AF77"/>
    <mergeCell ref="AC76:AF76"/>
    <mergeCell ref="BA76:BD76"/>
    <mergeCell ref="AW76:AZ76"/>
    <mergeCell ref="AS76:AV76"/>
    <mergeCell ref="AG76:AJ76"/>
    <mergeCell ref="AO74:AR74"/>
    <mergeCell ref="AW74:AZ74"/>
    <mergeCell ref="A180:B180"/>
    <mergeCell ref="A200:B200"/>
    <mergeCell ref="A146:B146"/>
    <mergeCell ref="A145:B145"/>
    <mergeCell ref="A196:B196"/>
    <mergeCell ref="A195:B195"/>
    <mergeCell ref="A194:B194"/>
    <mergeCell ref="A193:B193"/>
    <mergeCell ref="BA74:BD74"/>
    <mergeCell ref="BA75:BD75"/>
    <mergeCell ref="AW75:AZ75"/>
    <mergeCell ref="AW72:AZ72"/>
    <mergeCell ref="BA73:BD73"/>
    <mergeCell ref="A206:B206"/>
    <mergeCell ref="AO73:AR73"/>
    <mergeCell ref="AW73:AZ73"/>
    <mergeCell ref="BA78:BD78"/>
    <mergeCell ref="A201:B201"/>
    <mergeCell ref="C71:U71"/>
    <mergeCell ref="V72:X72"/>
    <mergeCell ref="Y72:AB72"/>
    <mergeCell ref="A198:B198"/>
    <mergeCell ref="A192:B192"/>
    <mergeCell ref="A172:B172"/>
    <mergeCell ref="A191:B191"/>
    <mergeCell ref="A89:B89"/>
    <mergeCell ref="Y81:AB81"/>
    <mergeCell ref="A166:B166"/>
    <mergeCell ref="V71:X71"/>
    <mergeCell ref="Y71:AB71"/>
    <mergeCell ref="AG71:AJ71"/>
    <mergeCell ref="Y70:AB70"/>
    <mergeCell ref="AS73:AV73"/>
    <mergeCell ref="V73:X73"/>
    <mergeCell ref="AO68:AR68"/>
    <mergeCell ref="AW68:AZ68"/>
    <mergeCell ref="C74:U74"/>
    <mergeCell ref="V75:X75"/>
    <mergeCell ref="V69:X69"/>
    <mergeCell ref="AO69:AR69"/>
    <mergeCell ref="AG73:AJ73"/>
    <mergeCell ref="C69:U69"/>
    <mergeCell ref="AC70:AF70"/>
    <mergeCell ref="AG69:AJ69"/>
    <mergeCell ref="C73:U73"/>
    <mergeCell ref="C82:U82"/>
    <mergeCell ref="C75:U75"/>
    <mergeCell ref="C77:U77"/>
    <mergeCell ref="A98:B98"/>
    <mergeCell ref="A69:B69"/>
    <mergeCell ref="A73:B73"/>
    <mergeCell ref="C81:U81"/>
    <mergeCell ref="C70:U70"/>
    <mergeCell ref="C72:U72"/>
    <mergeCell ref="A150:B150"/>
    <mergeCell ref="A108:B108"/>
    <mergeCell ref="A117:B117"/>
    <mergeCell ref="A125:B125"/>
    <mergeCell ref="A154:B154"/>
    <mergeCell ref="A148:B148"/>
    <mergeCell ref="A122:B122"/>
    <mergeCell ref="A152:B152"/>
    <mergeCell ref="A132:B132"/>
    <mergeCell ref="A129:B129"/>
    <mergeCell ref="BA63:BD63"/>
    <mergeCell ref="A187:B187"/>
    <mergeCell ref="C63:U63"/>
    <mergeCell ref="V64:X64"/>
    <mergeCell ref="Y64:AB64"/>
    <mergeCell ref="AG64:AJ64"/>
    <mergeCell ref="BA67:BD67"/>
    <mergeCell ref="AG65:AJ65"/>
    <mergeCell ref="AK65:AN65"/>
    <mergeCell ref="BA65:BD65"/>
    <mergeCell ref="BA64:BD64"/>
    <mergeCell ref="A188:B188"/>
    <mergeCell ref="C64:U64"/>
    <mergeCell ref="AO65:AR65"/>
    <mergeCell ref="BA71:BD71"/>
    <mergeCell ref="BA72:BD72"/>
    <mergeCell ref="AK70:AN70"/>
    <mergeCell ref="BA69:BD69"/>
    <mergeCell ref="A147:B147"/>
    <mergeCell ref="BA68:BD68"/>
    <mergeCell ref="Y75:AB75"/>
    <mergeCell ref="Y74:AB74"/>
    <mergeCell ref="Y73:AB73"/>
    <mergeCell ref="AG74:AJ74"/>
    <mergeCell ref="AC73:AF73"/>
    <mergeCell ref="AC69:AF69"/>
    <mergeCell ref="AK71:AN71"/>
    <mergeCell ref="AC75:AF75"/>
    <mergeCell ref="AG72:AJ72"/>
    <mergeCell ref="AK72:AN72"/>
    <mergeCell ref="AC72:AF72"/>
    <mergeCell ref="AC71:AF71"/>
    <mergeCell ref="AG75:AJ75"/>
    <mergeCell ref="AK73:AN73"/>
    <mergeCell ref="AK74:AN74"/>
    <mergeCell ref="AG63:AJ63"/>
    <mergeCell ref="AK64:AN64"/>
    <mergeCell ref="AO75:AR75"/>
    <mergeCell ref="AG70:AJ70"/>
    <mergeCell ref="AK67:AN67"/>
    <mergeCell ref="AO72:AR72"/>
    <mergeCell ref="AO63:AR63"/>
    <mergeCell ref="AK68:AN68"/>
    <mergeCell ref="AK63:AN63"/>
    <mergeCell ref="AK75:AN75"/>
    <mergeCell ref="BA62:BD62"/>
    <mergeCell ref="AK69:AN69"/>
    <mergeCell ref="AG62:AJ62"/>
    <mergeCell ref="AS68:AV68"/>
    <mergeCell ref="AS62:AV62"/>
    <mergeCell ref="AS63:AV63"/>
    <mergeCell ref="AW67:AZ67"/>
    <mergeCell ref="AG68:AJ68"/>
    <mergeCell ref="AG66:AJ66"/>
    <mergeCell ref="AW66:AZ66"/>
    <mergeCell ref="A175:B175"/>
    <mergeCell ref="C62:U62"/>
    <mergeCell ref="BA61:BD61"/>
    <mergeCell ref="A174:B174"/>
    <mergeCell ref="C61:U61"/>
    <mergeCell ref="V62:X62"/>
    <mergeCell ref="Y62:AB62"/>
    <mergeCell ref="A173:B173"/>
    <mergeCell ref="AO61:AR61"/>
    <mergeCell ref="A126:B126"/>
    <mergeCell ref="V74:X74"/>
    <mergeCell ref="A128:B128"/>
    <mergeCell ref="A131:B131"/>
    <mergeCell ref="A130:B130"/>
    <mergeCell ref="AO66:AR66"/>
    <mergeCell ref="A121:B121"/>
    <mergeCell ref="Y91:AB91"/>
    <mergeCell ref="V90:X90"/>
    <mergeCell ref="V81:X81"/>
    <mergeCell ref="AK66:AN66"/>
    <mergeCell ref="AW69:AZ69"/>
    <mergeCell ref="AW70:AZ70"/>
    <mergeCell ref="AO71:AR71"/>
    <mergeCell ref="AW71:AZ71"/>
    <mergeCell ref="AS69:AV69"/>
    <mergeCell ref="AO70:AR70"/>
    <mergeCell ref="A118:B118"/>
    <mergeCell ref="C87:U87"/>
    <mergeCell ref="A137:B137"/>
    <mergeCell ref="V76:X76"/>
    <mergeCell ref="Y76:AB76"/>
    <mergeCell ref="A110:B110"/>
    <mergeCell ref="A136:B136"/>
    <mergeCell ref="A133:B133"/>
    <mergeCell ref="A99:B99"/>
    <mergeCell ref="Y85:AB85"/>
    <mergeCell ref="BA70:BD70"/>
    <mergeCell ref="BA60:BD60"/>
    <mergeCell ref="AK62:AN62"/>
    <mergeCell ref="A162:B162"/>
    <mergeCell ref="C60:U60"/>
    <mergeCell ref="A161:B161"/>
    <mergeCell ref="V60:X60"/>
    <mergeCell ref="A124:B124"/>
    <mergeCell ref="A120:B120"/>
    <mergeCell ref="A119:B119"/>
    <mergeCell ref="A149:B149"/>
    <mergeCell ref="A134:B134"/>
    <mergeCell ref="A112:B112"/>
    <mergeCell ref="BA58:BD58"/>
    <mergeCell ref="A140:B140"/>
    <mergeCell ref="C58:U58"/>
    <mergeCell ref="A139:B139"/>
    <mergeCell ref="AO58:AR58"/>
    <mergeCell ref="AW58:AZ58"/>
    <mergeCell ref="A138:B138"/>
    <mergeCell ref="AS64:AV64"/>
    <mergeCell ref="AW62:AZ62"/>
    <mergeCell ref="AW63:AZ63"/>
    <mergeCell ref="A153:B153"/>
    <mergeCell ref="Y69:AB69"/>
    <mergeCell ref="AC74:AF74"/>
    <mergeCell ref="A95:B95"/>
    <mergeCell ref="A116:B116"/>
    <mergeCell ref="A115:B115"/>
    <mergeCell ref="A114:B114"/>
    <mergeCell ref="AC60:AF60"/>
    <mergeCell ref="AG61:AJ61"/>
    <mergeCell ref="AG60:AJ60"/>
    <mergeCell ref="AW64:AZ64"/>
    <mergeCell ref="AW65:AZ65"/>
    <mergeCell ref="AO60:AR60"/>
    <mergeCell ref="AW61:AZ61"/>
    <mergeCell ref="AW60:AZ60"/>
    <mergeCell ref="AO62:AR62"/>
    <mergeCell ref="AO64:AR64"/>
    <mergeCell ref="V63:X63"/>
    <mergeCell ref="Y63:AB63"/>
    <mergeCell ref="V65:X65"/>
    <mergeCell ref="AG67:AJ67"/>
    <mergeCell ref="Y65:AB65"/>
    <mergeCell ref="AC66:AF66"/>
    <mergeCell ref="AC67:AF67"/>
    <mergeCell ref="AC64:AF64"/>
    <mergeCell ref="Y67:AB67"/>
    <mergeCell ref="AC65:AF65"/>
    <mergeCell ref="Y68:AB68"/>
    <mergeCell ref="AC68:AF68"/>
    <mergeCell ref="C65:U65"/>
    <mergeCell ref="V70:X70"/>
    <mergeCell ref="V67:X67"/>
    <mergeCell ref="V68:X68"/>
    <mergeCell ref="C68:U68"/>
    <mergeCell ref="C67:U67"/>
    <mergeCell ref="V88:X88"/>
    <mergeCell ref="C86:U86"/>
    <mergeCell ref="V87:X87"/>
    <mergeCell ref="C84:U84"/>
    <mergeCell ref="V85:X85"/>
    <mergeCell ref="A109:B109"/>
    <mergeCell ref="A97:B97"/>
    <mergeCell ref="A96:B96"/>
    <mergeCell ref="C85:U85"/>
    <mergeCell ref="A88:B88"/>
    <mergeCell ref="C53:U53"/>
    <mergeCell ref="A107:B107"/>
    <mergeCell ref="A94:B94"/>
    <mergeCell ref="A63:B63"/>
    <mergeCell ref="A66:B66"/>
    <mergeCell ref="C66:U66"/>
    <mergeCell ref="C92:U92"/>
    <mergeCell ref="A102:B102"/>
    <mergeCell ref="A101:B101"/>
    <mergeCell ref="A67:B67"/>
    <mergeCell ref="A55:B55"/>
    <mergeCell ref="A62:B62"/>
    <mergeCell ref="A60:B60"/>
    <mergeCell ref="A58:B58"/>
    <mergeCell ref="A68:B68"/>
    <mergeCell ref="A64:B64"/>
    <mergeCell ref="A59:B59"/>
    <mergeCell ref="A61:B61"/>
    <mergeCell ref="A65:B65"/>
    <mergeCell ref="A77:B77"/>
    <mergeCell ref="A76:B76"/>
    <mergeCell ref="A75:B75"/>
    <mergeCell ref="A106:B106"/>
    <mergeCell ref="A105:B105"/>
    <mergeCell ref="A104:B104"/>
    <mergeCell ref="A103:B103"/>
    <mergeCell ref="A87:B87"/>
    <mergeCell ref="C59:U59"/>
    <mergeCell ref="V61:X61"/>
    <mergeCell ref="V59:X59"/>
    <mergeCell ref="AG58:AJ58"/>
    <mergeCell ref="AG59:AJ59"/>
    <mergeCell ref="Y59:AB59"/>
    <mergeCell ref="Y61:AB61"/>
    <mergeCell ref="Y60:AB60"/>
    <mergeCell ref="AC59:AF59"/>
    <mergeCell ref="AC61:AF61"/>
    <mergeCell ref="C56:U56"/>
    <mergeCell ref="AG56:AJ56"/>
    <mergeCell ref="V58:X58"/>
    <mergeCell ref="AC58:AF58"/>
    <mergeCell ref="AC57:AF57"/>
    <mergeCell ref="V56:X56"/>
    <mergeCell ref="Y56:AB56"/>
    <mergeCell ref="V57:X57"/>
    <mergeCell ref="AG57:AJ57"/>
    <mergeCell ref="AO67:AR67"/>
    <mergeCell ref="AW53:AZ53"/>
    <mergeCell ref="AW54:AZ54"/>
    <mergeCell ref="AK53:AN53"/>
    <mergeCell ref="AK58:AN58"/>
    <mergeCell ref="BA55:BD55"/>
    <mergeCell ref="AK56:AN56"/>
    <mergeCell ref="AW55:AZ55"/>
    <mergeCell ref="AK61:AN61"/>
    <mergeCell ref="AK60:AN60"/>
    <mergeCell ref="A71:B71"/>
    <mergeCell ref="A79:B79"/>
    <mergeCell ref="A86:B86"/>
    <mergeCell ref="A85:B85"/>
    <mergeCell ref="A84:B84"/>
    <mergeCell ref="A83:B83"/>
    <mergeCell ref="A82:B82"/>
    <mergeCell ref="A81:B81"/>
    <mergeCell ref="A80:B80"/>
    <mergeCell ref="A78:B78"/>
    <mergeCell ref="C51:U51"/>
    <mergeCell ref="V51:X51"/>
    <mergeCell ref="Y51:AB51"/>
    <mergeCell ref="Y58:AB58"/>
    <mergeCell ref="C52:U52"/>
    <mergeCell ref="C57:U57"/>
    <mergeCell ref="Y53:AB53"/>
    <mergeCell ref="V55:X55"/>
    <mergeCell ref="Y57:AB57"/>
    <mergeCell ref="C55:U55"/>
    <mergeCell ref="A72:B72"/>
    <mergeCell ref="A70:B70"/>
    <mergeCell ref="AW50:AZ50"/>
    <mergeCell ref="AK54:AN54"/>
    <mergeCell ref="C50:U50"/>
    <mergeCell ref="V50:X50"/>
    <mergeCell ref="Y50:AB50"/>
    <mergeCell ref="AG50:AJ50"/>
    <mergeCell ref="Y52:AB52"/>
    <mergeCell ref="V53:X53"/>
    <mergeCell ref="V52:X52"/>
    <mergeCell ref="AS50:AV50"/>
    <mergeCell ref="A52:B52"/>
    <mergeCell ref="A51:B51"/>
    <mergeCell ref="A50:B50"/>
    <mergeCell ref="AC53:AF53"/>
    <mergeCell ref="AC52:AF52"/>
    <mergeCell ref="AC51:AF51"/>
    <mergeCell ref="AC50:AF50"/>
    <mergeCell ref="AG51:AJ51"/>
    <mergeCell ref="BA48:BD48"/>
    <mergeCell ref="A74:B74"/>
    <mergeCell ref="C48:U48"/>
    <mergeCell ref="V48:X48"/>
    <mergeCell ref="Y48:AB48"/>
    <mergeCell ref="AC48:AF48"/>
    <mergeCell ref="C49:U49"/>
    <mergeCell ref="BA49:BD49"/>
    <mergeCell ref="Y49:AB49"/>
    <mergeCell ref="AO49:AR49"/>
    <mergeCell ref="BA47:BD47"/>
    <mergeCell ref="BA46:BD46"/>
    <mergeCell ref="Y47:AB47"/>
    <mergeCell ref="AG47:AJ47"/>
    <mergeCell ref="AW46:AZ46"/>
    <mergeCell ref="AK46:AN46"/>
    <mergeCell ref="AO47:AR47"/>
    <mergeCell ref="AS47:AV47"/>
    <mergeCell ref="AS46:AV46"/>
    <mergeCell ref="AC46:AF46"/>
    <mergeCell ref="V49:X49"/>
    <mergeCell ref="BA44:BD44"/>
    <mergeCell ref="A135:B135"/>
    <mergeCell ref="C54:U54"/>
    <mergeCell ref="V54:X54"/>
    <mergeCell ref="Y54:AB54"/>
    <mergeCell ref="AG54:AJ54"/>
    <mergeCell ref="AK47:AN47"/>
    <mergeCell ref="AO54:AR54"/>
    <mergeCell ref="AC49:AF49"/>
    <mergeCell ref="BA45:BD45"/>
    <mergeCell ref="A54:B54"/>
    <mergeCell ref="A53:B53"/>
    <mergeCell ref="AG45:AJ45"/>
    <mergeCell ref="AK45:AN45"/>
    <mergeCell ref="AO45:AR45"/>
    <mergeCell ref="AW47:AZ47"/>
    <mergeCell ref="AG48:AJ48"/>
    <mergeCell ref="BA54:BD54"/>
    <mergeCell ref="C47:U47"/>
    <mergeCell ref="AC45:AF45"/>
    <mergeCell ref="AC44:AF44"/>
    <mergeCell ref="AW44:AZ44"/>
    <mergeCell ref="AO44:AR44"/>
    <mergeCell ref="AS44:AV44"/>
    <mergeCell ref="AS45:AV45"/>
    <mergeCell ref="C46:U46"/>
    <mergeCell ref="V46:X46"/>
    <mergeCell ref="Y43:AB43"/>
    <mergeCell ref="Y44:AB44"/>
    <mergeCell ref="Y46:AB46"/>
    <mergeCell ref="V47:X47"/>
    <mergeCell ref="BA42:BD42"/>
    <mergeCell ref="A49:B49"/>
    <mergeCell ref="AG42:AJ42"/>
    <mergeCell ref="AO42:AR42"/>
    <mergeCell ref="AS42:AV42"/>
    <mergeCell ref="A43:B43"/>
    <mergeCell ref="Y45:AB45"/>
    <mergeCell ref="C43:U43"/>
    <mergeCell ref="V43:X43"/>
    <mergeCell ref="AG49:AJ49"/>
    <mergeCell ref="BA41:BD41"/>
    <mergeCell ref="A48:B48"/>
    <mergeCell ref="C42:U42"/>
    <mergeCell ref="V42:X42"/>
    <mergeCell ref="Y42:AB42"/>
    <mergeCell ref="AW45:AZ45"/>
    <mergeCell ref="C44:U44"/>
    <mergeCell ref="AW42:AZ42"/>
    <mergeCell ref="BA43:BD43"/>
    <mergeCell ref="AG41:AJ41"/>
    <mergeCell ref="BA40:BD40"/>
    <mergeCell ref="A47:B47"/>
    <mergeCell ref="C41:U41"/>
    <mergeCell ref="V41:X41"/>
    <mergeCell ref="Y41:AB41"/>
    <mergeCell ref="AC41:AF41"/>
    <mergeCell ref="AW43:AZ43"/>
    <mergeCell ref="A46:B46"/>
    <mergeCell ref="AO43:AR43"/>
    <mergeCell ref="AK43:AN43"/>
    <mergeCell ref="AK40:AN40"/>
    <mergeCell ref="AK42:AN42"/>
    <mergeCell ref="C40:U40"/>
    <mergeCell ref="V40:X40"/>
    <mergeCell ref="Y40:AB40"/>
    <mergeCell ref="AG40:AJ40"/>
    <mergeCell ref="BA39:BD39"/>
    <mergeCell ref="AC40:AF40"/>
    <mergeCell ref="AC39:AF39"/>
    <mergeCell ref="A56:B56"/>
    <mergeCell ref="A45:B45"/>
    <mergeCell ref="AK41:AN41"/>
    <mergeCell ref="AO41:AR41"/>
    <mergeCell ref="AW40:AZ40"/>
    <mergeCell ref="A44:B44"/>
    <mergeCell ref="A41:B41"/>
    <mergeCell ref="BA38:BD38"/>
    <mergeCell ref="C39:U39"/>
    <mergeCell ref="V39:X39"/>
    <mergeCell ref="Y39:AB39"/>
    <mergeCell ref="AW38:AZ38"/>
    <mergeCell ref="AK38:AN38"/>
    <mergeCell ref="AO38:AR38"/>
    <mergeCell ref="AW39:AZ39"/>
    <mergeCell ref="C38:U38"/>
    <mergeCell ref="V38:X38"/>
    <mergeCell ref="AO37:AR37"/>
    <mergeCell ref="AW37:AZ37"/>
    <mergeCell ref="AW41:AZ41"/>
    <mergeCell ref="AS41:AV41"/>
    <mergeCell ref="AS37:AV37"/>
    <mergeCell ref="AS38:AV38"/>
    <mergeCell ref="AS39:AV39"/>
    <mergeCell ref="BA37:BD37"/>
    <mergeCell ref="A42:B42"/>
    <mergeCell ref="A40:B40"/>
    <mergeCell ref="AG39:AJ39"/>
    <mergeCell ref="AK39:AN39"/>
    <mergeCell ref="AO39:AR39"/>
    <mergeCell ref="AO40:AR40"/>
    <mergeCell ref="AC42:AF42"/>
    <mergeCell ref="AC38:AF38"/>
    <mergeCell ref="AK37:AN37"/>
    <mergeCell ref="AW36:AZ36"/>
    <mergeCell ref="C36:U36"/>
    <mergeCell ref="V36:X36"/>
    <mergeCell ref="Y36:AB36"/>
    <mergeCell ref="AG36:AJ36"/>
    <mergeCell ref="AC36:AF36"/>
    <mergeCell ref="AO36:AR36"/>
    <mergeCell ref="BA35:BD35"/>
    <mergeCell ref="BA34:BD34"/>
    <mergeCell ref="A39:B39"/>
    <mergeCell ref="C35:U35"/>
    <mergeCell ref="V35:X35"/>
    <mergeCell ref="Y35:AB35"/>
    <mergeCell ref="AG35:AJ35"/>
    <mergeCell ref="BA36:BD36"/>
    <mergeCell ref="AK35:AN35"/>
    <mergeCell ref="AO35:AR35"/>
    <mergeCell ref="AW35:AZ35"/>
    <mergeCell ref="A38:B38"/>
    <mergeCell ref="C34:U34"/>
    <mergeCell ref="V34:X34"/>
    <mergeCell ref="Y34:AB34"/>
    <mergeCell ref="AG34:AJ34"/>
    <mergeCell ref="AK34:AN34"/>
    <mergeCell ref="AO34:AR34"/>
    <mergeCell ref="AW34:AZ34"/>
    <mergeCell ref="AK36:AN36"/>
    <mergeCell ref="AO32:AR32"/>
    <mergeCell ref="AW32:AZ32"/>
    <mergeCell ref="AS32:AV32"/>
    <mergeCell ref="BA33:BD33"/>
    <mergeCell ref="BA32:BD32"/>
    <mergeCell ref="AO33:AR33"/>
    <mergeCell ref="AW33:AZ33"/>
    <mergeCell ref="A36:B36"/>
    <mergeCell ref="A34:B34"/>
    <mergeCell ref="AC32:AF32"/>
    <mergeCell ref="AK32:AN32"/>
    <mergeCell ref="C33:U33"/>
    <mergeCell ref="V33:X33"/>
    <mergeCell ref="Y33:AB33"/>
    <mergeCell ref="AG33:AJ33"/>
    <mergeCell ref="AK33:AN33"/>
    <mergeCell ref="AC33:AF33"/>
    <mergeCell ref="V32:X32"/>
    <mergeCell ref="Y32:AB32"/>
    <mergeCell ref="C37:U37"/>
    <mergeCell ref="V37:X37"/>
    <mergeCell ref="Y37:AB37"/>
    <mergeCell ref="BA29:BD29"/>
    <mergeCell ref="BA31:BD31"/>
    <mergeCell ref="BA30:BD30"/>
    <mergeCell ref="AS31:AV31"/>
    <mergeCell ref="AW31:AZ31"/>
    <mergeCell ref="A35:B35"/>
    <mergeCell ref="C30:U30"/>
    <mergeCell ref="V30:X30"/>
    <mergeCell ref="Y30:AB30"/>
    <mergeCell ref="AG30:AJ30"/>
    <mergeCell ref="AC31:AF31"/>
    <mergeCell ref="C31:U31"/>
    <mergeCell ref="V31:X31"/>
    <mergeCell ref="Y31:AB31"/>
    <mergeCell ref="AG31:AJ31"/>
    <mergeCell ref="AK31:AN31"/>
    <mergeCell ref="AO31:AR31"/>
    <mergeCell ref="AW30:AZ30"/>
    <mergeCell ref="AS30:AV30"/>
    <mergeCell ref="AW29:AZ29"/>
    <mergeCell ref="C29:U29"/>
    <mergeCell ref="V29:X29"/>
    <mergeCell ref="Y29:AB29"/>
    <mergeCell ref="AC29:AF29"/>
    <mergeCell ref="AO29:AR29"/>
    <mergeCell ref="AK28:AN28"/>
    <mergeCell ref="AO28:AR28"/>
    <mergeCell ref="AK29:AN29"/>
    <mergeCell ref="AK30:AN30"/>
    <mergeCell ref="AO30:AR30"/>
    <mergeCell ref="AW28:AZ28"/>
    <mergeCell ref="AO27:AR27"/>
    <mergeCell ref="BA28:BD28"/>
    <mergeCell ref="BA27:BD27"/>
    <mergeCell ref="AS27:AV27"/>
    <mergeCell ref="AK27:AN27"/>
    <mergeCell ref="AK26:AN26"/>
    <mergeCell ref="AO26:AR26"/>
    <mergeCell ref="AW26:AZ26"/>
    <mergeCell ref="AS26:AV26"/>
    <mergeCell ref="BA26:BD26"/>
    <mergeCell ref="A32:B32"/>
    <mergeCell ref="C27:U27"/>
    <mergeCell ref="V27:X27"/>
    <mergeCell ref="Y27:AB27"/>
    <mergeCell ref="AG27:AJ27"/>
    <mergeCell ref="AG29:AJ29"/>
    <mergeCell ref="A29:B29"/>
    <mergeCell ref="A28:B28"/>
    <mergeCell ref="A27:B27"/>
    <mergeCell ref="C28:U28"/>
    <mergeCell ref="AW27:AZ27"/>
    <mergeCell ref="A31:B31"/>
    <mergeCell ref="A30:B30"/>
    <mergeCell ref="BA23:BD23"/>
    <mergeCell ref="A26:B26"/>
    <mergeCell ref="AG23:AJ23"/>
    <mergeCell ref="AK23:AN23"/>
    <mergeCell ref="AK24:AN24"/>
    <mergeCell ref="AK25:AN25"/>
    <mergeCell ref="C26:U26"/>
    <mergeCell ref="V26:X26"/>
    <mergeCell ref="Y26:AB26"/>
    <mergeCell ref="AG26:AJ26"/>
    <mergeCell ref="C23:U23"/>
    <mergeCell ref="V23:X23"/>
    <mergeCell ref="Y23:AB23"/>
    <mergeCell ref="V28:X28"/>
    <mergeCell ref="Y28:AB28"/>
    <mergeCell ref="A24:B24"/>
    <mergeCell ref="AW23:AZ23"/>
    <mergeCell ref="BA21:BD21"/>
    <mergeCell ref="A22:B22"/>
    <mergeCell ref="C22:U22"/>
    <mergeCell ref="V22:X22"/>
    <mergeCell ref="Y22:AB22"/>
    <mergeCell ref="AG22:AJ22"/>
    <mergeCell ref="AK22:AN22"/>
    <mergeCell ref="BA22:BD22"/>
    <mergeCell ref="A23:B23"/>
    <mergeCell ref="AW22:AZ22"/>
    <mergeCell ref="AO24:AR24"/>
    <mergeCell ref="BA24:BD24"/>
    <mergeCell ref="AO23:AR23"/>
    <mergeCell ref="C24:U24"/>
    <mergeCell ref="V24:X24"/>
    <mergeCell ref="Y24:AB24"/>
    <mergeCell ref="A21:B21"/>
    <mergeCell ref="C21:U21"/>
    <mergeCell ref="V21:X21"/>
    <mergeCell ref="Y21:AB21"/>
    <mergeCell ref="AG21:AJ21"/>
    <mergeCell ref="AK21:AN21"/>
    <mergeCell ref="A19:B19"/>
    <mergeCell ref="A20:B20"/>
    <mergeCell ref="C20:U20"/>
    <mergeCell ref="AW24:AZ24"/>
    <mergeCell ref="AK20:AN20"/>
    <mergeCell ref="AO20:AR20"/>
    <mergeCell ref="AW20:AZ20"/>
    <mergeCell ref="AO21:AR21"/>
    <mergeCell ref="AW21:AZ21"/>
    <mergeCell ref="AO22:AR22"/>
    <mergeCell ref="AK18:AN18"/>
    <mergeCell ref="AO18:AR18"/>
    <mergeCell ref="AK19:AN19"/>
    <mergeCell ref="A17:B17"/>
    <mergeCell ref="A18:B18"/>
    <mergeCell ref="C18:U18"/>
    <mergeCell ref="V18:X18"/>
    <mergeCell ref="Y18:AB18"/>
    <mergeCell ref="AG18:AJ18"/>
    <mergeCell ref="V17:X17"/>
    <mergeCell ref="A16:B16"/>
    <mergeCell ref="C16:U16"/>
    <mergeCell ref="V16:X16"/>
    <mergeCell ref="Y16:AB16"/>
    <mergeCell ref="AK16:AN16"/>
    <mergeCell ref="AO16:AR16"/>
    <mergeCell ref="AC16:AF16"/>
    <mergeCell ref="AG15:AJ15"/>
    <mergeCell ref="A14:B14"/>
    <mergeCell ref="C14:U14"/>
    <mergeCell ref="A15:B15"/>
    <mergeCell ref="C15:U15"/>
    <mergeCell ref="V15:X15"/>
    <mergeCell ref="Y15:AB15"/>
    <mergeCell ref="V14:X14"/>
    <mergeCell ref="Y14:AB14"/>
    <mergeCell ref="AG14:AJ14"/>
    <mergeCell ref="BA13:BD13"/>
    <mergeCell ref="AK14:AN14"/>
    <mergeCell ref="A13:B13"/>
    <mergeCell ref="C13:U13"/>
    <mergeCell ref="V13:X13"/>
    <mergeCell ref="Y13:AB13"/>
    <mergeCell ref="AC14:AF14"/>
    <mergeCell ref="AC13:AF13"/>
    <mergeCell ref="AG13:AJ13"/>
    <mergeCell ref="A12:B12"/>
    <mergeCell ref="C12:U12"/>
    <mergeCell ref="V12:X12"/>
    <mergeCell ref="Y12:AB12"/>
    <mergeCell ref="A11:B11"/>
    <mergeCell ref="C11:U11"/>
    <mergeCell ref="BA9:BD9"/>
    <mergeCell ref="V11:X11"/>
    <mergeCell ref="Y11:AB11"/>
    <mergeCell ref="AG11:AJ11"/>
    <mergeCell ref="AK10:AN10"/>
    <mergeCell ref="AO10:AR10"/>
    <mergeCell ref="AW10:AZ10"/>
    <mergeCell ref="BA10:BD10"/>
    <mergeCell ref="AW11:AZ11"/>
    <mergeCell ref="BA11:BD11"/>
    <mergeCell ref="AO9:AR9"/>
    <mergeCell ref="A10:B10"/>
    <mergeCell ref="C10:U10"/>
    <mergeCell ref="V10:X10"/>
    <mergeCell ref="Y10:AB10"/>
    <mergeCell ref="AW9:AZ9"/>
    <mergeCell ref="AS9:AV9"/>
    <mergeCell ref="AS10:AV10"/>
    <mergeCell ref="AW8:AZ8"/>
    <mergeCell ref="BA8:BD8"/>
    <mergeCell ref="A9:B9"/>
    <mergeCell ref="C9:U9"/>
    <mergeCell ref="V9:X9"/>
    <mergeCell ref="Y9:AB9"/>
    <mergeCell ref="A8:B8"/>
    <mergeCell ref="C8:U8"/>
    <mergeCell ref="AK8:AN8"/>
    <mergeCell ref="AO8:AR8"/>
    <mergeCell ref="AG8:AJ8"/>
    <mergeCell ref="AG10:AJ10"/>
    <mergeCell ref="AG17:AJ17"/>
    <mergeCell ref="AG16:AJ16"/>
    <mergeCell ref="AC20:AF20"/>
    <mergeCell ref="AC18:AF18"/>
    <mergeCell ref="AC17:AF17"/>
    <mergeCell ref="AG9:AJ9"/>
    <mergeCell ref="AC10:AF10"/>
    <mergeCell ref="AC9:AF9"/>
    <mergeCell ref="AG7:AJ7"/>
    <mergeCell ref="AC7:AF7"/>
    <mergeCell ref="AW25:AZ25"/>
    <mergeCell ref="BA25:BD25"/>
    <mergeCell ref="Y25:AB25"/>
    <mergeCell ref="AG25:AJ25"/>
    <mergeCell ref="AO25:AR25"/>
    <mergeCell ref="AC25:AF25"/>
    <mergeCell ref="AC15:AF15"/>
    <mergeCell ref="AC19:AF19"/>
    <mergeCell ref="A111:B111"/>
    <mergeCell ref="A25:B25"/>
    <mergeCell ref="C25:U25"/>
    <mergeCell ref="V25:X25"/>
    <mergeCell ref="A57:B57"/>
    <mergeCell ref="C45:U45"/>
    <mergeCell ref="V45:X45"/>
    <mergeCell ref="A33:B33"/>
    <mergeCell ref="A37:B37"/>
    <mergeCell ref="C32:U32"/>
    <mergeCell ref="AG28:AJ28"/>
    <mergeCell ref="AG32:AJ32"/>
    <mergeCell ref="AG24:AJ24"/>
    <mergeCell ref="AG19:AJ19"/>
    <mergeCell ref="AG37:AJ37"/>
    <mergeCell ref="AG46:AJ46"/>
    <mergeCell ref="AG44:AJ44"/>
    <mergeCell ref="AG43:AJ43"/>
    <mergeCell ref="AC27:AF27"/>
    <mergeCell ref="AC37:AF37"/>
    <mergeCell ref="AC43:AF43"/>
    <mergeCell ref="AC26:AF26"/>
    <mergeCell ref="AC24:AF24"/>
    <mergeCell ref="AC21:AF21"/>
    <mergeCell ref="AC23:AF23"/>
    <mergeCell ref="AC22:AF22"/>
    <mergeCell ref="AC28:AF28"/>
    <mergeCell ref="AC35:AF35"/>
  </mergeCells>
  <printOptions horizontalCentered="1"/>
  <pageMargins left="0.11811023622047245" right="0.11811023622047245" top="0.5905511811023623" bottom="0.5905511811023623" header="0.5118110236220472" footer="0.5118110236220472"/>
  <pageSetup fitToHeight="0" horizontalDpi="600" verticalDpi="600" orientation="landscape" paperSize="9" scale="90" r:id="rId1"/>
  <ignoredErrors>
    <ignoredError sqref="A8:B58 A93:B93 A60:B65 A67:B89 A101:B27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87"/>
  <sheetViews>
    <sheetView view="pageBreakPreview" zoomScaleNormal="85" zoomScaleSheetLayoutView="100" workbookViewId="0" topLeftCell="A1">
      <selection activeCell="Y5" sqref="Y5:AA5"/>
    </sheetView>
  </sheetViews>
  <sheetFormatPr defaultColWidth="9.140625" defaultRowHeight="12.75"/>
  <cols>
    <col min="1" max="20" width="2.7109375" style="207" customWidth="1"/>
    <col min="21" max="21" width="0.71875" style="207" customWidth="1"/>
    <col min="22" max="27" width="2.7109375" style="207" customWidth="1"/>
    <col min="28" max="28" width="0.5625" style="207" customWidth="1"/>
    <col min="29" max="31" width="2.7109375" style="207" customWidth="1"/>
    <col min="32" max="32" width="1.28515625" style="207" customWidth="1"/>
    <col min="33" max="35" width="2.7109375" style="207" customWidth="1"/>
    <col min="36" max="36" width="1.7109375" style="207" customWidth="1"/>
    <col min="37" max="37" width="0.42578125" style="207" customWidth="1"/>
    <col min="38" max="38" width="0.13671875" style="207" hidden="1" customWidth="1"/>
    <col min="39" max="40" width="2.7109375" style="207" hidden="1" customWidth="1"/>
    <col min="41" max="41" width="4.00390625" style="207" hidden="1" customWidth="1"/>
    <col min="42" max="48" width="2.7109375" style="207" hidden="1" customWidth="1"/>
    <col min="49" max="49" width="0.5625" style="207" hidden="1" customWidth="1"/>
    <col min="50" max="52" width="2.7109375" style="207" hidden="1" customWidth="1"/>
    <col min="53" max="53" width="2.8515625" style="207" customWidth="1"/>
    <col min="54" max="54" width="8.8515625" style="207" customWidth="1"/>
    <col min="55" max="55" width="5.140625" style="207" hidden="1" customWidth="1"/>
    <col min="56" max="56" width="0.13671875" style="207" customWidth="1"/>
    <col min="57" max="62" width="2.7109375" style="207" customWidth="1"/>
    <col min="63" max="16384" width="9.140625" style="207" customWidth="1"/>
  </cols>
  <sheetData>
    <row r="1" spans="1:56" ht="25.5" customHeight="1">
      <c r="A1" s="671" t="s">
        <v>1244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  <c r="BC1" s="672"/>
      <c r="BD1" s="673"/>
    </row>
    <row r="2" spans="1:60" ht="25.5" customHeight="1">
      <c r="A2" s="208"/>
      <c r="B2" s="209"/>
      <c r="C2" s="209"/>
      <c r="D2" s="209"/>
      <c r="E2" s="209"/>
      <c r="F2" s="209"/>
      <c r="G2" s="209"/>
      <c r="H2" s="209"/>
      <c r="I2" s="676"/>
      <c r="J2" s="676"/>
      <c r="K2" s="676"/>
      <c r="L2" s="676"/>
      <c r="M2" s="676"/>
      <c r="N2" s="676"/>
      <c r="O2" s="682"/>
      <c r="P2" s="676"/>
      <c r="Q2" s="676"/>
      <c r="R2" s="676"/>
      <c r="S2" s="676"/>
      <c r="T2" s="676"/>
      <c r="U2" s="676"/>
      <c r="V2" s="676"/>
      <c r="W2" s="677"/>
      <c r="X2" s="677"/>
      <c r="Y2" s="682"/>
      <c r="Z2" s="682"/>
      <c r="AA2" s="682"/>
      <c r="AB2" s="682"/>
      <c r="AC2" s="683"/>
      <c r="AD2" s="683"/>
      <c r="AE2" s="683"/>
      <c r="AF2" s="683"/>
      <c r="AG2" s="683" t="s">
        <v>114</v>
      </c>
      <c r="AH2" s="677"/>
      <c r="AI2" s="677"/>
      <c r="AJ2" s="677"/>
      <c r="AK2" s="677"/>
      <c r="AL2" s="677"/>
      <c r="AM2" s="682"/>
      <c r="AN2" s="682"/>
      <c r="AO2" s="682"/>
      <c r="AP2" s="682"/>
      <c r="AQ2" s="682"/>
      <c r="AR2" s="682"/>
      <c r="AS2" s="209"/>
      <c r="AT2" s="209"/>
      <c r="AU2" s="209"/>
      <c r="AV2" s="209"/>
      <c r="AW2" s="682"/>
      <c r="AX2" s="682"/>
      <c r="AY2" s="682"/>
      <c r="AZ2" s="682"/>
      <c r="BA2" s="682"/>
      <c r="BB2" s="682"/>
      <c r="BC2" s="682"/>
      <c r="BD2" s="684"/>
      <c r="BE2" s="210"/>
      <c r="BF2" s="210"/>
      <c r="BG2" s="213"/>
      <c r="BH2" s="214"/>
    </row>
    <row r="3" spans="1:60" ht="19.5" customHeight="1">
      <c r="A3" s="215"/>
      <c r="B3" s="209"/>
      <c r="C3" s="209"/>
      <c r="D3" s="209"/>
      <c r="E3" s="209"/>
      <c r="F3" s="209"/>
      <c r="G3" s="209"/>
      <c r="H3" s="209"/>
      <c r="I3" s="216"/>
      <c r="J3" s="217"/>
      <c r="K3" s="216"/>
      <c r="L3" s="216"/>
      <c r="M3" s="216"/>
      <c r="N3" s="216"/>
      <c r="O3" s="677"/>
      <c r="P3" s="216"/>
      <c r="Q3" s="217"/>
      <c r="R3" s="216"/>
      <c r="S3" s="216"/>
      <c r="T3" s="216"/>
      <c r="U3" s="216"/>
      <c r="V3" s="677"/>
      <c r="W3" s="677"/>
      <c r="X3" s="677"/>
      <c r="Y3" s="216"/>
      <c r="Z3" s="217"/>
      <c r="AA3" s="216"/>
      <c r="AB3" s="216"/>
      <c r="AC3" s="214"/>
      <c r="AD3" s="216"/>
      <c r="AE3" s="218"/>
      <c r="AF3" s="214"/>
      <c r="AG3" s="214"/>
      <c r="AH3" s="216"/>
      <c r="AI3" s="218"/>
      <c r="AJ3" s="216"/>
      <c r="AK3" s="216"/>
      <c r="AL3" s="209"/>
      <c r="AM3" s="216"/>
      <c r="AN3" s="218"/>
      <c r="AO3" s="216"/>
      <c r="AP3" s="216"/>
      <c r="AQ3" s="216"/>
      <c r="AR3" s="216"/>
      <c r="AS3" s="216"/>
      <c r="AT3" s="216"/>
      <c r="AU3" s="216"/>
      <c r="AV3" s="216"/>
      <c r="AW3" s="209"/>
      <c r="AX3" s="209"/>
      <c r="AY3" s="209"/>
      <c r="AZ3" s="209"/>
      <c r="BA3" s="209"/>
      <c r="BB3" s="209"/>
      <c r="BC3" s="209"/>
      <c r="BD3" s="219"/>
      <c r="BE3" s="216"/>
      <c r="BF3" s="220"/>
      <c r="BG3" s="216"/>
      <c r="BH3" s="214"/>
    </row>
    <row r="4" spans="1:60" ht="19.5" customHeight="1">
      <c r="A4" s="699" t="s">
        <v>1174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S4" s="700"/>
      <c r="AT4" s="700"/>
      <c r="AU4" s="700"/>
      <c r="AV4" s="700"/>
      <c r="AW4" s="700"/>
      <c r="AX4" s="700"/>
      <c r="AY4" s="700"/>
      <c r="AZ4" s="700"/>
      <c r="BA4" s="700"/>
      <c r="BB4" s="700"/>
      <c r="BC4" s="700"/>
      <c r="BD4" s="701"/>
      <c r="BE4" s="216"/>
      <c r="BF4" s="216"/>
      <c r="BG4" s="216"/>
      <c r="BH4" s="214"/>
    </row>
    <row r="5" spans="1:60" ht="19.5" customHeight="1">
      <c r="A5" s="215"/>
      <c r="B5" s="209"/>
      <c r="C5" s="209"/>
      <c r="D5" s="209"/>
      <c r="E5" s="209"/>
      <c r="F5" s="209"/>
      <c r="G5" s="209"/>
      <c r="H5" s="209"/>
      <c r="I5" s="685"/>
      <c r="J5" s="685"/>
      <c r="K5" s="667"/>
      <c r="L5" s="682"/>
      <c r="M5" s="686"/>
      <c r="N5" s="667"/>
      <c r="O5" s="682"/>
      <c r="P5" s="682"/>
      <c r="Q5" s="682"/>
      <c r="R5" s="682"/>
      <c r="S5" s="667"/>
      <c r="T5" s="682"/>
      <c r="U5" s="686"/>
      <c r="V5" s="667"/>
      <c r="W5" s="682"/>
      <c r="X5" s="686"/>
      <c r="Y5" s="667"/>
      <c r="Z5" s="667"/>
      <c r="AA5" s="667"/>
      <c r="AB5" s="682"/>
      <c r="AC5" s="682"/>
      <c r="AD5" s="667"/>
      <c r="AE5" s="682"/>
      <c r="AF5" s="682"/>
      <c r="AG5" s="683" t="s">
        <v>1175</v>
      </c>
      <c r="AH5" s="677"/>
      <c r="AI5" s="677"/>
      <c r="AJ5" s="677"/>
      <c r="AK5" s="677"/>
      <c r="AL5" s="677"/>
      <c r="AM5" s="677"/>
      <c r="AN5" s="677"/>
      <c r="AO5" s="677"/>
      <c r="AP5" s="677"/>
      <c r="AQ5" s="677"/>
      <c r="AR5" s="677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19"/>
      <c r="BE5" s="210"/>
      <c r="BF5" s="210"/>
      <c r="BG5" s="213"/>
      <c r="BH5" s="216"/>
    </row>
    <row r="6" spans="1:60" ht="19.5" customHeight="1">
      <c r="A6" s="221"/>
      <c r="B6" s="222"/>
      <c r="C6" s="222"/>
      <c r="D6" s="222"/>
      <c r="E6" s="222"/>
      <c r="F6" s="222"/>
      <c r="G6" s="222"/>
      <c r="H6" s="222"/>
      <c r="I6" s="223"/>
      <c r="J6" s="223"/>
      <c r="K6" s="668"/>
      <c r="L6" s="224"/>
      <c r="M6" s="225"/>
      <c r="N6" s="681"/>
      <c r="O6" s="224"/>
      <c r="P6" s="224"/>
      <c r="Q6" s="224"/>
      <c r="R6" s="224"/>
      <c r="S6" s="668"/>
      <c r="T6" s="226"/>
      <c r="U6" s="226"/>
      <c r="V6" s="668"/>
      <c r="W6" s="226"/>
      <c r="X6" s="226"/>
      <c r="Y6" s="687"/>
      <c r="Z6" s="668"/>
      <c r="AA6" s="668"/>
      <c r="AB6" s="226"/>
      <c r="AC6" s="226"/>
      <c r="AD6" s="681"/>
      <c r="AE6" s="226"/>
      <c r="AF6" s="226"/>
      <c r="AG6" s="668"/>
      <c r="AH6" s="668"/>
      <c r="AI6" s="668"/>
      <c r="AJ6" s="668"/>
      <c r="AK6" s="668"/>
      <c r="AL6" s="668"/>
      <c r="AM6" s="668"/>
      <c r="AN6" s="668"/>
      <c r="AO6" s="668"/>
      <c r="AP6" s="668"/>
      <c r="AQ6" s="668"/>
      <c r="AR6" s="668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7"/>
      <c r="BE6" s="216"/>
      <c r="BF6" s="220"/>
      <c r="BG6" s="216"/>
      <c r="BH6" s="216"/>
    </row>
    <row r="7" spans="1:56" ht="19.5" customHeight="1">
      <c r="A7" s="678"/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79"/>
      <c r="AK7" s="679"/>
      <c r="AL7" s="679"/>
      <c r="AM7" s="679"/>
      <c r="AN7" s="679"/>
      <c r="AO7" s="679"/>
      <c r="AP7" s="679"/>
      <c r="AQ7" s="679"/>
      <c r="AR7" s="679"/>
      <c r="AS7" s="679"/>
      <c r="AT7" s="679"/>
      <c r="AU7" s="679"/>
      <c r="AV7" s="679"/>
      <c r="AW7" s="679"/>
      <c r="AX7" s="679"/>
      <c r="AY7" s="679"/>
      <c r="AZ7" s="679"/>
      <c r="BA7" s="679"/>
      <c r="BB7" s="679"/>
      <c r="BC7" s="679"/>
      <c r="BD7" s="680"/>
    </row>
    <row r="8" spans="1:56" ht="12.75">
      <c r="A8" s="674" t="s">
        <v>501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5"/>
      <c r="AW8" s="675"/>
      <c r="AX8" s="675"/>
      <c r="AY8" s="675"/>
      <c r="AZ8" s="675"/>
      <c r="BA8" s="675"/>
      <c r="BB8" s="675"/>
      <c r="BC8" s="675"/>
      <c r="BD8" s="675"/>
    </row>
    <row r="9" spans="1:56" ht="26.25" customHeight="1">
      <c r="A9" s="690" t="s">
        <v>502</v>
      </c>
      <c r="B9" s="690"/>
      <c r="C9" s="692" t="s">
        <v>503</v>
      </c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4"/>
      <c r="V9" s="690" t="s">
        <v>504</v>
      </c>
      <c r="W9" s="690"/>
      <c r="X9" s="690"/>
      <c r="Y9" s="692" t="s">
        <v>505</v>
      </c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3"/>
      <c r="AP9" s="693"/>
      <c r="AQ9" s="693"/>
      <c r="AR9" s="693"/>
      <c r="AS9" s="693"/>
      <c r="AT9" s="693"/>
      <c r="AU9" s="693"/>
      <c r="AV9" s="693"/>
      <c r="AW9" s="693"/>
      <c r="AX9" s="693"/>
      <c r="AY9" s="693"/>
      <c r="AZ9" s="693"/>
      <c r="BA9" s="693"/>
      <c r="BB9" s="693"/>
      <c r="BC9" s="693"/>
      <c r="BD9" s="694"/>
    </row>
    <row r="10" spans="1:56" ht="63" customHeight="1">
      <c r="A10" s="690"/>
      <c r="B10" s="690"/>
      <c r="C10" s="695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7"/>
      <c r="V10" s="690"/>
      <c r="W10" s="690"/>
      <c r="X10" s="690"/>
      <c r="Y10" s="656" t="s">
        <v>934</v>
      </c>
      <c r="Z10" s="657"/>
      <c r="AA10" s="657"/>
      <c r="AB10" s="691"/>
      <c r="AC10" s="656" t="s">
        <v>953</v>
      </c>
      <c r="AD10" s="657"/>
      <c r="AE10" s="657"/>
      <c r="AF10" s="657"/>
      <c r="AG10" s="656" t="s">
        <v>268</v>
      </c>
      <c r="AH10" s="657"/>
      <c r="AI10" s="657"/>
      <c r="AJ10" s="657"/>
      <c r="AK10" s="656" t="s">
        <v>954</v>
      </c>
      <c r="AL10" s="780"/>
      <c r="AM10" s="780"/>
      <c r="AN10" s="781"/>
      <c r="AO10" s="656" t="s">
        <v>931</v>
      </c>
      <c r="AP10" s="780"/>
      <c r="AQ10" s="780"/>
      <c r="AR10" s="781"/>
      <c r="AS10" s="656" t="s">
        <v>955</v>
      </c>
      <c r="AT10" s="780"/>
      <c r="AU10" s="780"/>
      <c r="AV10" s="781"/>
      <c r="AW10" s="656" t="s">
        <v>956</v>
      </c>
      <c r="AX10" s="657"/>
      <c r="AY10" s="657"/>
      <c r="AZ10" s="657"/>
      <c r="BA10" s="690" t="s">
        <v>1004</v>
      </c>
      <c r="BB10" s="690"/>
      <c r="BC10" s="690"/>
      <c r="BD10" s="690"/>
    </row>
    <row r="11" spans="1:56" ht="12.75">
      <c r="A11" s="688" t="s">
        <v>942</v>
      </c>
      <c r="B11" s="688"/>
      <c r="C11" s="688" t="s">
        <v>943</v>
      </c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 t="s">
        <v>944</v>
      </c>
      <c r="W11" s="688"/>
      <c r="X11" s="688"/>
      <c r="Y11" s="688" t="s">
        <v>945</v>
      </c>
      <c r="Z11" s="688"/>
      <c r="AA11" s="688"/>
      <c r="AB11" s="688"/>
      <c r="AC11" s="658" t="s">
        <v>946</v>
      </c>
      <c r="AD11" s="659"/>
      <c r="AE11" s="659"/>
      <c r="AF11" s="660"/>
      <c r="AG11" s="658" t="s">
        <v>948</v>
      </c>
      <c r="AH11" s="659"/>
      <c r="AI11" s="659"/>
      <c r="AJ11" s="660"/>
      <c r="AK11" s="658" t="s">
        <v>517</v>
      </c>
      <c r="AL11" s="659"/>
      <c r="AM11" s="659"/>
      <c r="AN11" s="660"/>
      <c r="AO11" s="658" t="s">
        <v>518</v>
      </c>
      <c r="AP11" s="659"/>
      <c r="AQ11" s="659"/>
      <c r="AR11" s="660"/>
      <c r="AS11" s="658" t="s">
        <v>519</v>
      </c>
      <c r="AT11" s="659"/>
      <c r="AU11" s="659"/>
      <c r="AV11" s="660"/>
      <c r="AW11" s="688" t="s">
        <v>520</v>
      </c>
      <c r="AX11" s="688"/>
      <c r="AY11" s="688"/>
      <c r="AZ11" s="688"/>
      <c r="BA11" s="688" t="s">
        <v>950</v>
      </c>
      <c r="BB11" s="688"/>
      <c r="BC11" s="688"/>
      <c r="BD11" s="688"/>
    </row>
    <row r="12" spans="1:56" ht="11.25" customHeight="1">
      <c r="A12" s="662" t="s">
        <v>1198</v>
      </c>
      <c r="B12" s="662"/>
      <c r="C12" s="669" t="s">
        <v>521</v>
      </c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70" t="s">
        <v>1199</v>
      </c>
      <c r="W12" s="670"/>
      <c r="X12" s="670"/>
      <c r="Y12" s="662">
        <v>30313</v>
      </c>
      <c r="Z12" s="662"/>
      <c r="AA12" s="662"/>
      <c r="AB12" s="662"/>
      <c r="AC12" s="620">
        <v>4856</v>
      </c>
      <c r="AD12" s="621"/>
      <c r="AE12" s="621"/>
      <c r="AF12" s="622"/>
      <c r="AG12" s="620">
        <v>1265</v>
      </c>
      <c r="AH12" s="621"/>
      <c r="AI12" s="621"/>
      <c r="AJ12" s="622"/>
      <c r="AK12" s="620"/>
      <c r="AL12" s="621"/>
      <c r="AM12" s="621"/>
      <c r="AN12" s="622"/>
      <c r="AO12" s="620">
        <v>0</v>
      </c>
      <c r="AP12" s="621"/>
      <c r="AQ12" s="621"/>
      <c r="AR12" s="622"/>
      <c r="AS12" s="620"/>
      <c r="AT12" s="621"/>
      <c r="AU12" s="621"/>
      <c r="AV12" s="622"/>
      <c r="AW12" s="662"/>
      <c r="AX12" s="662"/>
      <c r="AY12" s="662"/>
      <c r="AZ12" s="662"/>
      <c r="BA12" s="662">
        <f aca="true" t="shared" si="0" ref="BA12:BA35">Y12+AC12+AG12+AK12+AO12+AW12</f>
        <v>36434</v>
      </c>
      <c r="BB12" s="662"/>
      <c r="BC12" s="662"/>
      <c r="BD12" s="662"/>
    </row>
    <row r="13" spans="1:56" ht="11.25" customHeight="1">
      <c r="A13" s="662" t="s">
        <v>1200</v>
      </c>
      <c r="B13" s="662"/>
      <c r="C13" s="669" t="s">
        <v>1201</v>
      </c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70" t="s">
        <v>1202</v>
      </c>
      <c r="W13" s="670"/>
      <c r="X13" s="670"/>
      <c r="Y13" s="662">
        <v>150</v>
      </c>
      <c r="Z13" s="662"/>
      <c r="AA13" s="662"/>
      <c r="AB13" s="662"/>
      <c r="AC13" s="620"/>
      <c r="AD13" s="621"/>
      <c r="AE13" s="621"/>
      <c r="AF13" s="622"/>
      <c r="AG13" s="620"/>
      <c r="AH13" s="621"/>
      <c r="AI13" s="621"/>
      <c r="AJ13" s="622"/>
      <c r="AK13" s="620"/>
      <c r="AL13" s="621"/>
      <c r="AM13" s="621"/>
      <c r="AN13" s="622"/>
      <c r="AO13" s="620"/>
      <c r="AP13" s="621"/>
      <c r="AQ13" s="621"/>
      <c r="AR13" s="622"/>
      <c r="AS13" s="620"/>
      <c r="AT13" s="621"/>
      <c r="AU13" s="621"/>
      <c r="AV13" s="622"/>
      <c r="AW13" s="662"/>
      <c r="AX13" s="662"/>
      <c r="AY13" s="662"/>
      <c r="AZ13" s="662"/>
      <c r="BA13" s="662">
        <f t="shared" si="0"/>
        <v>150</v>
      </c>
      <c r="BB13" s="662"/>
      <c r="BC13" s="662"/>
      <c r="BD13" s="662"/>
    </row>
    <row r="14" spans="1:56" ht="11.25" customHeight="1">
      <c r="A14" s="662" t="s">
        <v>1203</v>
      </c>
      <c r="B14" s="662"/>
      <c r="C14" s="669" t="s">
        <v>1204</v>
      </c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70" t="s">
        <v>1205</v>
      </c>
      <c r="W14" s="670"/>
      <c r="X14" s="670"/>
      <c r="Y14" s="764"/>
      <c r="Z14" s="764"/>
      <c r="AA14" s="764"/>
      <c r="AB14" s="764"/>
      <c r="AC14" s="620"/>
      <c r="AD14" s="621"/>
      <c r="AE14" s="621"/>
      <c r="AF14" s="622"/>
      <c r="AG14" s="620"/>
      <c r="AH14" s="621"/>
      <c r="AI14" s="621"/>
      <c r="AJ14" s="622"/>
      <c r="AK14" s="620"/>
      <c r="AL14" s="621"/>
      <c r="AM14" s="621"/>
      <c r="AN14" s="622"/>
      <c r="AO14" s="620"/>
      <c r="AP14" s="621"/>
      <c r="AQ14" s="621"/>
      <c r="AR14" s="622"/>
      <c r="AS14" s="620"/>
      <c r="AT14" s="621"/>
      <c r="AU14" s="621"/>
      <c r="AV14" s="622"/>
      <c r="AW14" s="662"/>
      <c r="AX14" s="662"/>
      <c r="AY14" s="662"/>
      <c r="AZ14" s="662"/>
      <c r="BA14" s="662">
        <f t="shared" si="0"/>
        <v>0</v>
      </c>
      <c r="BB14" s="662"/>
      <c r="BC14" s="662"/>
      <c r="BD14" s="662"/>
    </row>
    <row r="15" spans="1:56" ht="11.25" customHeight="1">
      <c r="A15" s="662" t="s">
        <v>1206</v>
      </c>
      <c r="B15" s="662"/>
      <c r="C15" s="669" t="s">
        <v>1207</v>
      </c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70" t="s">
        <v>1208</v>
      </c>
      <c r="W15" s="670"/>
      <c r="X15" s="670"/>
      <c r="Y15" s="662"/>
      <c r="Z15" s="662"/>
      <c r="AA15" s="662"/>
      <c r="AB15" s="662"/>
      <c r="AC15" s="620"/>
      <c r="AD15" s="621"/>
      <c r="AE15" s="621"/>
      <c r="AF15" s="622"/>
      <c r="AG15" s="620"/>
      <c r="AH15" s="621"/>
      <c r="AI15" s="621"/>
      <c r="AJ15" s="622"/>
      <c r="AK15" s="620"/>
      <c r="AL15" s="621"/>
      <c r="AM15" s="621"/>
      <c r="AN15" s="622"/>
      <c r="AO15" s="620"/>
      <c r="AP15" s="621"/>
      <c r="AQ15" s="621"/>
      <c r="AR15" s="622"/>
      <c r="AS15" s="620"/>
      <c r="AT15" s="621"/>
      <c r="AU15" s="621"/>
      <c r="AV15" s="622"/>
      <c r="AW15" s="662"/>
      <c r="AX15" s="662"/>
      <c r="AY15" s="662"/>
      <c r="AZ15" s="662"/>
      <c r="BA15" s="662">
        <f t="shared" si="0"/>
        <v>0</v>
      </c>
      <c r="BB15" s="662"/>
      <c r="BC15" s="662"/>
      <c r="BD15" s="662"/>
    </row>
    <row r="16" spans="1:56" ht="11.25" customHeight="1">
      <c r="A16" s="662" t="s">
        <v>1209</v>
      </c>
      <c r="B16" s="662"/>
      <c r="C16" s="669" t="s">
        <v>1210</v>
      </c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70" t="s">
        <v>1211</v>
      </c>
      <c r="W16" s="670"/>
      <c r="X16" s="670"/>
      <c r="Y16" s="662"/>
      <c r="Z16" s="662"/>
      <c r="AA16" s="662"/>
      <c r="AB16" s="662"/>
      <c r="AC16" s="620"/>
      <c r="AD16" s="621"/>
      <c r="AE16" s="621"/>
      <c r="AF16" s="622"/>
      <c r="AG16" s="620"/>
      <c r="AH16" s="621"/>
      <c r="AI16" s="621"/>
      <c r="AJ16" s="622"/>
      <c r="AK16" s="620"/>
      <c r="AL16" s="621"/>
      <c r="AM16" s="621"/>
      <c r="AN16" s="622"/>
      <c r="AO16" s="620"/>
      <c r="AP16" s="621"/>
      <c r="AQ16" s="621"/>
      <c r="AR16" s="622"/>
      <c r="AS16" s="620"/>
      <c r="AT16" s="621"/>
      <c r="AU16" s="621"/>
      <c r="AV16" s="622"/>
      <c r="AW16" s="662"/>
      <c r="AX16" s="662"/>
      <c r="AY16" s="662"/>
      <c r="AZ16" s="662"/>
      <c r="BA16" s="662">
        <f t="shared" si="0"/>
        <v>0</v>
      </c>
      <c r="BB16" s="662"/>
      <c r="BC16" s="662"/>
      <c r="BD16" s="662"/>
    </row>
    <row r="17" spans="1:56" ht="11.25" customHeight="1">
      <c r="A17" s="662" t="s">
        <v>1212</v>
      </c>
      <c r="B17" s="662"/>
      <c r="C17" s="669" t="s">
        <v>1213</v>
      </c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70" t="s">
        <v>1214</v>
      </c>
      <c r="W17" s="670"/>
      <c r="X17" s="670"/>
      <c r="Y17" s="662">
        <v>0</v>
      </c>
      <c r="Z17" s="662"/>
      <c r="AA17" s="662"/>
      <c r="AB17" s="662"/>
      <c r="AC17" s="620"/>
      <c r="AD17" s="621"/>
      <c r="AE17" s="621"/>
      <c r="AF17" s="622"/>
      <c r="AG17" s="620"/>
      <c r="AH17" s="621"/>
      <c r="AI17" s="621"/>
      <c r="AJ17" s="622"/>
      <c r="AK17" s="620"/>
      <c r="AL17" s="621"/>
      <c r="AM17" s="621"/>
      <c r="AN17" s="622"/>
      <c r="AO17" s="620"/>
      <c r="AP17" s="621"/>
      <c r="AQ17" s="621"/>
      <c r="AR17" s="622"/>
      <c r="AS17" s="620"/>
      <c r="AT17" s="621"/>
      <c r="AU17" s="621"/>
      <c r="AV17" s="622"/>
      <c r="AW17" s="662"/>
      <c r="AX17" s="662"/>
      <c r="AY17" s="662"/>
      <c r="AZ17" s="662"/>
      <c r="BA17" s="662">
        <f t="shared" si="0"/>
        <v>0</v>
      </c>
      <c r="BB17" s="662"/>
      <c r="BC17" s="662"/>
      <c r="BD17" s="662"/>
    </row>
    <row r="18" spans="1:56" ht="11.25" customHeight="1">
      <c r="A18" s="662" t="s">
        <v>1215</v>
      </c>
      <c r="B18" s="662"/>
      <c r="C18" s="669" t="s">
        <v>522</v>
      </c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70" t="s">
        <v>1217</v>
      </c>
      <c r="W18" s="670"/>
      <c r="X18" s="670"/>
      <c r="Y18" s="662">
        <v>2000</v>
      </c>
      <c r="Z18" s="662"/>
      <c r="AA18" s="662"/>
      <c r="AB18" s="662"/>
      <c r="AC18" s="620">
        <v>400</v>
      </c>
      <c r="AD18" s="621"/>
      <c r="AE18" s="621"/>
      <c r="AF18" s="622"/>
      <c r="AG18" s="620">
        <v>96</v>
      </c>
      <c r="AH18" s="621"/>
      <c r="AI18" s="621"/>
      <c r="AJ18" s="622"/>
      <c r="AK18" s="620"/>
      <c r="AL18" s="621"/>
      <c r="AM18" s="621"/>
      <c r="AN18" s="622"/>
      <c r="AO18" s="620"/>
      <c r="AP18" s="621"/>
      <c r="AQ18" s="621"/>
      <c r="AR18" s="622"/>
      <c r="AS18" s="620"/>
      <c r="AT18" s="621"/>
      <c r="AU18" s="621"/>
      <c r="AV18" s="622"/>
      <c r="AW18" s="662"/>
      <c r="AX18" s="662"/>
      <c r="AY18" s="662"/>
      <c r="AZ18" s="662"/>
      <c r="BA18" s="662">
        <f t="shared" si="0"/>
        <v>2496</v>
      </c>
      <c r="BB18" s="662"/>
      <c r="BC18" s="662"/>
      <c r="BD18" s="662"/>
    </row>
    <row r="19" spans="1:56" ht="11.25" customHeight="1">
      <c r="A19" s="662" t="s">
        <v>1218</v>
      </c>
      <c r="B19" s="662"/>
      <c r="C19" s="669" t="s">
        <v>1219</v>
      </c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70" t="s">
        <v>1220</v>
      </c>
      <c r="W19" s="670"/>
      <c r="X19" s="670"/>
      <c r="Y19" s="662"/>
      <c r="Z19" s="662"/>
      <c r="AA19" s="662"/>
      <c r="AB19" s="662"/>
      <c r="AC19" s="620"/>
      <c r="AD19" s="621"/>
      <c r="AE19" s="621"/>
      <c r="AF19" s="622"/>
      <c r="AG19" s="620"/>
      <c r="AH19" s="621"/>
      <c r="AI19" s="621"/>
      <c r="AJ19" s="622"/>
      <c r="AK19" s="620"/>
      <c r="AL19" s="621"/>
      <c r="AM19" s="621"/>
      <c r="AN19" s="622"/>
      <c r="AO19" s="620"/>
      <c r="AP19" s="621"/>
      <c r="AQ19" s="621"/>
      <c r="AR19" s="622"/>
      <c r="AS19" s="620"/>
      <c r="AT19" s="621"/>
      <c r="AU19" s="621"/>
      <c r="AV19" s="622"/>
      <c r="AW19" s="662"/>
      <c r="AX19" s="662"/>
      <c r="AY19" s="662"/>
      <c r="AZ19" s="662"/>
      <c r="BA19" s="662">
        <f t="shared" si="0"/>
        <v>0</v>
      </c>
      <c r="BB19" s="662"/>
      <c r="BC19" s="662"/>
      <c r="BD19" s="662"/>
    </row>
    <row r="20" spans="1:56" ht="11.25" customHeight="1">
      <c r="A20" s="662" t="s">
        <v>1221</v>
      </c>
      <c r="B20" s="662"/>
      <c r="C20" s="669" t="s">
        <v>1222</v>
      </c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69"/>
      <c r="U20" s="669"/>
      <c r="V20" s="670" t="s">
        <v>1223</v>
      </c>
      <c r="W20" s="670"/>
      <c r="X20" s="670"/>
      <c r="Y20" s="662">
        <v>1555</v>
      </c>
      <c r="Z20" s="662"/>
      <c r="AA20" s="662"/>
      <c r="AB20" s="662"/>
      <c r="AC20" s="620">
        <v>360</v>
      </c>
      <c r="AD20" s="621"/>
      <c r="AE20" s="621"/>
      <c r="AF20" s="622"/>
      <c r="AG20" s="620">
        <v>0</v>
      </c>
      <c r="AH20" s="621"/>
      <c r="AI20" s="621"/>
      <c r="AJ20" s="622"/>
      <c r="AK20" s="620"/>
      <c r="AL20" s="621"/>
      <c r="AM20" s="621"/>
      <c r="AN20" s="622"/>
      <c r="AO20" s="620"/>
      <c r="AP20" s="621"/>
      <c r="AQ20" s="621"/>
      <c r="AR20" s="622"/>
      <c r="AS20" s="620"/>
      <c r="AT20" s="621"/>
      <c r="AU20" s="621"/>
      <c r="AV20" s="622"/>
      <c r="AW20" s="662"/>
      <c r="AX20" s="662"/>
      <c r="AY20" s="662"/>
      <c r="AZ20" s="662"/>
      <c r="BA20" s="662">
        <f t="shared" si="0"/>
        <v>1915</v>
      </c>
      <c r="BB20" s="662"/>
      <c r="BC20" s="662"/>
      <c r="BD20" s="662"/>
    </row>
    <row r="21" spans="1:56" ht="11.25" customHeight="1">
      <c r="A21" s="662" t="s">
        <v>1224</v>
      </c>
      <c r="B21" s="662"/>
      <c r="C21" s="669" t="s">
        <v>523</v>
      </c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70" t="s">
        <v>1226</v>
      </c>
      <c r="W21" s="670"/>
      <c r="X21" s="670"/>
      <c r="Y21" s="662"/>
      <c r="Z21" s="662"/>
      <c r="AA21" s="662"/>
      <c r="AB21" s="662"/>
      <c r="AC21" s="620"/>
      <c r="AD21" s="621"/>
      <c r="AE21" s="621"/>
      <c r="AF21" s="622"/>
      <c r="AG21" s="620"/>
      <c r="AH21" s="621"/>
      <c r="AI21" s="621"/>
      <c r="AJ21" s="622"/>
      <c r="AK21" s="620"/>
      <c r="AL21" s="621"/>
      <c r="AM21" s="621"/>
      <c r="AN21" s="622"/>
      <c r="AO21" s="620"/>
      <c r="AP21" s="621"/>
      <c r="AQ21" s="621"/>
      <c r="AR21" s="622"/>
      <c r="AS21" s="620"/>
      <c r="AT21" s="621"/>
      <c r="AU21" s="621"/>
      <c r="AV21" s="622"/>
      <c r="AW21" s="662"/>
      <c r="AX21" s="662"/>
      <c r="AY21" s="662"/>
      <c r="AZ21" s="662"/>
      <c r="BA21" s="662">
        <f t="shared" si="0"/>
        <v>0</v>
      </c>
      <c r="BB21" s="662"/>
      <c r="BC21" s="662"/>
      <c r="BD21" s="662"/>
    </row>
    <row r="22" spans="1:56" ht="11.25" customHeight="1">
      <c r="A22" s="662" t="s">
        <v>1227</v>
      </c>
      <c r="B22" s="662"/>
      <c r="C22" s="669" t="s">
        <v>1228</v>
      </c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70" t="s">
        <v>1229</v>
      </c>
      <c r="W22" s="670"/>
      <c r="X22" s="670"/>
      <c r="Y22" s="662"/>
      <c r="Z22" s="662"/>
      <c r="AA22" s="662"/>
      <c r="AB22" s="662"/>
      <c r="AC22" s="620"/>
      <c r="AD22" s="621"/>
      <c r="AE22" s="621"/>
      <c r="AF22" s="622"/>
      <c r="AG22" s="620"/>
      <c r="AH22" s="621"/>
      <c r="AI22" s="621"/>
      <c r="AJ22" s="622"/>
      <c r="AK22" s="620"/>
      <c r="AL22" s="621"/>
      <c r="AM22" s="621"/>
      <c r="AN22" s="622"/>
      <c r="AO22" s="620"/>
      <c r="AP22" s="621"/>
      <c r="AQ22" s="621"/>
      <c r="AR22" s="622"/>
      <c r="AS22" s="620"/>
      <c r="AT22" s="621"/>
      <c r="AU22" s="621"/>
      <c r="AV22" s="622"/>
      <c r="AW22" s="662"/>
      <c r="AX22" s="662"/>
      <c r="AY22" s="662"/>
      <c r="AZ22" s="662"/>
      <c r="BA22" s="662">
        <f t="shared" si="0"/>
        <v>0</v>
      </c>
      <c r="BB22" s="662"/>
      <c r="BC22" s="662"/>
      <c r="BD22" s="662"/>
    </row>
    <row r="23" spans="1:56" s="214" customFormat="1" ht="11.25" customHeight="1">
      <c r="A23" s="662" t="s">
        <v>1230</v>
      </c>
      <c r="B23" s="662"/>
      <c r="C23" s="669" t="s">
        <v>1231</v>
      </c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70" t="s">
        <v>1232</v>
      </c>
      <c r="W23" s="670"/>
      <c r="X23" s="670"/>
      <c r="Y23" s="662">
        <v>1480</v>
      </c>
      <c r="Z23" s="662"/>
      <c r="AA23" s="662"/>
      <c r="AB23" s="662"/>
      <c r="AC23" s="620">
        <v>270</v>
      </c>
      <c r="AD23" s="621"/>
      <c r="AE23" s="621"/>
      <c r="AF23" s="622"/>
      <c r="AG23" s="620">
        <v>100</v>
      </c>
      <c r="AH23" s="621"/>
      <c r="AI23" s="621"/>
      <c r="AJ23" s="622"/>
      <c r="AK23" s="620"/>
      <c r="AL23" s="621"/>
      <c r="AM23" s="621"/>
      <c r="AN23" s="622"/>
      <c r="AO23" s="620"/>
      <c r="AP23" s="621"/>
      <c r="AQ23" s="621"/>
      <c r="AR23" s="622"/>
      <c r="AS23" s="620"/>
      <c r="AT23" s="621"/>
      <c r="AU23" s="621"/>
      <c r="AV23" s="622"/>
      <c r="AW23" s="662"/>
      <c r="AX23" s="662"/>
      <c r="AY23" s="662"/>
      <c r="AZ23" s="662"/>
      <c r="BA23" s="662">
        <f t="shared" si="0"/>
        <v>1850</v>
      </c>
      <c r="BB23" s="662"/>
      <c r="BC23" s="662"/>
      <c r="BD23" s="662"/>
    </row>
    <row r="24" spans="1:56" s="214" customFormat="1" ht="11.25" customHeight="1">
      <c r="A24" s="662" t="s">
        <v>1233</v>
      </c>
      <c r="B24" s="662"/>
      <c r="C24" s="669" t="s">
        <v>0</v>
      </c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70" t="s">
        <v>1</v>
      </c>
      <c r="W24" s="670"/>
      <c r="X24" s="670"/>
      <c r="Y24" s="662">
        <v>280</v>
      </c>
      <c r="Z24" s="662"/>
      <c r="AA24" s="662"/>
      <c r="AB24" s="662"/>
      <c r="AC24" s="620">
        <v>70</v>
      </c>
      <c r="AD24" s="621"/>
      <c r="AE24" s="621"/>
      <c r="AF24" s="622"/>
      <c r="AG24" s="620"/>
      <c r="AH24" s="621"/>
      <c r="AI24" s="621"/>
      <c r="AJ24" s="622"/>
      <c r="AK24" s="620"/>
      <c r="AL24" s="621"/>
      <c r="AM24" s="621"/>
      <c r="AN24" s="622"/>
      <c r="AO24" s="620"/>
      <c r="AP24" s="621"/>
      <c r="AQ24" s="621"/>
      <c r="AR24" s="622"/>
      <c r="AS24" s="620"/>
      <c r="AT24" s="621"/>
      <c r="AU24" s="621"/>
      <c r="AV24" s="622"/>
      <c r="AW24" s="662"/>
      <c r="AX24" s="662"/>
      <c r="AY24" s="662"/>
      <c r="AZ24" s="662"/>
      <c r="BA24" s="662">
        <f t="shared" si="0"/>
        <v>350</v>
      </c>
      <c r="BB24" s="662"/>
      <c r="BC24" s="662"/>
      <c r="BD24" s="662"/>
    </row>
    <row r="25" spans="1:56" ht="11.25" customHeight="1">
      <c r="A25" s="662" t="s">
        <v>6</v>
      </c>
      <c r="B25" s="662"/>
      <c r="C25" s="669" t="s">
        <v>5</v>
      </c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69"/>
      <c r="U25" s="669"/>
      <c r="V25" s="670" t="s">
        <v>442</v>
      </c>
      <c r="W25" s="670"/>
      <c r="X25" s="670"/>
      <c r="Y25" s="662"/>
      <c r="Z25" s="662"/>
      <c r="AA25" s="662"/>
      <c r="AB25" s="662"/>
      <c r="AC25" s="620"/>
      <c r="AD25" s="621"/>
      <c r="AE25" s="621"/>
      <c r="AF25" s="622"/>
      <c r="AG25" s="620"/>
      <c r="AH25" s="621"/>
      <c r="AI25" s="621"/>
      <c r="AJ25" s="622"/>
      <c r="AK25" s="620"/>
      <c r="AL25" s="621"/>
      <c r="AM25" s="621"/>
      <c r="AN25" s="622"/>
      <c r="AO25" s="620"/>
      <c r="AP25" s="621"/>
      <c r="AQ25" s="621"/>
      <c r="AR25" s="622"/>
      <c r="AS25" s="620"/>
      <c r="AT25" s="621"/>
      <c r="AU25" s="621"/>
      <c r="AV25" s="622"/>
      <c r="AW25" s="662"/>
      <c r="AX25" s="662"/>
      <c r="AY25" s="662"/>
      <c r="AZ25" s="662"/>
      <c r="BA25" s="662">
        <f t="shared" si="0"/>
        <v>0</v>
      </c>
      <c r="BB25" s="662"/>
      <c r="BC25" s="662"/>
      <c r="BD25" s="662"/>
    </row>
    <row r="26" spans="1:56" ht="11.25" customHeight="1">
      <c r="A26" s="662" t="s">
        <v>8</v>
      </c>
      <c r="B26" s="662"/>
      <c r="C26" s="669" t="s">
        <v>7</v>
      </c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9"/>
      <c r="Q26" s="669"/>
      <c r="R26" s="669"/>
      <c r="S26" s="669"/>
      <c r="T26" s="669"/>
      <c r="U26" s="669"/>
      <c r="V26" s="670" t="s">
        <v>443</v>
      </c>
      <c r="W26" s="670"/>
      <c r="X26" s="670"/>
      <c r="Y26" s="662">
        <v>715</v>
      </c>
      <c r="Z26" s="662"/>
      <c r="AA26" s="662"/>
      <c r="AB26" s="662"/>
      <c r="AC26" s="620"/>
      <c r="AD26" s="621"/>
      <c r="AE26" s="621"/>
      <c r="AF26" s="622"/>
      <c r="AG26" s="620"/>
      <c r="AH26" s="621"/>
      <c r="AI26" s="621"/>
      <c r="AJ26" s="622"/>
      <c r="AK26" s="620">
        <v>0</v>
      </c>
      <c r="AL26" s="621"/>
      <c r="AM26" s="621"/>
      <c r="AN26" s="622"/>
      <c r="AO26" s="620"/>
      <c r="AP26" s="621"/>
      <c r="AQ26" s="621"/>
      <c r="AR26" s="622"/>
      <c r="AS26" s="620"/>
      <c r="AT26" s="621"/>
      <c r="AU26" s="621"/>
      <c r="AV26" s="622"/>
      <c r="AW26" s="662"/>
      <c r="AX26" s="662"/>
      <c r="AY26" s="662"/>
      <c r="AZ26" s="662"/>
      <c r="BA26" s="662">
        <f t="shared" si="0"/>
        <v>715</v>
      </c>
      <c r="BB26" s="662"/>
      <c r="BC26" s="662"/>
      <c r="BD26" s="662"/>
    </row>
    <row r="27" spans="1:56" ht="11.25" customHeight="1">
      <c r="A27" s="662" t="s">
        <v>10</v>
      </c>
      <c r="B27" s="662"/>
      <c r="C27" s="669" t="s">
        <v>524</v>
      </c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70" t="s">
        <v>444</v>
      </c>
      <c r="W27" s="670"/>
      <c r="X27" s="670"/>
      <c r="Y27" s="662"/>
      <c r="Z27" s="662"/>
      <c r="AA27" s="662"/>
      <c r="AB27" s="662"/>
      <c r="AC27" s="620"/>
      <c r="AD27" s="621"/>
      <c r="AE27" s="621"/>
      <c r="AF27" s="622"/>
      <c r="AG27" s="620"/>
      <c r="AH27" s="621"/>
      <c r="AI27" s="621"/>
      <c r="AJ27" s="622"/>
      <c r="AK27" s="620"/>
      <c r="AL27" s="621"/>
      <c r="AM27" s="621"/>
      <c r="AN27" s="622"/>
      <c r="AO27" s="620"/>
      <c r="AP27" s="621"/>
      <c r="AQ27" s="621"/>
      <c r="AR27" s="622"/>
      <c r="AS27" s="620"/>
      <c r="AT27" s="621"/>
      <c r="AU27" s="621"/>
      <c r="AV27" s="622"/>
      <c r="AW27" s="662"/>
      <c r="AX27" s="662"/>
      <c r="AY27" s="662"/>
      <c r="AZ27" s="662"/>
      <c r="BA27" s="662">
        <f t="shared" si="0"/>
        <v>0</v>
      </c>
      <c r="BB27" s="662"/>
      <c r="BC27" s="662"/>
      <c r="BD27" s="662"/>
    </row>
    <row r="28" spans="1:56" ht="11.25" customHeight="1">
      <c r="A28" s="663" t="s">
        <v>14</v>
      </c>
      <c r="B28" s="663"/>
      <c r="C28" s="760" t="s">
        <v>525</v>
      </c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760"/>
      <c r="Q28" s="760"/>
      <c r="R28" s="760"/>
      <c r="S28" s="760"/>
      <c r="T28" s="760"/>
      <c r="U28" s="760"/>
      <c r="V28" s="730" t="s">
        <v>1150</v>
      </c>
      <c r="W28" s="730"/>
      <c r="X28" s="730"/>
      <c r="Y28" s="689">
        <f>Y12+Y13+Y14+Y15+Y16+Y17+Y18+Y19+Y20+Y21+Y22+Y23+Y24+Y25+Y26+Y27</f>
        <v>36493</v>
      </c>
      <c r="Z28" s="689"/>
      <c r="AA28" s="689"/>
      <c r="AB28" s="689"/>
      <c r="AC28" s="644">
        <f>AC12+AC13+AC14+AC15+AC16+AC17+AC18+AC19+AC20+AC21+AC22+AC23+AC24+AC25+AC26+AC27</f>
        <v>5956</v>
      </c>
      <c r="AD28" s="645"/>
      <c r="AE28" s="645"/>
      <c r="AF28" s="646"/>
      <c r="AG28" s="644">
        <f>AG12+AG13+AG14+AG15+AG16+AG17+AG18+AG19+AG20+AG21+AG22+AG23+AG24+AG25+AG26+AG27</f>
        <v>1461</v>
      </c>
      <c r="AH28" s="645"/>
      <c r="AI28" s="645"/>
      <c r="AJ28" s="646"/>
      <c r="AK28" s="644">
        <f>AK12+AK13+AK14+AK15+AK16+AK17+AK18+AK19+AK20+AK21+AK22+AK23+AK24+AK25+AK26+AK27</f>
        <v>0</v>
      </c>
      <c r="AL28" s="645"/>
      <c r="AM28" s="645"/>
      <c r="AN28" s="646"/>
      <c r="AO28" s="644">
        <f>AO12+AO13+AO14+AO15+AO16+AO17+AO18+AO19+AO20+AO21+AO22+AO23+AO24+AO25+AO26+AO27</f>
        <v>0</v>
      </c>
      <c r="AP28" s="645"/>
      <c r="AQ28" s="645"/>
      <c r="AR28" s="646"/>
      <c r="AS28" s="644">
        <f>AS12+AS13+AS14+AS15+AS16+AS17+AS18+AS19+AS20+AS21+AS22+AS23+AS24+AS25+AS26+AS27</f>
        <v>0</v>
      </c>
      <c r="AT28" s="645"/>
      <c r="AU28" s="645"/>
      <c r="AV28" s="646"/>
      <c r="AW28" s="689">
        <f>AW12+AW13+AW14+AW15+AW16+AW17+AW18+AW19+AW20+AW21+AW22+AW23+AW24+AW25+AW26+AW27</f>
        <v>0</v>
      </c>
      <c r="AX28" s="689"/>
      <c r="AY28" s="689"/>
      <c r="AZ28" s="689"/>
      <c r="BA28" s="689">
        <f t="shared" si="0"/>
        <v>43910</v>
      </c>
      <c r="BB28" s="689"/>
      <c r="BC28" s="689"/>
      <c r="BD28" s="689"/>
    </row>
    <row r="29" spans="1:56" s="230" customFormat="1" ht="11.25" customHeight="1">
      <c r="A29" s="663">
        <v>21</v>
      </c>
      <c r="B29" s="663"/>
      <c r="C29" s="760" t="s">
        <v>526</v>
      </c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30" t="s">
        <v>1151</v>
      </c>
      <c r="W29" s="730"/>
      <c r="X29" s="730"/>
      <c r="Y29" s="664">
        <v>9530</v>
      </c>
      <c r="Z29" s="664"/>
      <c r="AA29" s="664"/>
      <c r="AB29" s="664"/>
      <c r="AC29" s="635">
        <v>1554</v>
      </c>
      <c r="AD29" s="636"/>
      <c r="AE29" s="636"/>
      <c r="AF29" s="637"/>
      <c r="AG29" s="635">
        <v>395</v>
      </c>
      <c r="AH29" s="636"/>
      <c r="AI29" s="636"/>
      <c r="AJ29" s="637"/>
      <c r="AK29" s="635">
        <v>0</v>
      </c>
      <c r="AL29" s="636"/>
      <c r="AM29" s="636"/>
      <c r="AN29" s="637"/>
      <c r="AO29" s="635">
        <v>0</v>
      </c>
      <c r="AP29" s="636"/>
      <c r="AQ29" s="636"/>
      <c r="AR29" s="637"/>
      <c r="AS29" s="635"/>
      <c r="AT29" s="636"/>
      <c r="AU29" s="636"/>
      <c r="AV29" s="637"/>
      <c r="AW29" s="664"/>
      <c r="AX29" s="664"/>
      <c r="AY29" s="664"/>
      <c r="AZ29" s="664"/>
      <c r="BA29" s="664">
        <f t="shared" si="0"/>
        <v>11479</v>
      </c>
      <c r="BB29" s="664"/>
      <c r="BC29" s="664"/>
      <c r="BD29" s="664"/>
    </row>
    <row r="30" spans="1:56" s="231" customFormat="1" ht="11.25" customHeight="1">
      <c r="A30" s="662">
        <v>22</v>
      </c>
      <c r="B30" s="662"/>
      <c r="C30" s="669" t="s">
        <v>527</v>
      </c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70" t="s">
        <v>445</v>
      </c>
      <c r="W30" s="670"/>
      <c r="X30" s="670"/>
      <c r="Y30" s="662">
        <v>50</v>
      </c>
      <c r="Z30" s="662"/>
      <c r="AA30" s="662"/>
      <c r="AB30" s="662"/>
      <c r="AC30" s="620"/>
      <c r="AD30" s="621"/>
      <c r="AE30" s="621"/>
      <c r="AF30" s="622"/>
      <c r="AG30" s="620"/>
      <c r="AH30" s="621"/>
      <c r="AI30" s="621"/>
      <c r="AJ30" s="622"/>
      <c r="AK30" s="620"/>
      <c r="AL30" s="621"/>
      <c r="AM30" s="621"/>
      <c r="AN30" s="622"/>
      <c r="AO30" s="620"/>
      <c r="AP30" s="621"/>
      <c r="AQ30" s="621"/>
      <c r="AR30" s="622"/>
      <c r="AS30" s="620"/>
      <c r="AT30" s="621"/>
      <c r="AU30" s="621"/>
      <c r="AV30" s="622"/>
      <c r="AW30" s="662"/>
      <c r="AX30" s="662"/>
      <c r="AY30" s="662"/>
      <c r="AZ30" s="662"/>
      <c r="BA30" s="662">
        <f t="shared" si="0"/>
        <v>50</v>
      </c>
      <c r="BB30" s="662"/>
      <c r="BC30" s="662"/>
      <c r="BD30" s="662"/>
    </row>
    <row r="31" spans="1:56" ht="11.25" customHeight="1">
      <c r="A31" s="662">
        <v>23</v>
      </c>
      <c r="B31" s="662"/>
      <c r="C31" s="669" t="s">
        <v>528</v>
      </c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669"/>
      <c r="P31" s="669"/>
      <c r="Q31" s="669"/>
      <c r="R31" s="669"/>
      <c r="S31" s="669"/>
      <c r="T31" s="669"/>
      <c r="U31" s="669"/>
      <c r="V31" s="670" t="s">
        <v>446</v>
      </c>
      <c r="W31" s="670"/>
      <c r="X31" s="670"/>
      <c r="Y31" s="662">
        <v>1885</v>
      </c>
      <c r="Z31" s="662"/>
      <c r="AA31" s="662"/>
      <c r="AB31" s="662"/>
      <c r="AC31" s="620">
        <v>0</v>
      </c>
      <c r="AD31" s="621"/>
      <c r="AE31" s="621"/>
      <c r="AF31" s="622"/>
      <c r="AG31" s="620">
        <v>0</v>
      </c>
      <c r="AH31" s="621"/>
      <c r="AI31" s="621"/>
      <c r="AJ31" s="622"/>
      <c r="AK31" s="620">
        <v>0</v>
      </c>
      <c r="AL31" s="621"/>
      <c r="AM31" s="621"/>
      <c r="AN31" s="622"/>
      <c r="AO31" s="620"/>
      <c r="AP31" s="621"/>
      <c r="AQ31" s="621"/>
      <c r="AR31" s="622"/>
      <c r="AS31" s="620"/>
      <c r="AT31" s="621"/>
      <c r="AU31" s="621"/>
      <c r="AV31" s="622"/>
      <c r="AW31" s="662"/>
      <c r="AX31" s="662"/>
      <c r="AY31" s="662"/>
      <c r="AZ31" s="662"/>
      <c r="BA31" s="662">
        <f t="shared" si="0"/>
        <v>1885</v>
      </c>
      <c r="BB31" s="662"/>
      <c r="BC31" s="662"/>
      <c r="BD31" s="662"/>
    </row>
    <row r="32" spans="1:56" ht="11.25" customHeight="1">
      <c r="A32" s="662">
        <v>24</v>
      </c>
      <c r="B32" s="662"/>
      <c r="C32" s="669" t="s">
        <v>20</v>
      </c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70" t="s">
        <v>447</v>
      </c>
      <c r="W32" s="670"/>
      <c r="X32" s="670"/>
      <c r="Y32" s="662"/>
      <c r="Z32" s="662"/>
      <c r="AA32" s="662"/>
      <c r="AB32" s="662"/>
      <c r="AC32" s="620"/>
      <c r="AD32" s="621"/>
      <c r="AE32" s="621"/>
      <c r="AF32" s="622"/>
      <c r="AG32" s="620"/>
      <c r="AH32" s="621"/>
      <c r="AI32" s="621"/>
      <c r="AJ32" s="622"/>
      <c r="AK32" s="620"/>
      <c r="AL32" s="621"/>
      <c r="AM32" s="621"/>
      <c r="AN32" s="622"/>
      <c r="AO32" s="620"/>
      <c r="AP32" s="621"/>
      <c r="AQ32" s="621"/>
      <c r="AR32" s="622"/>
      <c r="AS32" s="620"/>
      <c r="AT32" s="621"/>
      <c r="AU32" s="621"/>
      <c r="AV32" s="622"/>
      <c r="AW32" s="662"/>
      <c r="AX32" s="662"/>
      <c r="AY32" s="662"/>
      <c r="AZ32" s="662"/>
      <c r="BA32" s="662">
        <f t="shared" si="0"/>
        <v>0</v>
      </c>
      <c r="BB32" s="662"/>
      <c r="BC32" s="662"/>
      <c r="BD32" s="662"/>
    </row>
    <row r="33" spans="1:56" ht="11.25" customHeight="1">
      <c r="A33" s="662">
        <v>26</v>
      </c>
      <c r="B33" s="662"/>
      <c r="C33" s="669" t="s">
        <v>817</v>
      </c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69"/>
      <c r="U33" s="669"/>
      <c r="V33" s="670" t="s">
        <v>449</v>
      </c>
      <c r="W33" s="670"/>
      <c r="X33" s="670"/>
      <c r="Y33" s="662">
        <v>700</v>
      </c>
      <c r="Z33" s="662"/>
      <c r="AA33" s="662"/>
      <c r="AB33" s="662"/>
      <c r="AC33" s="620"/>
      <c r="AD33" s="621"/>
      <c r="AE33" s="621"/>
      <c r="AF33" s="622"/>
      <c r="AG33" s="620"/>
      <c r="AH33" s="621"/>
      <c r="AI33" s="621"/>
      <c r="AJ33" s="622"/>
      <c r="AK33" s="620"/>
      <c r="AL33" s="621"/>
      <c r="AM33" s="621"/>
      <c r="AN33" s="622"/>
      <c r="AO33" s="620"/>
      <c r="AP33" s="621"/>
      <c r="AQ33" s="621"/>
      <c r="AR33" s="622"/>
      <c r="AS33" s="620"/>
      <c r="AT33" s="621"/>
      <c r="AU33" s="621"/>
      <c r="AV33" s="622"/>
      <c r="AW33" s="662"/>
      <c r="AX33" s="662"/>
      <c r="AY33" s="662"/>
      <c r="AZ33" s="662"/>
      <c r="BA33" s="662">
        <f t="shared" si="0"/>
        <v>700</v>
      </c>
      <c r="BB33" s="662"/>
      <c r="BC33" s="662"/>
      <c r="BD33" s="662"/>
    </row>
    <row r="34" spans="1:56" ht="11.25" customHeight="1">
      <c r="A34" s="662">
        <v>27</v>
      </c>
      <c r="B34" s="662"/>
      <c r="C34" s="669" t="s">
        <v>529</v>
      </c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70" t="s">
        <v>450</v>
      </c>
      <c r="W34" s="670"/>
      <c r="X34" s="670"/>
      <c r="Y34" s="662">
        <v>815</v>
      </c>
      <c r="Z34" s="662"/>
      <c r="AA34" s="662"/>
      <c r="AB34" s="662"/>
      <c r="AC34" s="620">
        <v>0</v>
      </c>
      <c r="AD34" s="621"/>
      <c r="AE34" s="621"/>
      <c r="AF34" s="622"/>
      <c r="AG34" s="620">
        <v>0</v>
      </c>
      <c r="AH34" s="621"/>
      <c r="AI34" s="621"/>
      <c r="AJ34" s="622"/>
      <c r="AK34" s="620">
        <v>0</v>
      </c>
      <c r="AL34" s="621"/>
      <c r="AM34" s="621"/>
      <c r="AN34" s="622"/>
      <c r="AO34" s="620"/>
      <c r="AP34" s="621"/>
      <c r="AQ34" s="621"/>
      <c r="AR34" s="622"/>
      <c r="AS34" s="620"/>
      <c r="AT34" s="621"/>
      <c r="AU34" s="621"/>
      <c r="AV34" s="622"/>
      <c r="AW34" s="662"/>
      <c r="AX34" s="662"/>
      <c r="AY34" s="662"/>
      <c r="AZ34" s="662"/>
      <c r="BA34" s="662">
        <f t="shared" si="0"/>
        <v>815</v>
      </c>
      <c r="BB34" s="662"/>
      <c r="BC34" s="662"/>
      <c r="BD34" s="662"/>
    </row>
    <row r="35" spans="1:56" ht="11.25" customHeight="1">
      <c r="A35" s="662" t="s">
        <v>30</v>
      </c>
      <c r="B35" s="662"/>
      <c r="C35" s="669" t="s">
        <v>530</v>
      </c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70" t="s">
        <v>451</v>
      </c>
      <c r="W35" s="670"/>
      <c r="X35" s="670"/>
      <c r="Y35" s="662">
        <v>1130</v>
      </c>
      <c r="Z35" s="662"/>
      <c r="AA35" s="662"/>
      <c r="AB35" s="662"/>
      <c r="AC35" s="620">
        <v>0</v>
      </c>
      <c r="AD35" s="621"/>
      <c r="AE35" s="621"/>
      <c r="AF35" s="622"/>
      <c r="AG35" s="620">
        <v>0</v>
      </c>
      <c r="AH35" s="621"/>
      <c r="AI35" s="621"/>
      <c r="AJ35" s="622"/>
      <c r="AK35" s="620">
        <v>0</v>
      </c>
      <c r="AL35" s="621"/>
      <c r="AM35" s="621"/>
      <c r="AN35" s="622"/>
      <c r="AO35" s="620">
        <v>0</v>
      </c>
      <c r="AP35" s="621"/>
      <c r="AQ35" s="621"/>
      <c r="AR35" s="622"/>
      <c r="AS35" s="620"/>
      <c r="AT35" s="621"/>
      <c r="AU35" s="621"/>
      <c r="AV35" s="622"/>
      <c r="AW35" s="662"/>
      <c r="AX35" s="662"/>
      <c r="AY35" s="662"/>
      <c r="AZ35" s="662"/>
      <c r="BA35" s="662">
        <f t="shared" si="0"/>
        <v>1130</v>
      </c>
      <c r="BB35" s="662"/>
      <c r="BC35" s="662"/>
      <c r="BD35" s="662"/>
    </row>
    <row r="36" spans="1:56" ht="11.25" customHeight="1">
      <c r="A36" s="662" t="s">
        <v>31</v>
      </c>
      <c r="B36" s="662"/>
      <c r="C36" s="669" t="s">
        <v>531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69"/>
      <c r="V36" s="670" t="s">
        <v>452</v>
      </c>
      <c r="W36" s="670"/>
      <c r="X36" s="670"/>
      <c r="Y36" s="662"/>
      <c r="Z36" s="662"/>
      <c r="AA36" s="662"/>
      <c r="AB36" s="662"/>
      <c r="AC36" s="620"/>
      <c r="AD36" s="621"/>
      <c r="AE36" s="621"/>
      <c r="AF36" s="622"/>
      <c r="AG36" s="620"/>
      <c r="AH36" s="621"/>
      <c r="AI36" s="621"/>
      <c r="AJ36" s="622"/>
      <c r="AK36" s="620"/>
      <c r="AL36" s="621"/>
      <c r="AM36" s="621"/>
      <c r="AN36" s="622"/>
      <c r="AO36" s="620"/>
      <c r="AP36" s="621"/>
      <c r="AQ36" s="621"/>
      <c r="AR36" s="622"/>
      <c r="AS36" s="620">
        <v>12714</v>
      </c>
      <c r="AT36" s="621"/>
      <c r="AU36" s="621"/>
      <c r="AV36" s="622"/>
      <c r="AW36" s="662">
        <v>0</v>
      </c>
      <c r="AX36" s="662"/>
      <c r="AY36" s="662"/>
      <c r="AZ36" s="662"/>
      <c r="BA36" s="662">
        <v>0</v>
      </c>
      <c r="BB36" s="662"/>
      <c r="BC36" s="662"/>
      <c r="BD36" s="662"/>
    </row>
    <row r="37" spans="1:56" ht="11.25" customHeight="1">
      <c r="A37" s="662" t="s">
        <v>32</v>
      </c>
      <c r="B37" s="662"/>
      <c r="C37" s="669" t="s">
        <v>532</v>
      </c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70" t="s">
        <v>453</v>
      </c>
      <c r="W37" s="670"/>
      <c r="X37" s="670"/>
      <c r="Y37" s="662">
        <v>0</v>
      </c>
      <c r="Z37" s="662"/>
      <c r="AA37" s="662"/>
      <c r="AB37" s="662"/>
      <c r="AC37" s="620"/>
      <c r="AD37" s="621"/>
      <c r="AE37" s="621"/>
      <c r="AF37" s="622"/>
      <c r="AG37" s="620"/>
      <c r="AH37" s="621"/>
      <c r="AI37" s="621"/>
      <c r="AJ37" s="622"/>
      <c r="AK37" s="620"/>
      <c r="AL37" s="621"/>
      <c r="AM37" s="621"/>
      <c r="AN37" s="622"/>
      <c r="AO37" s="620"/>
      <c r="AP37" s="621"/>
      <c r="AQ37" s="621"/>
      <c r="AR37" s="622"/>
      <c r="AS37" s="620"/>
      <c r="AT37" s="621"/>
      <c r="AU37" s="621"/>
      <c r="AV37" s="622"/>
      <c r="AW37" s="662"/>
      <c r="AX37" s="662"/>
      <c r="AY37" s="662"/>
      <c r="AZ37" s="662"/>
      <c r="BA37" s="662">
        <f aca="true" t="shared" si="1" ref="BA37:BA43">Y37+AC37+AG37+AK37+AO37+AW37</f>
        <v>0</v>
      </c>
      <c r="BB37" s="662"/>
      <c r="BC37" s="662"/>
      <c r="BD37" s="662"/>
    </row>
    <row r="38" spans="1:56" ht="11.25" customHeight="1">
      <c r="A38" s="662" t="s">
        <v>35</v>
      </c>
      <c r="B38" s="662"/>
      <c r="C38" s="669" t="s">
        <v>533</v>
      </c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70" t="s">
        <v>454</v>
      </c>
      <c r="W38" s="670"/>
      <c r="X38" s="670"/>
      <c r="Y38" s="662">
        <v>300</v>
      </c>
      <c r="Z38" s="662"/>
      <c r="AA38" s="662"/>
      <c r="AB38" s="662"/>
      <c r="AC38" s="620">
        <v>0</v>
      </c>
      <c r="AD38" s="621"/>
      <c r="AE38" s="621"/>
      <c r="AF38" s="622"/>
      <c r="AG38" s="620"/>
      <c r="AH38" s="621"/>
      <c r="AI38" s="621"/>
      <c r="AJ38" s="622"/>
      <c r="AK38" s="620"/>
      <c r="AL38" s="621"/>
      <c r="AM38" s="621"/>
      <c r="AN38" s="622"/>
      <c r="AO38" s="620">
        <v>0</v>
      </c>
      <c r="AP38" s="621"/>
      <c r="AQ38" s="621"/>
      <c r="AR38" s="622"/>
      <c r="AS38" s="620"/>
      <c r="AT38" s="621"/>
      <c r="AU38" s="621"/>
      <c r="AV38" s="622"/>
      <c r="AW38" s="662"/>
      <c r="AX38" s="662"/>
      <c r="AY38" s="662"/>
      <c r="AZ38" s="662"/>
      <c r="BA38" s="662">
        <f t="shared" si="1"/>
        <v>300</v>
      </c>
      <c r="BB38" s="662"/>
      <c r="BC38" s="662"/>
      <c r="BD38" s="662"/>
    </row>
    <row r="39" spans="1:56" ht="11.25" customHeight="1">
      <c r="A39" s="662" t="s">
        <v>37</v>
      </c>
      <c r="B39" s="662"/>
      <c r="C39" s="763" t="s">
        <v>534</v>
      </c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670" t="s">
        <v>455</v>
      </c>
      <c r="W39" s="670"/>
      <c r="X39" s="670"/>
      <c r="Y39" s="662"/>
      <c r="Z39" s="662"/>
      <c r="AA39" s="662"/>
      <c r="AB39" s="662"/>
      <c r="AC39" s="620"/>
      <c r="AD39" s="621"/>
      <c r="AE39" s="621"/>
      <c r="AF39" s="622"/>
      <c r="AG39" s="620"/>
      <c r="AH39" s="621"/>
      <c r="AI39" s="621"/>
      <c r="AJ39" s="622"/>
      <c r="AK39" s="620"/>
      <c r="AL39" s="621"/>
      <c r="AM39" s="621"/>
      <c r="AN39" s="622"/>
      <c r="AO39" s="620"/>
      <c r="AP39" s="621"/>
      <c r="AQ39" s="621"/>
      <c r="AR39" s="622"/>
      <c r="AS39" s="620"/>
      <c r="AT39" s="621"/>
      <c r="AU39" s="621"/>
      <c r="AV39" s="622"/>
      <c r="AW39" s="662"/>
      <c r="AX39" s="662"/>
      <c r="AY39" s="662"/>
      <c r="AZ39" s="662"/>
      <c r="BA39" s="662">
        <f t="shared" si="1"/>
        <v>0</v>
      </c>
      <c r="BB39" s="662"/>
      <c r="BC39" s="662"/>
      <c r="BD39" s="662"/>
    </row>
    <row r="40" spans="1:56" ht="11.25" customHeight="1">
      <c r="A40" s="662" t="s">
        <v>40</v>
      </c>
      <c r="B40" s="662"/>
      <c r="C40" s="669" t="s">
        <v>36</v>
      </c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70" t="s">
        <v>456</v>
      </c>
      <c r="W40" s="670"/>
      <c r="X40" s="670"/>
      <c r="Y40" s="662">
        <v>157</v>
      </c>
      <c r="Z40" s="662"/>
      <c r="AA40" s="662"/>
      <c r="AB40" s="662"/>
      <c r="AC40" s="620"/>
      <c r="AD40" s="621"/>
      <c r="AE40" s="621"/>
      <c r="AF40" s="622"/>
      <c r="AG40" s="620"/>
      <c r="AH40" s="621"/>
      <c r="AI40" s="621"/>
      <c r="AJ40" s="622"/>
      <c r="AK40" s="620"/>
      <c r="AL40" s="621"/>
      <c r="AM40" s="621"/>
      <c r="AN40" s="622"/>
      <c r="AO40" s="620"/>
      <c r="AP40" s="621"/>
      <c r="AQ40" s="621"/>
      <c r="AR40" s="622"/>
      <c r="AS40" s="620"/>
      <c r="AT40" s="621"/>
      <c r="AU40" s="621"/>
      <c r="AV40" s="622"/>
      <c r="AW40" s="662"/>
      <c r="AX40" s="662"/>
      <c r="AY40" s="662"/>
      <c r="AZ40" s="662"/>
      <c r="BA40" s="662">
        <f t="shared" si="1"/>
        <v>157</v>
      </c>
      <c r="BB40" s="662"/>
      <c r="BC40" s="662"/>
      <c r="BD40" s="662"/>
    </row>
    <row r="41" spans="1:56" ht="11.25" customHeight="1">
      <c r="A41" s="662" t="s">
        <v>42</v>
      </c>
      <c r="B41" s="662"/>
      <c r="C41" s="669" t="s">
        <v>535</v>
      </c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70" t="s">
        <v>457</v>
      </c>
      <c r="W41" s="670"/>
      <c r="X41" s="670"/>
      <c r="Y41" s="662">
        <v>1300</v>
      </c>
      <c r="Z41" s="662"/>
      <c r="AA41" s="662"/>
      <c r="AB41" s="662"/>
      <c r="AC41" s="620">
        <v>0</v>
      </c>
      <c r="AD41" s="621"/>
      <c r="AE41" s="621"/>
      <c r="AF41" s="622"/>
      <c r="AG41" s="620"/>
      <c r="AH41" s="621"/>
      <c r="AI41" s="621"/>
      <c r="AJ41" s="622"/>
      <c r="AK41" s="620">
        <v>0</v>
      </c>
      <c r="AL41" s="621"/>
      <c r="AM41" s="621"/>
      <c r="AN41" s="622"/>
      <c r="AO41" s="620">
        <v>0</v>
      </c>
      <c r="AP41" s="621"/>
      <c r="AQ41" s="621"/>
      <c r="AR41" s="622"/>
      <c r="AS41" s="620"/>
      <c r="AT41" s="621"/>
      <c r="AU41" s="621"/>
      <c r="AV41" s="622"/>
      <c r="AW41" s="662"/>
      <c r="AX41" s="662"/>
      <c r="AY41" s="662"/>
      <c r="AZ41" s="662"/>
      <c r="BA41" s="662">
        <f t="shared" si="1"/>
        <v>1300</v>
      </c>
      <c r="BB41" s="662"/>
      <c r="BC41" s="662"/>
      <c r="BD41" s="662"/>
    </row>
    <row r="42" spans="1:56" ht="11.25" customHeight="1">
      <c r="A42" s="662" t="s">
        <v>48</v>
      </c>
      <c r="B42" s="662"/>
      <c r="C42" s="669" t="s">
        <v>41</v>
      </c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70" t="s">
        <v>459</v>
      </c>
      <c r="W42" s="670"/>
      <c r="X42" s="670"/>
      <c r="Y42" s="662">
        <v>50</v>
      </c>
      <c r="Z42" s="662"/>
      <c r="AA42" s="662"/>
      <c r="AB42" s="662"/>
      <c r="AC42" s="620">
        <v>0</v>
      </c>
      <c r="AD42" s="621"/>
      <c r="AE42" s="621"/>
      <c r="AF42" s="622"/>
      <c r="AG42" s="620"/>
      <c r="AH42" s="621"/>
      <c r="AI42" s="621"/>
      <c r="AJ42" s="622"/>
      <c r="AK42" s="620"/>
      <c r="AL42" s="621"/>
      <c r="AM42" s="621"/>
      <c r="AN42" s="622"/>
      <c r="AO42" s="620"/>
      <c r="AP42" s="621"/>
      <c r="AQ42" s="621"/>
      <c r="AR42" s="622"/>
      <c r="AS42" s="620"/>
      <c r="AT42" s="621"/>
      <c r="AU42" s="621"/>
      <c r="AV42" s="622"/>
      <c r="AW42" s="662"/>
      <c r="AX42" s="662"/>
      <c r="AY42" s="662"/>
      <c r="AZ42" s="662"/>
      <c r="BA42" s="662">
        <f t="shared" si="1"/>
        <v>50</v>
      </c>
      <c r="BB42" s="662"/>
      <c r="BC42" s="662"/>
      <c r="BD42" s="662"/>
    </row>
    <row r="43" spans="1:56" ht="11.25" customHeight="1">
      <c r="A43" s="662" t="s">
        <v>50</v>
      </c>
      <c r="B43" s="662"/>
      <c r="C43" s="669" t="s">
        <v>43</v>
      </c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70" t="s">
        <v>460</v>
      </c>
      <c r="W43" s="670"/>
      <c r="X43" s="670"/>
      <c r="Y43" s="662">
        <v>0</v>
      </c>
      <c r="Z43" s="662"/>
      <c r="AA43" s="662"/>
      <c r="AB43" s="662"/>
      <c r="AC43" s="620"/>
      <c r="AD43" s="621"/>
      <c r="AE43" s="621"/>
      <c r="AF43" s="622"/>
      <c r="AG43" s="620"/>
      <c r="AH43" s="621"/>
      <c r="AI43" s="621"/>
      <c r="AJ43" s="622"/>
      <c r="AK43" s="620"/>
      <c r="AL43" s="621"/>
      <c r="AM43" s="621"/>
      <c r="AN43" s="622"/>
      <c r="AO43" s="620"/>
      <c r="AP43" s="621"/>
      <c r="AQ43" s="621"/>
      <c r="AR43" s="622"/>
      <c r="AS43" s="620"/>
      <c r="AT43" s="621"/>
      <c r="AU43" s="621"/>
      <c r="AV43" s="622"/>
      <c r="AW43" s="662"/>
      <c r="AX43" s="662"/>
      <c r="AY43" s="662"/>
      <c r="AZ43" s="662"/>
      <c r="BA43" s="662">
        <f t="shared" si="1"/>
        <v>0</v>
      </c>
      <c r="BB43" s="662"/>
      <c r="BC43" s="662"/>
      <c r="BD43" s="662"/>
    </row>
    <row r="44" spans="1:56" ht="11.25" customHeight="1">
      <c r="A44" s="662" t="s">
        <v>54</v>
      </c>
      <c r="B44" s="662"/>
      <c r="C44" s="669" t="s">
        <v>47</v>
      </c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70" t="s">
        <v>462</v>
      </c>
      <c r="W44" s="670"/>
      <c r="X44" s="670"/>
      <c r="Y44" s="662">
        <v>1712</v>
      </c>
      <c r="Z44" s="662"/>
      <c r="AA44" s="662"/>
      <c r="AB44" s="662"/>
      <c r="AC44" s="620">
        <v>0</v>
      </c>
      <c r="AD44" s="621"/>
      <c r="AE44" s="621"/>
      <c r="AF44" s="622"/>
      <c r="AG44" s="620">
        <v>0</v>
      </c>
      <c r="AH44" s="621"/>
      <c r="AI44" s="621"/>
      <c r="AJ44" s="622"/>
      <c r="AK44" s="620">
        <v>0</v>
      </c>
      <c r="AL44" s="621"/>
      <c r="AM44" s="621"/>
      <c r="AN44" s="622"/>
      <c r="AO44" s="620">
        <v>0</v>
      </c>
      <c r="AP44" s="621"/>
      <c r="AQ44" s="621"/>
      <c r="AR44" s="622"/>
      <c r="AS44" s="620">
        <v>3410</v>
      </c>
      <c r="AT44" s="621"/>
      <c r="AU44" s="621"/>
      <c r="AV44" s="622"/>
      <c r="AW44" s="662">
        <v>0</v>
      </c>
      <c r="AX44" s="662"/>
      <c r="AY44" s="662"/>
      <c r="AZ44" s="662"/>
      <c r="BA44" s="662">
        <f>Y44+AC44+AG44+AK44+AO44+AW44</f>
        <v>1712</v>
      </c>
      <c r="BB44" s="662"/>
      <c r="BC44" s="662"/>
      <c r="BD44" s="662"/>
    </row>
    <row r="45" spans="1:56" ht="11.25" customHeight="1">
      <c r="A45" s="662" t="s">
        <v>55</v>
      </c>
      <c r="B45" s="662"/>
      <c r="C45" s="669" t="s">
        <v>49</v>
      </c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69"/>
      <c r="U45" s="669"/>
      <c r="V45" s="670" t="s">
        <v>463</v>
      </c>
      <c r="W45" s="670"/>
      <c r="X45" s="670"/>
      <c r="Y45" s="662"/>
      <c r="Z45" s="662"/>
      <c r="AA45" s="662"/>
      <c r="AB45" s="662"/>
      <c r="AC45" s="620"/>
      <c r="AD45" s="621"/>
      <c r="AE45" s="621"/>
      <c r="AF45" s="622"/>
      <c r="AG45" s="620"/>
      <c r="AH45" s="621"/>
      <c r="AI45" s="621"/>
      <c r="AJ45" s="622"/>
      <c r="AK45" s="620"/>
      <c r="AL45" s="621"/>
      <c r="AM45" s="621"/>
      <c r="AN45" s="622"/>
      <c r="AO45" s="620"/>
      <c r="AP45" s="621"/>
      <c r="AQ45" s="621"/>
      <c r="AR45" s="622"/>
      <c r="AS45" s="620"/>
      <c r="AT45" s="621"/>
      <c r="AU45" s="621"/>
      <c r="AV45" s="622"/>
      <c r="AW45" s="662"/>
      <c r="AX45" s="662"/>
      <c r="AY45" s="662"/>
      <c r="AZ45" s="662"/>
      <c r="BA45" s="662">
        <f>Y45+AC45+AG45+AK45+AO45+AW45</f>
        <v>0</v>
      </c>
      <c r="BB45" s="662"/>
      <c r="BC45" s="662"/>
      <c r="BD45" s="662"/>
    </row>
    <row r="46" spans="1:56" ht="11.25" customHeight="1">
      <c r="A46" s="662" t="s">
        <v>57</v>
      </c>
      <c r="B46" s="662"/>
      <c r="C46" s="669" t="s">
        <v>536</v>
      </c>
      <c r="D46" s="669"/>
      <c r="E46" s="669"/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70" t="s">
        <v>464</v>
      </c>
      <c r="W46" s="670"/>
      <c r="X46" s="670"/>
      <c r="Y46" s="662"/>
      <c r="Z46" s="662"/>
      <c r="AA46" s="662"/>
      <c r="AB46" s="662"/>
      <c r="AC46" s="620"/>
      <c r="AD46" s="621"/>
      <c r="AE46" s="621"/>
      <c r="AF46" s="622"/>
      <c r="AG46" s="620"/>
      <c r="AH46" s="621"/>
      <c r="AI46" s="621"/>
      <c r="AJ46" s="622"/>
      <c r="AK46" s="620"/>
      <c r="AL46" s="621"/>
      <c r="AM46" s="621"/>
      <c r="AN46" s="622"/>
      <c r="AO46" s="620"/>
      <c r="AP46" s="621"/>
      <c r="AQ46" s="621"/>
      <c r="AR46" s="622"/>
      <c r="AS46" s="620"/>
      <c r="AT46" s="621"/>
      <c r="AU46" s="621"/>
      <c r="AV46" s="622"/>
      <c r="AW46" s="662"/>
      <c r="AX46" s="662"/>
      <c r="AY46" s="662"/>
      <c r="AZ46" s="662"/>
      <c r="BA46" s="662">
        <f>Y46+AC46+AG46+AK46+AO46+AW46</f>
        <v>0</v>
      </c>
      <c r="BB46" s="662"/>
      <c r="BC46" s="662"/>
      <c r="BD46" s="662"/>
    </row>
    <row r="47" spans="1:56" ht="11.25" customHeight="1">
      <c r="A47" s="663" t="s">
        <v>59</v>
      </c>
      <c r="B47" s="663"/>
      <c r="C47" s="669" t="s">
        <v>537</v>
      </c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70" t="s">
        <v>465</v>
      </c>
      <c r="W47" s="670"/>
      <c r="X47" s="670"/>
      <c r="Y47" s="662"/>
      <c r="Z47" s="662"/>
      <c r="AA47" s="662"/>
      <c r="AB47" s="662"/>
      <c r="AC47" s="620"/>
      <c r="AD47" s="621"/>
      <c r="AE47" s="621"/>
      <c r="AF47" s="622"/>
      <c r="AG47" s="620"/>
      <c r="AH47" s="621"/>
      <c r="AI47" s="621"/>
      <c r="AJ47" s="622"/>
      <c r="AK47" s="620"/>
      <c r="AL47" s="621"/>
      <c r="AM47" s="621"/>
      <c r="AN47" s="622"/>
      <c r="AO47" s="620"/>
      <c r="AP47" s="621"/>
      <c r="AQ47" s="621"/>
      <c r="AR47" s="622"/>
      <c r="AS47" s="620"/>
      <c r="AT47" s="621"/>
      <c r="AU47" s="621"/>
      <c r="AV47" s="622"/>
      <c r="AW47" s="662"/>
      <c r="AX47" s="662"/>
      <c r="AY47" s="662"/>
      <c r="AZ47" s="662"/>
      <c r="BA47" s="662">
        <f>Y47+AC47+AG47+AK47+AO47+AW47</f>
        <v>0</v>
      </c>
      <c r="BB47" s="662"/>
      <c r="BC47" s="662"/>
      <c r="BD47" s="662"/>
    </row>
    <row r="48" spans="1:56" ht="11.25" customHeight="1">
      <c r="A48" s="662" t="s">
        <v>61</v>
      </c>
      <c r="B48" s="662"/>
      <c r="C48" s="669" t="s">
        <v>538</v>
      </c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70" t="s">
        <v>466</v>
      </c>
      <c r="W48" s="670"/>
      <c r="X48" s="670"/>
      <c r="Y48" s="662">
        <v>550</v>
      </c>
      <c r="Z48" s="662"/>
      <c r="AA48" s="662"/>
      <c r="AB48" s="662"/>
      <c r="AC48" s="620">
        <v>0</v>
      </c>
      <c r="AD48" s="621"/>
      <c r="AE48" s="621"/>
      <c r="AF48" s="622"/>
      <c r="AG48" s="620"/>
      <c r="AH48" s="621"/>
      <c r="AI48" s="621"/>
      <c r="AJ48" s="622"/>
      <c r="AK48" s="620"/>
      <c r="AL48" s="621"/>
      <c r="AM48" s="621"/>
      <c r="AN48" s="622"/>
      <c r="AO48" s="620"/>
      <c r="AP48" s="621"/>
      <c r="AQ48" s="621"/>
      <c r="AR48" s="622"/>
      <c r="AS48" s="620"/>
      <c r="AT48" s="621"/>
      <c r="AU48" s="621"/>
      <c r="AV48" s="622"/>
      <c r="AW48" s="662"/>
      <c r="AX48" s="662"/>
      <c r="AY48" s="662"/>
      <c r="AZ48" s="662"/>
      <c r="BA48" s="662">
        <f>Y48+AC48+AG48+AK48+AO48+AW48</f>
        <v>550</v>
      </c>
      <c r="BB48" s="662"/>
      <c r="BC48" s="662"/>
      <c r="BD48" s="662"/>
    </row>
    <row r="49" spans="1:56" ht="11.25" customHeight="1">
      <c r="A49" s="663" t="s">
        <v>65</v>
      </c>
      <c r="B49" s="663"/>
      <c r="C49" s="760" t="s">
        <v>539</v>
      </c>
      <c r="D49" s="760"/>
      <c r="E49" s="760"/>
      <c r="F49" s="760"/>
      <c r="G49" s="760"/>
      <c r="H49" s="760"/>
      <c r="I49" s="760"/>
      <c r="J49" s="760"/>
      <c r="K49" s="760"/>
      <c r="L49" s="760"/>
      <c r="M49" s="760"/>
      <c r="N49" s="760"/>
      <c r="O49" s="760"/>
      <c r="P49" s="760"/>
      <c r="Q49" s="760"/>
      <c r="R49" s="760"/>
      <c r="S49" s="760"/>
      <c r="T49" s="760"/>
      <c r="U49" s="760"/>
      <c r="V49" s="730" t="s">
        <v>1153</v>
      </c>
      <c r="W49" s="730"/>
      <c r="X49" s="730"/>
      <c r="Y49" s="644">
        <f>Y30+Y31+Y32+Y33+Y34+Y35+Y36+Y37+Y38+Y39+Y40+Y41+Y42+Y43+Y44+Y45+Y46+Y47+Y48</f>
        <v>8649</v>
      </c>
      <c r="Z49" s="645"/>
      <c r="AA49" s="645"/>
      <c r="AB49" s="646"/>
      <c r="AC49" s="644">
        <f>AC30+AC31+AC32+AC33+AC34+AC35+AC36+AC37+AC38+AC39+AC40+AC41+AC42+AC43+AC44+AC45+AC46+AC47+AC48</f>
        <v>0</v>
      </c>
      <c r="AD49" s="645"/>
      <c r="AE49" s="645"/>
      <c r="AF49" s="646"/>
      <c r="AG49" s="644">
        <f>AG30+AG31+AG32+AG33+AG34+AG35+AG36+AG37+AG38+AG39+AG40+AG41+AG42+AG43+AG44+AG45+AG46+AG47+AG48</f>
        <v>0</v>
      </c>
      <c r="AH49" s="645"/>
      <c r="AI49" s="645"/>
      <c r="AJ49" s="646"/>
      <c r="AK49" s="644">
        <f>AK30+AK31+AK32+AK33+AK34+AK35+AK36+AK37+AK38+AK39+AK40+AK41+AK42+AK43+AK44+AK45+AK46+AK47+AK48</f>
        <v>0</v>
      </c>
      <c r="AL49" s="645"/>
      <c r="AM49" s="645"/>
      <c r="AN49" s="646"/>
      <c r="AO49" s="644">
        <f>AO30+AO31+AO32+AO33+AO34+AO35+AO36+AO37+AO38+AO39+AO40+AO41+AO42+AO43+AO44+AO45+AO46+AO47+AO48</f>
        <v>0</v>
      </c>
      <c r="AP49" s="645"/>
      <c r="AQ49" s="645"/>
      <c r="AR49" s="646"/>
      <c r="AS49" s="644">
        <f>AS30+AS31+AS32+AS33+AS34+AS35+AS36+AS37+AS38+AS39+AS40+AS41+AS42+AS43+AS44+AS45+AS46+AS47+AS48</f>
        <v>16124</v>
      </c>
      <c r="AT49" s="645"/>
      <c r="AU49" s="645"/>
      <c r="AV49" s="646"/>
      <c r="AW49" s="644">
        <f>AW30+AW31+AW32+AW33+AW34+AW35+AW36+AW37+AW38+AW39+AW40+AW41+AW42+AW43+AW44+AW45+AW46+AW47+AW48</f>
        <v>0</v>
      </c>
      <c r="AX49" s="645"/>
      <c r="AY49" s="645"/>
      <c r="AZ49" s="646"/>
      <c r="BA49" s="644">
        <f>BA30+BA31+BA32+BA33+BA34+BA35+BA36+BA37+BA38+BA39+BA40+BA41+BA42+BA43+BA44+BA45+BA46+BA47+BA48</f>
        <v>8649</v>
      </c>
      <c r="BB49" s="645"/>
      <c r="BC49" s="645"/>
      <c r="BD49" s="646"/>
    </row>
    <row r="50" spans="1:56" ht="11.25" customHeight="1">
      <c r="A50" s="662" t="s">
        <v>66</v>
      </c>
      <c r="B50" s="662"/>
      <c r="C50" s="727" t="s">
        <v>60</v>
      </c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  <c r="R50" s="727"/>
      <c r="S50" s="727"/>
      <c r="T50" s="727"/>
      <c r="U50" s="727"/>
      <c r="V50" s="670" t="s">
        <v>468</v>
      </c>
      <c r="W50" s="670"/>
      <c r="X50" s="670"/>
      <c r="Y50" s="662"/>
      <c r="Z50" s="662"/>
      <c r="AA50" s="662"/>
      <c r="AB50" s="662"/>
      <c r="AC50" s="620"/>
      <c r="AD50" s="621"/>
      <c r="AE50" s="621"/>
      <c r="AF50" s="622"/>
      <c r="AG50" s="620"/>
      <c r="AH50" s="621"/>
      <c r="AI50" s="621"/>
      <c r="AJ50" s="622"/>
      <c r="AK50" s="620"/>
      <c r="AL50" s="621"/>
      <c r="AM50" s="621"/>
      <c r="AN50" s="622"/>
      <c r="AO50" s="620"/>
      <c r="AP50" s="621"/>
      <c r="AQ50" s="621"/>
      <c r="AR50" s="622"/>
      <c r="AS50" s="620"/>
      <c r="AT50" s="621"/>
      <c r="AU50" s="621"/>
      <c r="AV50" s="622"/>
      <c r="AW50" s="662"/>
      <c r="AX50" s="662"/>
      <c r="AY50" s="662"/>
      <c r="AZ50" s="662"/>
      <c r="BA50" s="662">
        <f aca="true" t="shared" si="2" ref="BA50:BA92">Y50+AC50+AG50+AK50+AO50+AW50</f>
        <v>0</v>
      </c>
      <c r="BB50" s="662"/>
      <c r="BC50" s="662"/>
      <c r="BD50" s="662"/>
    </row>
    <row r="51" spans="1:56" ht="11.25" customHeight="1">
      <c r="A51" s="662" t="s">
        <v>67</v>
      </c>
      <c r="B51" s="662"/>
      <c r="C51" s="727" t="s">
        <v>540</v>
      </c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58" t="s">
        <v>469</v>
      </c>
      <c r="W51" s="758"/>
      <c r="X51" s="758"/>
      <c r="Y51" s="742"/>
      <c r="Z51" s="742"/>
      <c r="AA51" s="742"/>
      <c r="AB51" s="742"/>
      <c r="AC51" s="653"/>
      <c r="AD51" s="654"/>
      <c r="AE51" s="654"/>
      <c r="AF51" s="655"/>
      <c r="AG51" s="653"/>
      <c r="AH51" s="654"/>
      <c r="AI51" s="654"/>
      <c r="AJ51" s="655"/>
      <c r="AK51" s="653"/>
      <c r="AL51" s="654"/>
      <c r="AM51" s="654"/>
      <c r="AN51" s="655"/>
      <c r="AO51" s="653"/>
      <c r="AP51" s="654"/>
      <c r="AQ51" s="654"/>
      <c r="AR51" s="655"/>
      <c r="AS51" s="653"/>
      <c r="AT51" s="654"/>
      <c r="AU51" s="654"/>
      <c r="AV51" s="655"/>
      <c r="AW51" s="742"/>
      <c r="AX51" s="742"/>
      <c r="AY51" s="742"/>
      <c r="AZ51" s="742"/>
      <c r="BA51" s="662">
        <f t="shared" si="2"/>
        <v>0</v>
      </c>
      <c r="BB51" s="662"/>
      <c r="BC51" s="662"/>
      <c r="BD51" s="662"/>
    </row>
    <row r="52" spans="1:56" ht="11.25" customHeight="1">
      <c r="A52" s="662" t="s">
        <v>68</v>
      </c>
      <c r="B52" s="662"/>
      <c r="C52" s="762" t="s">
        <v>541</v>
      </c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670" t="s">
        <v>470</v>
      </c>
      <c r="W52" s="670"/>
      <c r="X52" s="670"/>
      <c r="Y52" s="662"/>
      <c r="Z52" s="662"/>
      <c r="AA52" s="662"/>
      <c r="AB52" s="662"/>
      <c r="AC52" s="620"/>
      <c r="AD52" s="621"/>
      <c r="AE52" s="621"/>
      <c r="AF52" s="622"/>
      <c r="AG52" s="620"/>
      <c r="AH52" s="621"/>
      <c r="AI52" s="621"/>
      <c r="AJ52" s="622"/>
      <c r="AK52" s="620"/>
      <c r="AL52" s="621"/>
      <c r="AM52" s="621"/>
      <c r="AN52" s="622"/>
      <c r="AO52" s="620"/>
      <c r="AP52" s="621"/>
      <c r="AQ52" s="621"/>
      <c r="AR52" s="622"/>
      <c r="AS52" s="620"/>
      <c r="AT52" s="621"/>
      <c r="AU52" s="621"/>
      <c r="AV52" s="622"/>
      <c r="AW52" s="662"/>
      <c r="AX52" s="662"/>
      <c r="AY52" s="662"/>
      <c r="AZ52" s="662"/>
      <c r="BA52" s="662">
        <f t="shared" si="2"/>
        <v>0</v>
      </c>
      <c r="BB52" s="662"/>
      <c r="BC52" s="662"/>
      <c r="BD52" s="662"/>
    </row>
    <row r="53" spans="1:56" ht="11.25" customHeight="1">
      <c r="A53" s="662" t="s">
        <v>70</v>
      </c>
      <c r="B53" s="662"/>
      <c r="C53" s="734" t="s">
        <v>542</v>
      </c>
      <c r="D53" s="734"/>
      <c r="E53" s="734"/>
      <c r="F53" s="734"/>
      <c r="G53" s="734"/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58" t="s">
        <v>471</v>
      </c>
      <c r="W53" s="758"/>
      <c r="X53" s="758"/>
      <c r="Y53" s="742"/>
      <c r="Z53" s="742"/>
      <c r="AA53" s="742"/>
      <c r="AB53" s="742"/>
      <c r="AC53" s="653"/>
      <c r="AD53" s="654"/>
      <c r="AE53" s="654"/>
      <c r="AF53" s="655"/>
      <c r="AG53" s="653"/>
      <c r="AH53" s="654"/>
      <c r="AI53" s="654"/>
      <c r="AJ53" s="655"/>
      <c r="AK53" s="653"/>
      <c r="AL53" s="654"/>
      <c r="AM53" s="654"/>
      <c r="AN53" s="655"/>
      <c r="AO53" s="653"/>
      <c r="AP53" s="654"/>
      <c r="AQ53" s="654"/>
      <c r="AR53" s="655"/>
      <c r="AS53" s="653"/>
      <c r="AT53" s="654"/>
      <c r="AU53" s="654"/>
      <c r="AV53" s="655"/>
      <c r="AW53" s="742"/>
      <c r="AX53" s="742"/>
      <c r="AY53" s="742"/>
      <c r="AZ53" s="742"/>
      <c r="BA53" s="662">
        <f t="shared" si="2"/>
        <v>0</v>
      </c>
      <c r="BB53" s="662"/>
      <c r="BC53" s="662"/>
      <c r="BD53" s="662"/>
    </row>
    <row r="54" spans="1:56" ht="11.25" customHeight="1">
      <c r="A54" s="662" t="s">
        <v>71</v>
      </c>
      <c r="B54" s="662"/>
      <c r="C54" s="761" t="s">
        <v>570</v>
      </c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58" t="s">
        <v>472</v>
      </c>
      <c r="W54" s="758"/>
      <c r="X54" s="758"/>
      <c r="Y54" s="742"/>
      <c r="Z54" s="742"/>
      <c r="AA54" s="742"/>
      <c r="AB54" s="742"/>
      <c r="AC54" s="653"/>
      <c r="AD54" s="654"/>
      <c r="AE54" s="654"/>
      <c r="AF54" s="655"/>
      <c r="AG54" s="653"/>
      <c r="AH54" s="654"/>
      <c r="AI54" s="654"/>
      <c r="AJ54" s="655"/>
      <c r="AK54" s="653"/>
      <c r="AL54" s="654"/>
      <c r="AM54" s="654"/>
      <c r="AN54" s="655"/>
      <c r="AO54" s="653"/>
      <c r="AP54" s="654"/>
      <c r="AQ54" s="654"/>
      <c r="AR54" s="655"/>
      <c r="AS54" s="653"/>
      <c r="AT54" s="654"/>
      <c r="AU54" s="654"/>
      <c r="AV54" s="655"/>
      <c r="AW54" s="742"/>
      <c r="AX54" s="742"/>
      <c r="AY54" s="742"/>
      <c r="AZ54" s="742"/>
      <c r="BA54" s="662">
        <f t="shared" si="2"/>
        <v>0</v>
      </c>
      <c r="BB54" s="662"/>
      <c r="BC54" s="662"/>
      <c r="BD54" s="662"/>
    </row>
    <row r="55" spans="1:56" ht="11.25" customHeight="1">
      <c r="A55" s="662" t="s">
        <v>73</v>
      </c>
      <c r="B55" s="662"/>
      <c r="C55" s="727" t="s">
        <v>571</v>
      </c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7"/>
      <c r="S55" s="727"/>
      <c r="T55" s="727"/>
      <c r="U55" s="727"/>
      <c r="V55" s="758" t="s">
        <v>473</v>
      </c>
      <c r="W55" s="758"/>
      <c r="X55" s="758"/>
      <c r="Y55" s="742"/>
      <c r="Z55" s="742"/>
      <c r="AA55" s="742"/>
      <c r="AB55" s="742"/>
      <c r="AC55" s="653"/>
      <c r="AD55" s="654"/>
      <c r="AE55" s="654"/>
      <c r="AF55" s="655"/>
      <c r="AG55" s="653"/>
      <c r="AH55" s="654"/>
      <c r="AI55" s="654"/>
      <c r="AJ55" s="655"/>
      <c r="AK55" s="653"/>
      <c r="AL55" s="654"/>
      <c r="AM55" s="654"/>
      <c r="AN55" s="655"/>
      <c r="AO55" s="653"/>
      <c r="AP55" s="654"/>
      <c r="AQ55" s="654"/>
      <c r="AR55" s="655"/>
      <c r="AS55" s="653"/>
      <c r="AT55" s="654"/>
      <c r="AU55" s="654"/>
      <c r="AV55" s="655"/>
      <c r="AW55" s="742"/>
      <c r="AX55" s="742"/>
      <c r="AY55" s="742"/>
      <c r="AZ55" s="742"/>
      <c r="BA55" s="662">
        <f t="shared" si="2"/>
        <v>0</v>
      </c>
      <c r="BB55" s="662"/>
      <c r="BC55" s="662"/>
      <c r="BD55" s="662"/>
    </row>
    <row r="56" spans="1:56" ht="11.25" customHeight="1">
      <c r="A56" s="662" t="s">
        <v>75</v>
      </c>
      <c r="B56" s="662"/>
      <c r="C56" s="727" t="s">
        <v>572</v>
      </c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727"/>
      <c r="T56" s="727"/>
      <c r="U56" s="727"/>
      <c r="V56" s="670" t="s">
        <v>474</v>
      </c>
      <c r="W56" s="670"/>
      <c r="X56" s="670"/>
      <c r="Y56" s="662"/>
      <c r="Z56" s="662"/>
      <c r="AA56" s="662"/>
      <c r="AB56" s="662"/>
      <c r="AC56" s="620"/>
      <c r="AD56" s="621"/>
      <c r="AE56" s="621"/>
      <c r="AF56" s="622"/>
      <c r="AG56" s="620"/>
      <c r="AH56" s="621"/>
      <c r="AI56" s="621"/>
      <c r="AJ56" s="622"/>
      <c r="AK56" s="620"/>
      <c r="AL56" s="621"/>
      <c r="AM56" s="621"/>
      <c r="AN56" s="622"/>
      <c r="AO56" s="620"/>
      <c r="AP56" s="621"/>
      <c r="AQ56" s="621"/>
      <c r="AR56" s="622"/>
      <c r="AS56" s="620"/>
      <c r="AT56" s="621"/>
      <c r="AU56" s="621"/>
      <c r="AV56" s="622"/>
      <c r="AW56" s="662"/>
      <c r="AX56" s="662"/>
      <c r="AY56" s="662"/>
      <c r="AZ56" s="662"/>
      <c r="BA56" s="662">
        <f t="shared" si="2"/>
        <v>0</v>
      </c>
      <c r="BB56" s="662"/>
      <c r="BC56" s="662"/>
      <c r="BD56" s="662"/>
    </row>
    <row r="57" spans="1:56" ht="11.25" customHeight="1">
      <c r="A57" s="662" t="s">
        <v>77</v>
      </c>
      <c r="B57" s="662"/>
      <c r="C57" s="727" t="s">
        <v>573</v>
      </c>
      <c r="D57" s="727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758" t="s">
        <v>475</v>
      </c>
      <c r="W57" s="758"/>
      <c r="X57" s="758"/>
      <c r="Y57" s="742"/>
      <c r="Z57" s="742"/>
      <c r="AA57" s="742"/>
      <c r="AB57" s="742"/>
      <c r="AC57" s="653"/>
      <c r="AD57" s="654"/>
      <c r="AE57" s="654"/>
      <c r="AF57" s="655"/>
      <c r="AG57" s="653"/>
      <c r="AH57" s="654"/>
      <c r="AI57" s="654"/>
      <c r="AJ57" s="655"/>
      <c r="AK57" s="653"/>
      <c r="AL57" s="654"/>
      <c r="AM57" s="654"/>
      <c r="AN57" s="655"/>
      <c r="AO57" s="653"/>
      <c r="AP57" s="654"/>
      <c r="AQ57" s="654"/>
      <c r="AR57" s="655"/>
      <c r="AS57" s="653"/>
      <c r="AT57" s="654"/>
      <c r="AU57" s="654"/>
      <c r="AV57" s="655"/>
      <c r="AW57" s="742"/>
      <c r="AX57" s="742"/>
      <c r="AY57" s="742"/>
      <c r="AZ57" s="742"/>
      <c r="BA57" s="662">
        <f t="shared" si="2"/>
        <v>0</v>
      </c>
      <c r="BB57" s="662"/>
      <c r="BC57" s="662"/>
      <c r="BD57" s="662"/>
    </row>
    <row r="58" spans="1:56" ht="11.25" customHeight="1">
      <c r="A58" s="662" t="s">
        <v>79</v>
      </c>
      <c r="B58" s="662"/>
      <c r="C58" s="759" t="s">
        <v>574</v>
      </c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30" t="s">
        <v>1154</v>
      </c>
      <c r="W58" s="730"/>
      <c r="X58" s="730"/>
      <c r="Y58" s="689">
        <f>Y50+Y51+Y52+Y53+Y54+Y55+Y56+Y57</f>
        <v>0</v>
      </c>
      <c r="Z58" s="689"/>
      <c r="AA58" s="689"/>
      <c r="AB58" s="689"/>
      <c r="AC58" s="644">
        <f>AC50+AC51+AC52+AC53+AC54+AC55+AC56+AC57</f>
        <v>0</v>
      </c>
      <c r="AD58" s="645"/>
      <c r="AE58" s="645"/>
      <c r="AF58" s="646"/>
      <c r="AG58" s="644">
        <f>AG50+AG51+AG52+AG53+AG54+AG55+AG56+AG57</f>
        <v>0</v>
      </c>
      <c r="AH58" s="645"/>
      <c r="AI58" s="645"/>
      <c r="AJ58" s="646"/>
      <c r="AK58" s="644">
        <f>AK50+AK51+AK52+AK53+AK54+AK55+AK56+AK57</f>
        <v>0</v>
      </c>
      <c r="AL58" s="645"/>
      <c r="AM58" s="645"/>
      <c r="AN58" s="646"/>
      <c r="AO58" s="644">
        <f>AO50+AO51+AO52+AO53+AO54+AO55+AO56+AO57</f>
        <v>0</v>
      </c>
      <c r="AP58" s="645"/>
      <c r="AQ58" s="645"/>
      <c r="AR58" s="646"/>
      <c r="AS58" s="644">
        <f>AS50+AS51+AS52+AS53+AS54+AS55+AS56+AS57</f>
        <v>0</v>
      </c>
      <c r="AT58" s="645"/>
      <c r="AU58" s="645"/>
      <c r="AV58" s="646"/>
      <c r="AW58" s="689">
        <f>AW50+AW51+AW52+AW53+AW54+AW55+AW56+AW57</f>
        <v>0</v>
      </c>
      <c r="AX58" s="689"/>
      <c r="AY58" s="689"/>
      <c r="AZ58" s="689"/>
      <c r="BA58" s="689">
        <f t="shared" si="2"/>
        <v>0</v>
      </c>
      <c r="BB58" s="689"/>
      <c r="BC58" s="689"/>
      <c r="BD58" s="689"/>
    </row>
    <row r="59" spans="1:56" ht="11.25" customHeight="1">
      <c r="A59" s="662" t="s">
        <v>81</v>
      </c>
      <c r="B59" s="662"/>
      <c r="C59" s="727" t="s">
        <v>575</v>
      </c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670" t="s">
        <v>576</v>
      </c>
      <c r="W59" s="670"/>
      <c r="X59" s="670"/>
      <c r="Y59" s="662"/>
      <c r="Z59" s="662"/>
      <c r="AA59" s="662"/>
      <c r="AB59" s="662"/>
      <c r="AC59" s="620"/>
      <c r="AD59" s="621"/>
      <c r="AE59" s="621"/>
      <c r="AF59" s="622"/>
      <c r="AG59" s="620"/>
      <c r="AH59" s="621"/>
      <c r="AI59" s="621"/>
      <c r="AJ59" s="622"/>
      <c r="AK59" s="620"/>
      <c r="AL59" s="621"/>
      <c r="AM59" s="621"/>
      <c r="AN59" s="622"/>
      <c r="AO59" s="620"/>
      <c r="AP59" s="621"/>
      <c r="AQ59" s="621"/>
      <c r="AR59" s="622"/>
      <c r="AS59" s="620"/>
      <c r="AT59" s="621"/>
      <c r="AU59" s="621"/>
      <c r="AV59" s="622"/>
      <c r="AW59" s="662"/>
      <c r="AX59" s="662"/>
      <c r="AY59" s="662"/>
      <c r="AZ59" s="662"/>
      <c r="BA59" s="662">
        <f t="shared" si="2"/>
        <v>0</v>
      </c>
      <c r="BB59" s="662"/>
      <c r="BC59" s="662"/>
      <c r="BD59" s="662"/>
    </row>
    <row r="60" spans="1:56" ht="11.25" customHeight="1">
      <c r="A60" s="663" t="s">
        <v>577</v>
      </c>
      <c r="B60" s="663"/>
      <c r="C60" s="727" t="s">
        <v>578</v>
      </c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670" t="s">
        <v>476</v>
      </c>
      <c r="W60" s="670"/>
      <c r="X60" s="670"/>
      <c r="Y60" s="662"/>
      <c r="Z60" s="662"/>
      <c r="AA60" s="662"/>
      <c r="AB60" s="662"/>
      <c r="AC60" s="620"/>
      <c r="AD60" s="621"/>
      <c r="AE60" s="621"/>
      <c r="AF60" s="622"/>
      <c r="AG60" s="620"/>
      <c r="AH60" s="621"/>
      <c r="AI60" s="621"/>
      <c r="AJ60" s="622"/>
      <c r="AK60" s="620"/>
      <c r="AL60" s="621"/>
      <c r="AM60" s="621"/>
      <c r="AN60" s="622"/>
      <c r="AO60" s="620"/>
      <c r="AP60" s="621"/>
      <c r="AQ60" s="621"/>
      <c r="AR60" s="622"/>
      <c r="AS60" s="620"/>
      <c r="AT60" s="621"/>
      <c r="AU60" s="621"/>
      <c r="AV60" s="622"/>
      <c r="AW60" s="662"/>
      <c r="AX60" s="662"/>
      <c r="AY60" s="662"/>
      <c r="AZ60" s="662"/>
      <c r="BA60" s="662">
        <f t="shared" si="2"/>
        <v>0</v>
      </c>
      <c r="BB60" s="662"/>
      <c r="BC60" s="662"/>
      <c r="BD60" s="662"/>
    </row>
    <row r="61" spans="1:56" ht="11.25" customHeight="1">
      <c r="A61" s="663" t="s">
        <v>83</v>
      </c>
      <c r="B61" s="663"/>
      <c r="C61" s="727" t="s">
        <v>78</v>
      </c>
      <c r="D61" s="727"/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7"/>
      <c r="T61" s="727"/>
      <c r="U61" s="727"/>
      <c r="V61" s="670" t="s">
        <v>579</v>
      </c>
      <c r="W61" s="670"/>
      <c r="X61" s="670"/>
      <c r="Y61" s="662"/>
      <c r="Z61" s="662"/>
      <c r="AA61" s="662"/>
      <c r="AB61" s="662"/>
      <c r="AC61" s="620"/>
      <c r="AD61" s="621"/>
      <c r="AE61" s="621"/>
      <c r="AF61" s="622"/>
      <c r="AG61" s="620"/>
      <c r="AH61" s="621"/>
      <c r="AI61" s="621"/>
      <c r="AJ61" s="622"/>
      <c r="AK61" s="620"/>
      <c r="AL61" s="621"/>
      <c r="AM61" s="621"/>
      <c r="AN61" s="622"/>
      <c r="AO61" s="620"/>
      <c r="AP61" s="621"/>
      <c r="AQ61" s="621"/>
      <c r="AR61" s="622"/>
      <c r="AS61" s="620"/>
      <c r="AT61" s="621"/>
      <c r="AU61" s="621"/>
      <c r="AV61" s="622"/>
      <c r="AW61" s="662"/>
      <c r="AX61" s="662"/>
      <c r="AY61" s="662"/>
      <c r="AZ61" s="662"/>
      <c r="BA61" s="662">
        <f t="shared" si="2"/>
        <v>0</v>
      </c>
      <c r="BB61" s="662"/>
      <c r="BC61" s="662"/>
      <c r="BD61" s="662"/>
    </row>
    <row r="62" spans="1:56" ht="11.25" customHeight="1">
      <c r="A62" s="662" t="s">
        <v>85</v>
      </c>
      <c r="B62" s="662"/>
      <c r="C62" s="727" t="s">
        <v>580</v>
      </c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7"/>
      <c r="T62" s="727"/>
      <c r="U62" s="727"/>
      <c r="V62" s="670" t="s">
        <v>581</v>
      </c>
      <c r="W62" s="670"/>
      <c r="X62" s="670"/>
      <c r="Y62" s="662"/>
      <c r="Z62" s="662"/>
      <c r="AA62" s="662"/>
      <c r="AB62" s="662"/>
      <c r="AC62" s="620"/>
      <c r="AD62" s="621"/>
      <c r="AE62" s="621"/>
      <c r="AF62" s="622"/>
      <c r="AG62" s="620"/>
      <c r="AH62" s="621"/>
      <c r="AI62" s="621"/>
      <c r="AJ62" s="622"/>
      <c r="AK62" s="620"/>
      <c r="AL62" s="621"/>
      <c r="AM62" s="621"/>
      <c r="AN62" s="622"/>
      <c r="AO62" s="620"/>
      <c r="AP62" s="621"/>
      <c r="AQ62" s="621"/>
      <c r="AR62" s="622"/>
      <c r="AS62" s="620"/>
      <c r="AT62" s="621"/>
      <c r="AU62" s="621"/>
      <c r="AV62" s="622"/>
      <c r="AW62" s="662"/>
      <c r="AX62" s="662"/>
      <c r="AY62" s="662"/>
      <c r="AZ62" s="662"/>
      <c r="BA62" s="662">
        <f t="shared" si="2"/>
        <v>0</v>
      </c>
      <c r="BB62" s="662"/>
      <c r="BC62" s="662"/>
      <c r="BD62" s="662"/>
    </row>
    <row r="63" spans="1:56" ht="11.25" customHeight="1">
      <c r="A63" s="620"/>
      <c r="B63" s="622"/>
      <c r="C63" s="727" t="s">
        <v>582</v>
      </c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46" t="s">
        <v>583</v>
      </c>
      <c r="W63" s="747"/>
      <c r="X63" s="748"/>
      <c r="Y63" s="620"/>
      <c r="Z63" s="621"/>
      <c r="AA63" s="621"/>
      <c r="AB63" s="622"/>
      <c r="AC63" s="620"/>
      <c r="AD63" s="621"/>
      <c r="AE63" s="621"/>
      <c r="AF63" s="622"/>
      <c r="AG63" s="620"/>
      <c r="AH63" s="621"/>
      <c r="AI63" s="621"/>
      <c r="AJ63" s="622"/>
      <c r="AK63" s="620"/>
      <c r="AL63" s="621"/>
      <c r="AM63" s="621"/>
      <c r="AN63" s="622"/>
      <c r="AO63" s="620"/>
      <c r="AP63" s="621"/>
      <c r="AQ63" s="621"/>
      <c r="AR63" s="622"/>
      <c r="AS63" s="620"/>
      <c r="AT63" s="621"/>
      <c r="AU63" s="621"/>
      <c r="AV63" s="622"/>
      <c r="AW63" s="620"/>
      <c r="AX63" s="621"/>
      <c r="AY63" s="621"/>
      <c r="AZ63" s="622"/>
      <c r="BA63" s="662">
        <f t="shared" si="2"/>
        <v>0</v>
      </c>
      <c r="BB63" s="662"/>
      <c r="BC63" s="662"/>
      <c r="BD63" s="662"/>
    </row>
    <row r="64" spans="1:56" s="232" customFormat="1" ht="11.25" customHeight="1">
      <c r="A64" s="662" t="s">
        <v>91</v>
      </c>
      <c r="B64" s="662"/>
      <c r="C64" s="727" t="s">
        <v>818</v>
      </c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7"/>
      <c r="R64" s="727"/>
      <c r="S64" s="727"/>
      <c r="T64" s="727"/>
      <c r="U64" s="727"/>
      <c r="V64" s="670" t="s">
        <v>497</v>
      </c>
      <c r="W64" s="670"/>
      <c r="X64" s="670"/>
      <c r="Y64" s="662"/>
      <c r="Z64" s="662"/>
      <c r="AA64" s="662"/>
      <c r="AB64" s="662"/>
      <c r="AC64" s="620"/>
      <c r="AD64" s="621"/>
      <c r="AE64" s="621"/>
      <c r="AF64" s="622"/>
      <c r="AG64" s="620"/>
      <c r="AH64" s="621"/>
      <c r="AI64" s="621"/>
      <c r="AJ64" s="622"/>
      <c r="AK64" s="620"/>
      <c r="AL64" s="621"/>
      <c r="AM64" s="621"/>
      <c r="AN64" s="622"/>
      <c r="AO64" s="620"/>
      <c r="AP64" s="621"/>
      <c r="AQ64" s="621"/>
      <c r="AR64" s="622"/>
      <c r="AS64" s="620"/>
      <c r="AT64" s="621"/>
      <c r="AU64" s="621"/>
      <c r="AV64" s="622"/>
      <c r="AW64" s="662"/>
      <c r="AX64" s="662"/>
      <c r="AY64" s="662"/>
      <c r="AZ64" s="662"/>
      <c r="BA64" s="662">
        <f t="shared" si="2"/>
        <v>0</v>
      </c>
      <c r="BB64" s="662"/>
      <c r="BC64" s="662"/>
      <c r="BD64" s="662"/>
    </row>
    <row r="65" spans="1:56" ht="11.25" customHeight="1">
      <c r="A65" s="662" t="s">
        <v>584</v>
      </c>
      <c r="B65" s="662"/>
      <c r="C65" s="727" t="s">
        <v>585</v>
      </c>
      <c r="D65" s="727"/>
      <c r="E65" s="727"/>
      <c r="F65" s="727"/>
      <c r="G65" s="727"/>
      <c r="H65" s="727"/>
      <c r="I65" s="727"/>
      <c r="J65" s="727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7"/>
      <c r="V65" s="670" t="s">
        <v>586</v>
      </c>
      <c r="W65" s="670"/>
      <c r="X65" s="670"/>
      <c r="Y65" s="662"/>
      <c r="Z65" s="662"/>
      <c r="AA65" s="662"/>
      <c r="AB65" s="662"/>
      <c r="AC65" s="620"/>
      <c r="AD65" s="621"/>
      <c r="AE65" s="621"/>
      <c r="AF65" s="622"/>
      <c r="AG65" s="620"/>
      <c r="AH65" s="621"/>
      <c r="AI65" s="621"/>
      <c r="AJ65" s="622"/>
      <c r="AK65" s="620"/>
      <c r="AL65" s="621"/>
      <c r="AM65" s="621"/>
      <c r="AN65" s="622"/>
      <c r="AO65" s="620"/>
      <c r="AP65" s="621"/>
      <c r="AQ65" s="621"/>
      <c r="AR65" s="622"/>
      <c r="AS65" s="620"/>
      <c r="AT65" s="621"/>
      <c r="AU65" s="621"/>
      <c r="AV65" s="622"/>
      <c r="AW65" s="662"/>
      <c r="AX65" s="662"/>
      <c r="AY65" s="662"/>
      <c r="AZ65" s="662"/>
      <c r="BA65" s="662">
        <f t="shared" si="2"/>
        <v>0</v>
      </c>
      <c r="BB65" s="662"/>
      <c r="BC65" s="662"/>
      <c r="BD65" s="662"/>
    </row>
    <row r="66" spans="1:56" ht="11.25" customHeight="1">
      <c r="A66" s="662" t="s">
        <v>95</v>
      </c>
      <c r="B66" s="662"/>
      <c r="C66" s="727" t="s">
        <v>86</v>
      </c>
      <c r="D66" s="727"/>
      <c r="E66" s="727"/>
      <c r="F66" s="727"/>
      <c r="G66" s="727"/>
      <c r="H66" s="727"/>
      <c r="I66" s="727"/>
      <c r="J66" s="727"/>
      <c r="K66" s="727"/>
      <c r="L66" s="727"/>
      <c r="M66" s="727"/>
      <c r="N66" s="727"/>
      <c r="O66" s="727"/>
      <c r="P66" s="727"/>
      <c r="Q66" s="727"/>
      <c r="R66" s="727"/>
      <c r="S66" s="727"/>
      <c r="T66" s="727"/>
      <c r="U66" s="727"/>
      <c r="V66" s="670" t="s">
        <v>587</v>
      </c>
      <c r="W66" s="670"/>
      <c r="X66" s="670"/>
      <c r="Y66" s="662"/>
      <c r="Z66" s="662"/>
      <c r="AA66" s="662"/>
      <c r="AB66" s="662"/>
      <c r="AC66" s="620"/>
      <c r="AD66" s="621"/>
      <c r="AE66" s="621"/>
      <c r="AF66" s="622"/>
      <c r="AG66" s="620"/>
      <c r="AH66" s="621"/>
      <c r="AI66" s="621"/>
      <c r="AJ66" s="622"/>
      <c r="AK66" s="620"/>
      <c r="AL66" s="621"/>
      <c r="AM66" s="621"/>
      <c r="AN66" s="622"/>
      <c r="AO66" s="620"/>
      <c r="AP66" s="621"/>
      <c r="AQ66" s="621"/>
      <c r="AR66" s="622"/>
      <c r="AS66" s="620"/>
      <c r="AT66" s="621"/>
      <c r="AU66" s="621"/>
      <c r="AV66" s="622"/>
      <c r="AW66" s="662"/>
      <c r="AX66" s="662"/>
      <c r="AY66" s="662"/>
      <c r="AZ66" s="662"/>
      <c r="BA66" s="662">
        <f t="shared" si="2"/>
        <v>0</v>
      </c>
      <c r="BB66" s="662"/>
      <c r="BC66" s="662"/>
      <c r="BD66" s="662"/>
    </row>
    <row r="67" spans="1:56" ht="11.25" customHeight="1">
      <c r="A67" s="662" t="s">
        <v>97</v>
      </c>
      <c r="B67" s="662"/>
      <c r="C67" s="727" t="s">
        <v>90</v>
      </c>
      <c r="D67" s="727"/>
      <c r="E67" s="727"/>
      <c r="F67" s="727"/>
      <c r="G67" s="727"/>
      <c r="H67" s="727"/>
      <c r="I67" s="727"/>
      <c r="J67" s="727"/>
      <c r="K67" s="727"/>
      <c r="L67" s="727"/>
      <c r="M67" s="727"/>
      <c r="N67" s="727"/>
      <c r="O67" s="727"/>
      <c r="P67" s="727"/>
      <c r="Q67" s="727"/>
      <c r="R67" s="727"/>
      <c r="S67" s="727"/>
      <c r="T67" s="727"/>
      <c r="U67" s="727"/>
      <c r="V67" s="670" t="s">
        <v>588</v>
      </c>
      <c r="W67" s="670"/>
      <c r="X67" s="670"/>
      <c r="Y67" s="662"/>
      <c r="Z67" s="662"/>
      <c r="AA67" s="662"/>
      <c r="AB67" s="662"/>
      <c r="AC67" s="620"/>
      <c r="AD67" s="621"/>
      <c r="AE67" s="621"/>
      <c r="AF67" s="622"/>
      <c r="AG67" s="620"/>
      <c r="AH67" s="621"/>
      <c r="AI67" s="621"/>
      <c r="AJ67" s="622"/>
      <c r="AK67" s="620"/>
      <c r="AL67" s="621"/>
      <c r="AM67" s="621"/>
      <c r="AN67" s="622"/>
      <c r="AO67" s="620"/>
      <c r="AP67" s="621"/>
      <c r="AQ67" s="621"/>
      <c r="AR67" s="622"/>
      <c r="AS67" s="620"/>
      <c r="AT67" s="621"/>
      <c r="AU67" s="621"/>
      <c r="AV67" s="622"/>
      <c r="AW67" s="662"/>
      <c r="AX67" s="662"/>
      <c r="AY67" s="662"/>
      <c r="AZ67" s="662"/>
      <c r="BA67" s="662">
        <f t="shared" si="2"/>
        <v>0</v>
      </c>
      <c r="BB67" s="662"/>
      <c r="BC67" s="662"/>
      <c r="BD67" s="662"/>
    </row>
    <row r="68" spans="1:56" ht="11.25" customHeight="1">
      <c r="A68" s="662" t="s">
        <v>99</v>
      </c>
      <c r="B68" s="662"/>
      <c r="C68" s="734" t="s">
        <v>589</v>
      </c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4"/>
      <c r="Q68" s="734"/>
      <c r="R68" s="734"/>
      <c r="S68" s="734"/>
      <c r="T68" s="734"/>
      <c r="U68" s="734"/>
      <c r="V68" s="670" t="s">
        <v>590</v>
      </c>
      <c r="W68" s="670"/>
      <c r="X68" s="670"/>
      <c r="Y68" s="662"/>
      <c r="Z68" s="662"/>
      <c r="AA68" s="662"/>
      <c r="AB68" s="662"/>
      <c r="AC68" s="620"/>
      <c r="AD68" s="621"/>
      <c r="AE68" s="621"/>
      <c r="AF68" s="622"/>
      <c r="AG68" s="620"/>
      <c r="AH68" s="621"/>
      <c r="AI68" s="621"/>
      <c r="AJ68" s="622"/>
      <c r="AK68" s="620"/>
      <c r="AL68" s="621"/>
      <c r="AM68" s="621"/>
      <c r="AN68" s="622"/>
      <c r="AO68" s="620"/>
      <c r="AP68" s="621"/>
      <c r="AQ68" s="621"/>
      <c r="AR68" s="622"/>
      <c r="AS68" s="620"/>
      <c r="AT68" s="621"/>
      <c r="AU68" s="621"/>
      <c r="AV68" s="622"/>
      <c r="AW68" s="662"/>
      <c r="AX68" s="662"/>
      <c r="AY68" s="662"/>
      <c r="AZ68" s="662"/>
      <c r="BA68" s="662">
        <f t="shared" si="2"/>
        <v>0</v>
      </c>
      <c r="BB68" s="662"/>
      <c r="BC68" s="662"/>
      <c r="BD68" s="662"/>
    </row>
    <row r="69" spans="1:56" ht="11.25" customHeight="1" thickBot="1">
      <c r="A69" s="662" t="s">
        <v>101</v>
      </c>
      <c r="B69" s="662"/>
      <c r="C69" s="754" t="s">
        <v>591</v>
      </c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3" t="s">
        <v>477</v>
      </c>
      <c r="W69" s="753"/>
      <c r="X69" s="753"/>
      <c r="Y69" s="736"/>
      <c r="Z69" s="736"/>
      <c r="AA69" s="736"/>
      <c r="AB69" s="736"/>
      <c r="AC69" s="647"/>
      <c r="AD69" s="648"/>
      <c r="AE69" s="648"/>
      <c r="AF69" s="649"/>
      <c r="AG69" s="647"/>
      <c r="AH69" s="648"/>
      <c r="AI69" s="648"/>
      <c r="AJ69" s="649"/>
      <c r="AK69" s="647"/>
      <c r="AL69" s="648"/>
      <c r="AM69" s="648"/>
      <c r="AN69" s="649"/>
      <c r="AO69" s="647"/>
      <c r="AP69" s="648"/>
      <c r="AQ69" s="648"/>
      <c r="AR69" s="649"/>
      <c r="AS69" s="647"/>
      <c r="AT69" s="648"/>
      <c r="AU69" s="648"/>
      <c r="AV69" s="649"/>
      <c r="AW69" s="736"/>
      <c r="AX69" s="736"/>
      <c r="AY69" s="736"/>
      <c r="AZ69" s="736"/>
      <c r="BA69" s="736">
        <f t="shared" si="2"/>
        <v>0</v>
      </c>
      <c r="BB69" s="736"/>
      <c r="BC69" s="736"/>
      <c r="BD69" s="736"/>
    </row>
    <row r="70" spans="1:56" ht="11.25" customHeight="1">
      <c r="A70" s="620"/>
      <c r="B70" s="622"/>
      <c r="C70" s="755" t="s">
        <v>426</v>
      </c>
      <c r="D70" s="756"/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6"/>
      <c r="U70" s="757"/>
      <c r="V70" s="730" t="s">
        <v>1156</v>
      </c>
      <c r="W70" s="730"/>
      <c r="X70" s="730"/>
      <c r="Y70" s="743"/>
      <c r="Z70" s="744"/>
      <c r="AA70" s="744"/>
      <c r="AB70" s="745"/>
      <c r="AC70" s="650">
        <f>AC59+AC60+AC61+AC62+AC63+AC64+AC65+AC66+AC67+AC68+AC69</f>
        <v>0</v>
      </c>
      <c r="AD70" s="651"/>
      <c r="AE70" s="651"/>
      <c r="AF70" s="652"/>
      <c r="AG70" s="650">
        <f>AG59+AG60+AG61+AG62+AG63+AG64+AG65+AG66+AG67+AG68+AG69</f>
        <v>0</v>
      </c>
      <c r="AH70" s="651"/>
      <c r="AI70" s="651"/>
      <c r="AJ70" s="652"/>
      <c r="AK70" s="650">
        <f>AK59+AK60+AK61+AK62+AK63+AK64+AK65+AK66+AK67+AK68+AK69</f>
        <v>0</v>
      </c>
      <c r="AL70" s="651"/>
      <c r="AM70" s="651"/>
      <c r="AN70" s="652"/>
      <c r="AO70" s="650">
        <f>AO59+AO60+AO61+AO62+AO63+AO64+AO65+AO66+AO67+AO68+AO69</f>
        <v>0</v>
      </c>
      <c r="AP70" s="651"/>
      <c r="AQ70" s="651"/>
      <c r="AR70" s="652"/>
      <c r="AS70" s="650">
        <f>AS59+AS60+AS61+AS62+AS63+AS64+AS65+AS66+AS67+AS68+AS69</f>
        <v>0</v>
      </c>
      <c r="AT70" s="651"/>
      <c r="AU70" s="651"/>
      <c r="AV70" s="652"/>
      <c r="AW70" s="743">
        <f>AW59+AW60+AW61+AW62+AW63+AW64+AW65+AW66+AW67+AW68+AW69</f>
        <v>0</v>
      </c>
      <c r="AX70" s="744"/>
      <c r="AY70" s="744"/>
      <c r="AZ70" s="745"/>
      <c r="BA70" s="733">
        <f t="shared" si="2"/>
        <v>0</v>
      </c>
      <c r="BB70" s="733"/>
      <c r="BC70" s="733"/>
      <c r="BD70" s="733"/>
    </row>
    <row r="71" spans="1:56" ht="11.25" customHeight="1">
      <c r="A71" s="662" t="s">
        <v>103</v>
      </c>
      <c r="B71" s="662"/>
      <c r="C71" s="734" t="s">
        <v>592</v>
      </c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670" t="s">
        <v>593</v>
      </c>
      <c r="W71" s="670"/>
      <c r="X71" s="670"/>
      <c r="Y71" s="662"/>
      <c r="Z71" s="662"/>
      <c r="AA71" s="662"/>
      <c r="AB71" s="662"/>
      <c r="AC71" s="620"/>
      <c r="AD71" s="621"/>
      <c r="AE71" s="621"/>
      <c r="AF71" s="622"/>
      <c r="AG71" s="620"/>
      <c r="AH71" s="621"/>
      <c r="AI71" s="621"/>
      <c r="AJ71" s="622"/>
      <c r="AK71" s="620"/>
      <c r="AL71" s="621"/>
      <c r="AM71" s="621"/>
      <c r="AN71" s="622"/>
      <c r="AO71" s="620"/>
      <c r="AP71" s="621"/>
      <c r="AQ71" s="621"/>
      <c r="AR71" s="622"/>
      <c r="AS71" s="620"/>
      <c r="AT71" s="621"/>
      <c r="AU71" s="621"/>
      <c r="AV71" s="622"/>
      <c r="AW71" s="662"/>
      <c r="AX71" s="662"/>
      <c r="AY71" s="662"/>
      <c r="AZ71" s="662"/>
      <c r="BA71" s="662">
        <f t="shared" si="2"/>
        <v>0</v>
      </c>
      <c r="BB71" s="662"/>
      <c r="BC71" s="662"/>
      <c r="BD71" s="662"/>
    </row>
    <row r="72" spans="1:56" ht="11.25" customHeight="1">
      <c r="A72" s="662" t="s">
        <v>105</v>
      </c>
      <c r="B72" s="662"/>
      <c r="C72" s="734" t="s">
        <v>594</v>
      </c>
      <c r="D72" s="734"/>
      <c r="E72" s="734"/>
      <c r="F72" s="734"/>
      <c r="G72" s="734"/>
      <c r="H72" s="734"/>
      <c r="I72" s="734"/>
      <c r="J72" s="734"/>
      <c r="K72" s="734"/>
      <c r="L72" s="734"/>
      <c r="M72" s="734"/>
      <c r="N72" s="734"/>
      <c r="O72" s="734"/>
      <c r="P72" s="734"/>
      <c r="Q72" s="734"/>
      <c r="R72" s="734"/>
      <c r="S72" s="734"/>
      <c r="T72" s="734"/>
      <c r="U72" s="734"/>
      <c r="V72" s="670" t="s">
        <v>595</v>
      </c>
      <c r="W72" s="670"/>
      <c r="X72" s="670"/>
      <c r="Y72" s="662"/>
      <c r="Z72" s="662"/>
      <c r="AA72" s="662"/>
      <c r="AB72" s="662"/>
      <c r="AC72" s="620"/>
      <c r="AD72" s="621"/>
      <c r="AE72" s="621"/>
      <c r="AF72" s="622"/>
      <c r="AG72" s="620"/>
      <c r="AH72" s="621"/>
      <c r="AI72" s="621"/>
      <c r="AJ72" s="622"/>
      <c r="AK72" s="620"/>
      <c r="AL72" s="621"/>
      <c r="AM72" s="621"/>
      <c r="AN72" s="622"/>
      <c r="AO72" s="620"/>
      <c r="AP72" s="621"/>
      <c r="AQ72" s="621"/>
      <c r="AR72" s="622"/>
      <c r="AS72" s="620"/>
      <c r="AT72" s="621"/>
      <c r="AU72" s="621"/>
      <c r="AV72" s="622"/>
      <c r="AW72" s="662"/>
      <c r="AX72" s="662"/>
      <c r="AY72" s="662"/>
      <c r="AZ72" s="662"/>
      <c r="BA72" s="662">
        <f t="shared" si="2"/>
        <v>0</v>
      </c>
      <c r="BB72" s="662"/>
      <c r="BC72" s="662"/>
      <c r="BD72" s="662"/>
    </row>
    <row r="73" spans="1:56" ht="11.25" customHeight="1">
      <c r="A73" s="662" t="s">
        <v>125</v>
      </c>
      <c r="B73" s="662"/>
      <c r="C73" s="669" t="s">
        <v>100</v>
      </c>
      <c r="D73" s="669"/>
      <c r="E73" s="669"/>
      <c r="F73" s="669"/>
      <c r="G73" s="669"/>
      <c r="H73" s="669"/>
      <c r="I73" s="669"/>
      <c r="J73" s="669"/>
      <c r="K73" s="669"/>
      <c r="L73" s="669"/>
      <c r="M73" s="669"/>
      <c r="N73" s="669"/>
      <c r="O73" s="669"/>
      <c r="P73" s="669"/>
      <c r="Q73" s="669"/>
      <c r="R73" s="669"/>
      <c r="S73" s="669"/>
      <c r="T73" s="669"/>
      <c r="U73" s="669"/>
      <c r="V73" s="670" t="s">
        <v>596</v>
      </c>
      <c r="W73" s="670"/>
      <c r="X73" s="670"/>
      <c r="Y73" s="662"/>
      <c r="Z73" s="662"/>
      <c r="AA73" s="662"/>
      <c r="AB73" s="662"/>
      <c r="AC73" s="620"/>
      <c r="AD73" s="621"/>
      <c r="AE73" s="621"/>
      <c r="AF73" s="622"/>
      <c r="AG73" s="620"/>
      <c r="AH73" s="621"/>
      <c r="AI73" s="621"/>
      <c r="AJ73" s="622"/>
      <c r="AK73" s="620"/>
      <c r="AL73" s="621"/>
      <c r="AM73" s="621"/>
      <c r="AN73" s="622"/>
      <c r="AO73" s="620"/>
      <c r="AP73" s="621"/>
      <c r="AQ73" s="621"/>
      <c r="AR73" s="622"/>
      <c r="AS73" s="620"/>
      <c r="AT73" s="621"/>
      <c r="AU73" s="621"/>
      <c r="AV73" s="622"/>
      <c r="AW73" s="662"/>
      <c r="AX73" s="662"/>
      <c r="AY73" s="662"/>
      <c r="AZ73" s="662"/>
      <c r="BA73" s="662">
        <f t="shared" si="2"/>
        <v>0</v>
      </c>
      <c r="BB73" s="662"/>
      <c r="BC73" s="662"/>
      <c r="BD73" s="662"/>
    </row>
    <row r="74" spans="1:56" ht="11.25" customHeight="1">
      <c r="A74" s="662" t="s">
        <v>127</v>
      </c>
      <c r="B74" s="662"/>
      <c r="C74" s="734" t="s">
        <v>597</v>
      </c>
      <c r="D74" s="734"/>
      <c r="E74" s="734"/>
      <c r="F74" s="734"/>
      <c r="G74" s="734"/>
      <c r="H74" s="734"/>
      <c r="I74" s="734"/>
      <c r="J74" s="734"/>
      <c r="K74" s="734"/>
      <c r="L74" s="734"/>
      <c r="M74" s="734"/>
      <c r="N74" s="734"/>
      <c r="O74" s="734"/>
      <c r="P74" s="734"/>
      <c r="Q74" s="734"/>
      <c r="R74" s="734"/>
      <c r="S74" s="734"/>
      <c r="T74" s="734"/>
      <c r="U74" s="734"/>
      <c r="V74" s="670" t="s">
        <v>598</v>
      </c>
      <c r="W74" s="670"/>
      <c r="X74" s="670"/>
      <c r="Y74" s="662"/>
      <c r="Z74" s="662"/>
      <c r="AA74" s="662"/>
      <c r="AB74" s="662"/>
      <c r="AC74" s="620"/>
      <c r="AD74" s="621"/>
      <c r="AE74" s="621"/>
      <c r="AF74" s="622"/>
      <c r="AG74" s="620"/>
      <c r="AH74" s="621"/>
      <c r="AI74" s="621"/>
      <c r="AJ74" s="622"/>
      <c r="AK74" s="620"/>
      <c r="AL74" s="621"/>
      <c r="AM74" s="621"/>
      <c r="AN74" s="622"/>
      <c r="AO74" s="620"/>
      <c r="AP74" s="621"/>
      <c r="AQ74" s="621"/>
      <c r="AR74" s="622"/>
      <c r="AS74" s="620"/>
      <c r="AT74" s="621"/>
      <c r="AU74" s="621"/>
      <c r="AV74" s="622"/>
      <c r="AW74" s="662"/>
      <c r="AX74" s="662"/>
      <c r="AY74" s="662"/>
      <c r="AZ74" s="662"/>
      <c r="BA74" s="662">
        <f t="shared" si="2"/>
        <v>0</v>
      </c>
      <c r="BB74" s="662"/>
      <c r="BC74" s="662"/>
      <c r="BD74" s="662"/>
    </row>
    <row r="75" spans="1:56" ht="11.25" customHeight="1">
      <c r="A75" s="662" t="s">
        <v>129</v>
      </c>
      <c r="B75" s="662"/>
      <c r="C75" s="734" t="s">
        <v>104</v>
      </c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670" t="s">
        <v>599</v>
      </c>
      <c r="W75" s="670"/>
      <c r="X75" s="670"/>
      <c r="Y75" s="662"/>
      <c r="Z75" s="662"/>
      <c r="AA75" s="662"/>
      <c r="AB75" s="662"/>
      <c r="AC75" s="620"/>
      <c r="AD75" s="621"/>
      <c r="AE75" s="621"/>
      <c r="AF75" s="622"/>
      <c r="AG75" s="620"/>
      <c r="AH75" s="621"/>
      <c r="AI75" s="621"/>
      <c r="AJ75" s="622"/>
      <c r="AK75" s="620"/>
      <c r="AL75" s="621"/>
      <c r="AM75" s="621"/>
      <c r="AN75" s="622"/>
      <c r="AO75" s="620"/>
      <c r="AP75" s="621"/>
      <c r="AQ75" s="621"/>
      <c r="AR75" s="622"/>
      <c r="AS75" s="620"/>
      <c r="AT75" s="621"/>
      <c r="AU75" s="621"/>
      <c r="AV75" s="622"/>
      <c r="AW75" s="662"/>
      <c r="AX75" s="662"/>
      <c r="AY75" s="662"/>
      <c r="AZ75" s="662"/>
      <c r="BA75" s="662">
        <f t="shared" si="2"/>
        <v>0</v>
      </c>
      <c r="BB75" s="662"/>
      <c r="BC75" s="662"/>
      <c r="BD75" s="662"/>
    </row>
    <row r="76" spans="1:56" ht="11.25" customHeight="1">
      <c r="A76" s="662" t="s">
        <v>131</v>
      </c>
      <c r="B76" s="662"/>
      <c r="C76" s="669" t="s">
        <v>124</v>
      </c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  <c r="O76" s="669"/>
      <c r="P76" s="669"/>
      <c r="Q76" s="669"/>
      <c r="R76" s="669"/>
      <c r="S76" s="669"/>
      <c r="T76" s="669"/>
      <c r="U76" s="669"/>
      <c r="V76" s="670" t="s">
        <v>600</v>
      </c>
      <c r="W76" s="670"/>
      <c r="X76" s="670"/>
      <c r="Y76" s="662"/>
      <c r="Z76" s="662"/>
      <c r="AA76" s="662"/>
      <c r="AB76" s="662"/>
      <c r="AC76" s="620"/>
      <c r="AD76" s="621"/>
      <c r="AE76" s="621"/>
      <c r="AF76" s="622"/>
      <c r="AG76" s="620"/>
      <c r="AH76" s="621"/>
      <c r="AI76" s="621"/>
      <c r="AJ76" s="622"/>
      <c r="AK76" s="620"/>
      <c r="AL76" s="621"/>
      <c r="AM76" s="621"/>
      <c r="AN76" s="622"/>
      <c r="AO76" s="620"/>
      <c r="AP76" s="621"/>
      <c r="AQ76" s="621"/>
      <c r="AR76" s="622"/>
      <c r="AS76" s="620"/>
      <c r="AT76" s="621"/>
      <c r="AU76" s="621"/>
      <c r="AV76" s="622"/>
      <c r="AW76" s="662"/>
      <c r="AX76" s="662"/>
      <c r="AY76" s="662"/>
      <c r="AZ76" s="662"/>
      <c r="BA76" s="662">
        <f t="shared" si="2"/>
        <v>0</v>
      </c>
      <c r="BB76" s="662"/>
      <c r="BC76" s="662"/>
      <c r="BD76" s="662"/>
    </row>
    <row r="77" spans="1:56" ht="11.25" customHeight="1">
      <c r="A77" s="662" t="s">
        <v>135</v>
      </c>
      <c r="B77" s="662"/>
      <c r="C77" s="669" t="s">
        <v>126</v>
      </c>
      <c r="D77" s="669"/>
      <c r="E77" s="669"/>
      <c r="F77" s="669"/>
      <c r="G77" s="669"/>
      <c r="H77" s="669"/>
      <c r="I77" s="669"/>
      <c r="J77" s="669"/>
      <c r="K77" s="669"/>
      <c r="L77" s="669"/>
      <c r="M77" s="669"/>
      <c r="N77" s="669"/>
      <c r="O77" s="669"/>
      <c r="P77" s="669"/>
      <c r="Q77" s="669"/>
      <c r="R77" s="669"/>
      <c r="S77" s="669"/>
      <c r="T77" s="669"/>
      <c r="U77" s="669"/>
      <c r="V77" s="670" t="s">
        <v>601</v>
      </c>
      <c r="W77" s="670"/>
      <c r="X77" s="670"/>
      <c r="Y77" s="662"/>
      <c r="Z77" s="662"/>
      <c r="AA77" s="662"/>
      <c r="AB77" s="662"/>
      <c r="AC77" s="620"/>
      <c r="AD77" s="621"/>
      <c r="AE77" s="621"/>
      <c r="AF77" s="622"/>
      <c r="AG77" s="620"/>
      <c r="AH77" s="621"/>
      <c r="AI77" s="621"/>
      <c r="AJ77" s="622"/>
      <c r="AK77" s="620"/>
      <c r="AL77" s="621"/>
      <c r="AM77" s="621"/>
      <c r="AN77" s="622"/>
      <c r="AO77" s="620"/>
      <c r="AP77" s="621"/>
      <c r="AQ77" s="621"/>
      <c r="AR77" s="622"/>
      <c r="AS77" s="620"/>
      <c r="AT77" s="621"/>
      <c r="AU77" s="621"/>
      <c r="AV77" s="622"/>
      <c r="AW77" s="662"/>
      <c r="AX77" s="662"/>
      <c r="AY77" s="662"/>
      <c r="AZ77" s="662"/>
      <c r="BA77" s="662">
        <f t="shared" si="2"/>
        <v>0</v>
      </c>
      <c r="BB77" s="662"/>
      <c r="BC77" s="662"/>
      <c r="BD77" s="662"/>
    </row>
    <row r="78" spans="1:56" ht="11.25" customHeight="1">
      <c r="A78" s="663" t="s">
        <v>137</v>
      </c>
      <c r="B78" s="663"/>
      <c r="C78" s="735" t="s">
        <v>602</v>
      </c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0" t="s">
        <v>1157</v>
      </c>
      <c r="W78" s="730"/>
      <c r="X78" s="730"/>
      <c r="Y78" s="689">
        <f>Y71+Y72+Y73+Y74+Y75+Y76+Y77</f>
        <v>0</v>
      </c>
      <c r="Z78" s="689"/>
      <c r="AA78" s="689"/>
      <c r="AB78" s="689"/>
      <c r="AC78" s="644">
        <f>AC71+AC72+AC73+AC74+AC75+AC76+AC77</f>
        <v>0</v>
      </c>
      <c r="AD78" s="645"/>
      <c r="AE78" s="645"/>
      <c r="AF78" s="646"/>
      <c r="AG78" s="644">
        <f>AG71+AG72+AG73+AG74+AG75+AG76+AG77</f>
        <v>0</v>
      </c>
      <c r="AH78" s="645"/>
      <c r="AI78" s="645"/>
      <c r="AJ78" s="646"/>
      <c r="AK78" s="644">
        <f>AK71+AK72+AK73+AK74+AK75+AK76+AK77</f>
        <v>0</v>
      </c>
      <c r="AL78" s="645"/>
      <c r="AM78" s="645"/>
      <c r="AN78" s="646"/>
      <c r="AO78" s="644">
        <f>AO71+AO72+AO73+AO74+AO75+AO76+AO77</f>
        <v>0</v>
      </c>
      <c r="AP78" s="645"/>
      <c r="AQ78" s="645"/>
      <c r="AR78" s="646"/>
      <c r="AS78" s="644">
        <f>AS71+AS72+AS73+AS74+AS75+AS76+AS77</f>
        <v>0</v>
      </c>
      <c r="AT78" s="645"/>
      <c r="AU78" s="645"/>
      <c r="AV78" s="646"/>
      <c r="AW78" s="689">
        <f>AW71+AW72+AW73+AW74+AW75+AW76+AW77</f>
        <v>0</v>
      </c>
      <c r="AX78" s="689"/>
      <c r="AY78" s="689"/>
      <c r="AZ78" s="689"/>
      <c r="BA78" s="689">
        <f t="shared" si="2"/>
        <v>0</v>
      </c>
      <c r="BB78" s="689"/>
      <c r="BC78" s="689"/>
      <c r="BD78" s="689"/>
    </row>
    <row r="79" spans="1:56" ht="11.25" customHeight="1">
      <c r="A79" s="662" t="s">
        <v>141</v>
      </c>
      <c r="B79" s="662"/>
      <c r="C79" s="734" t="s">
        <v>603</v>
      </c>
      <c r="D79" s="734"/>
      <c r="E79" s="734"/>
      <c r="F79" s="734"/>
      <c r="G79" s="734"/>
      <c r="H79" s="734"/>
      <c r="I79" s="734"/>
      <c r="J79" s="734"/>
      <c r="K79" s="734"/>
      <c r="L79" s="734"/>
      <c r="M79" s="734"/>
      <c r="N79" s="734"/>
      <c r="O79" s="734"/>
      <c r="P79" s="734"/>
      <c r="Q79" s="734"/>
      <c r="R79" s="734"/>
      <c r="S79" s="734"/>
      <c r="T79" s="734"/>
      <c r="U79" s="734"/>
      <c r="V79" s="670" t="s">
        <v>604</v>
      </c>
      <c r="W79" s="670"/>
      <c r="X79" s="670"/>
      <c r="Y79" s="662"/>
      <c r="Z79" s="662"/>
      <c r="AA79" s="662"/>
      <c r="AB79" s="662"/>
      <c r="AC79" s="620"/>
      <c r="AD79" s="621"/>
      <c r="AE79" s="621"/>
      <c r="AF79" s="622"/>
      <c r="AG79" s="620"/>
      <c r="AH79" s="621"/>
      <c r="AI79" s="621"/>
      <c r="AJ79" s="622"/>
      <c r="AK79" s="620"/>
      <c r="AL79" s="621"/>
      <c r="AM79" s="621"/>
      <c r="AN79" s="622"/>
      <c r="AO79" s="620"/>
      <c r="AP79" s="621"/>
      <c r="AQ79" s="621"/>
      <c r="AR79" s="622"/>
      <c r="AS79" s="620"/>
      <c r="AT79" s="621"/>
      <c r="AU79" s="621"/>
      <c r="AV79" s="622"/>
      <c r="AW79" s="662"/>
      <c r="AX79" s="662"/>
      <c r="AY79" s="662"/>
      <c r="AZ79" s="662"/>
      <c r="BA79" s="662">
        <f t="shared" si="2"/>
        <v>0</v>
      </c>
      <c r="BB79" s="662"/>
      <c r="BC79" s="662"/>
      <c r="BD79" s="662"/>
    </row>
    <row r="80" spans="1:56" ht="11.25" customHeight="1">
      <c r="A80" s="662" t="s">
        <v>143</v>
      </c>
      <c r="B80" s="662"/>
      <c r="C80" s="734" t="s">
        <v>132</v>
      </c>
      <c r="D80" s="734"/>
      <c r="E80" s="734"/>
      <c r="F80" s="734"/>
      <c r="G80" s="734"/>
      <c r="H80" s="734"/>
      <c r="I80" s="734"/>
      <c r="J80" s="734"/>
      <c r="K80" s="734"/>
      <c r="L80" s="734"/>
      <c r="M80" s="734"/>
      <c r="N80" s="734"/>
      <c r="O80" s="734"/>
      <c r="P80" s="734"/>
      <c r="Q80" s="734"/>
      <c r="R80" s="734"/>
      <c r="S80" s="734"/>
      <c r="T80" s="734"/>
      <c r="U80" s="734"/>
      <c r="V80" s="670" t="s">
        <v>605</v>
      </c>
      <c r="W80" s="670"/>
      <c r="X80" s="670"/>
      <c r="Y80" s="662"/>
      <c r="Z80" s="662"/>
      <c r="AA80" s="662"/>
      <c r="AB80" s="662"/>
      <c r="AC80" s="620"/>
      <c r="AD80" s="621"/>
      <c r="AE80" s="621"/>
      <c r="AF80" s="622"/>
      <c r="AG80" s="620"/>
      <c r="AH80" s="621"/>
      <c r="AI80" s="621"/>
      <c r="AJ80" s="622"/>
      <c r="AK80" s="620"/>
      <c r="AL80" s="621"/>
      <c r="AM80" s="621"/>
      <c r="AN80" s="622"/>
      <c r="AO80" s="620"/>
      <c r="AP80" s="621"/>
      <c r="AQ80" s="621"/>
      <c r="AR80" s="622"/>
      <c r="AS80" s="620"/>
      <c r="AT80" s="621"/>
      <c r="AU80" s="621"/>
      <c r="AV80" s="622"/>
      <c r="AW80" s="662"/>
      <c r="AX80" s="662"/>
      <c r="AY80" s="662"/>
      <c r="AZ80" s="662"/>
      <c r="BA80" s="662">
        <f t="shared" si="2"/>
        <v>0</v>
      </c>
      <c r="BB80" s="662"/>
      <c r="BC80" s="662"/>
      <c r="BD80" s="662"/>
    </row>
    <row r="81" spans="1:56" ht="11.25" customHeight="1">
      <c r="A81" s="742" t="s">
        <v>145</v>
      </c>
      <c r="B81" s="742"/>
      <c r="C81" s="734" t="s">
        <v>134</v>
      </c>
      <c r="D81" s="734"/>
      <c r="E81" s="734"/>
      <c r="F81" s="734"/>
      <c r="G81" s="734"/>
      <c r="H81" s="734"/>
      <c r="I81" s="734"/>
      <c r="J81" s="734"/>
      <c r="K81" s="734"/>
      <c r="L81" s="734"/>
      <c r="M81" s="734"/>
      <c r="N81" s="734"/>
      <c r="O81" s="734"/>
      <c r="P81" s="734"/>
      <c r="Q81" s="734"/>
      <c r="R81" s="734"/>
      <c r="S81" s="734"/>
      <c r="T81" s="734"/>
      <c r="U81" s="734"/>
      <c r="V81" s="670" t="s">
        <v>606</v>
      </c>
      <c r="W81" s="670"/>
      <c r="X81" s="670"/>
      <c r="Y81" s="662"/>
      <c r="Z81" s="662"/>
      <c r="AA81" s="662"/>
      <c r="AB81" s="662"/>
      <c r="AC81" s="620"/>
      <c r="AD81" s="621"/>
      <c r="AE81" s="621"/>
      <c r="AF81" s="622"/>
      <c r="AG81" s="620"/>
      <c r="AH81" s="621"/>
      <c r="AI81" s="621"/>
      <c r="AJ81" s="622"/>
      <c r="AK81" s="620"/>
      <c r="AL81" s="621"/>
      <c r="AM81" s="621"/>
      <c r="AN81" s="622"/>
      <c r="AO81" s="620"/>
      <c r="AP81" s="621"/>
      <c r="AQ81" s="621"/>
      <c r="AR81" s="622"/>
      <c r="AS81" s="620"/>
      <c r="AT81" s="621"/>
      <c r="AU81" s="621"/>
      <c r="AV81" s="622"/>
      <c r="AW81" s="662"/>
      <c r="AX81" s="662"/>
      <c r="AY81" s="662"/>
      <c r="AZ81" s="662"/>
      <c r="BA81" s="662">
        <f t="shared" si="2"/>
        <v>0</v>
      </c>
      <c r="BB81" s="662"/>
      <c r="BC81" s="662"/>
      <c r="BD81" s="662"/>
    </row>
    <row r="82" spans="1:56" ht="11.25" customHeight="1">
      <c r="A82" s="662" t="s">
        <v>147</v>
      </c>
      <c r="B82" s="662"/>
      <c r="C82" s="734" t="s">
        <v>136</v>
      </c>
      <c r="D82" s="734"/>
      <c r="E82" s="734"/>
      <c r="F82" s="734"/>
      <c r="G82" s="734"/>
      <c r="H82" s="734"/>
      <c r="I82" s="734"/>
      <c r="J82" s="734"/>
      <c r="K82" s="734"/>
      <c r="L82" s="734"/>
      <c r="M82" s="734"/>
      <c r="N82" s="734"/>
      <c r="O82" s="734"/>
      <c r="P82" s="734"/>
      <c r="Q82" s="734"/>
      <c r="R82" s="734"/>
      <c r="S82" s="734"/>
      <c r="T82" s="734"/>
      <c r="U82" s="734"/>
      <c r="V82" s="670" t="s">
        <v>607</v>
      </c>
      <c r="W82" s="670"/>
      <c r="X82" s="670"/>
      <c r="Y82" s="662"/>
      <c r="Z82" s="662"/>
      <c r="AA82" s="662"/>
      <c r="AB82" s="662"/>
      <c r="AC82" s="620"/>
      <c r="AD82" s="621"/>
      <c r="AE82" s="621"/>
      <c r="AF82" s="622"/>
      <c r="AG82" s="620"/>
      <c r="AH82" s="621"/>
      <c r="AI82" s="621"/>
      <c r="AJ82" s="622"/>
      <c r="AK82" s="620"/>
      <c r="AL82" s="621"/>
      <c r="AM82" s="621"/>
      <c r="AN82" s="622"/>
      <c r="AO82" s="620"/>
      <c r="AP82" s="621"/>
      <c r="AQ82" s="621"/>
      <c r="AR82" s="622"/>
      <c r="AS82" s="620"/>
      <c r="AT82" s="621"/>
      <c r="AU82" s="621"/>
      <c r="AV82" s="622"/>
      <c r="AW82" s="662"/>
      <c r="AX82" s="662"/>
      <c r="AY82" s="662"/>
      <c r="AZ82" s="662"/>
      <c r="BA82" s="662">
        <f t="shared" si="2"/>
        <v>0</v>
      </c>
      <c r="BB82" s="662"/>
      <c r="BC82" s="662"/>
      <c r="BD82" s="662"/>
    </row>
    <row r="83" spans="1:56" s="232" customFormat="1" ht="11.25" customHeight="1">
      <c r="A83" s="662" t="s">
        <v>149</v>
      </c>
      <c r="B83" s="662"/>
      <c r="C83" s="735" t="s">
        <v>608</v>
      </c>
      <c r="D83" s="735"/>
      <c r="E83" s="735"/>
      <c r="F83" s="735"/>
      <c r="G83" s="735"/>
      <c r="H83" s="735"/>
      <c r="I83" s="735"/>
      <c r="J83" s="735"/>
      <c r="K83" s="735"/>
      <c r="L83" s="735"/>
      <c r="M83" s="735"/>
      <c r="N83" s="735"/>
      <c r="O83" s="735"/>
      <c r="P83" s="735"/>
      <c r="Q83" s="735"/>
      <c r="R83" s="735"/>
      <c r="S83" s="735"/>
      <c r="T83" s="735"/>
      <c r="U83" s="735"/>
      <c r="V83" s="730" t="s">
        <v>1158</v>
      </c>
      <c r="W83" s="670"/>
      <c r="X83" s="670"/>
      <c r="Y83" s="689">
        <f>Y79+Y80+Y81+Y82</f>
        <v>0</v>
      </c>
      <c r="Z83" s="689"/>
      <c r="AA83" s="689"/>
      <c r="AB83" s="689"/>
      <c r="AC83" s="644">
        <f>AC79+AC80+AC81+AC82</f>
        <v>0</v>
      </c>
      <c r="AD83" s="645"/>
      <c r="AE83" s="645"/>
      <c r="AF83" s="646"/>
      <c r="AG83" s="644">
        <f>AG79+AG80+AG81+AG82</f>
        <v>0</v>
      </c>
      <c r="AH83" s="645"/>
      <c r="AI83" s="645"/>
      <c r="AJ83" s="646"/>
      <c r="AK83" s="644">
        <f>AK79+AK80+AK81+AK82</f>
        <v>0</v>
      </c>
      <c r="AL83" s="645"/>
      <c r="AM83" s="645"/>
      <c r="AN83" s="646"/>
      <c r="AO83" s="644">
        <f>AO79+AO80+AO81+AO82</f>
        <v>0</v>
      </c>
      <c r="AP83" s="645"/>
      <c r="AQ83" s="645"/>
      <c r="AR83" s="646"/>
      <c r="AS83" s="644">
        <f>AS79+AS80+AS81+AS82</f>
        <v>0</v>
      </c>
      <c r="AT83" s="645"/>
      <c r="AU83" s="645"/>
      <c r="AV83" s="646"/>
      <c r="AW83" s="689">
        <f>AW79+AW80+AW81+AW82</f>
        <v>0</v>
      </c>
      <c r="AX83" s="689"/>
      <c r="AY83" s="689"/>
      <c r="AZ83" s="689"/>
      <c r="BA83" s="663">
        <f t="shared" si="2"/>
        <v>0</v>
      </c>
      <c r="BB83" s="663"/>
      <c r="BC83" s="663"/>
      <c r="BD83" s="663"/>
    </row>
    <row r="84" spans="1:56" ht="11.25" customHeight="1">
      <c r="A84" s="662" t="s">
        <v>151</v>
      </c>
      <c r="B84" s="662"/>
      <c r="C84" s="727" t="s">
        <v>140</v>
      </c>
      <c r="D84" s="727"/>
      <c r="E84" s="727"/>
      <c r="F84" s="727"/>
      <c r="G84" s="727"/>
      <c r="H84" s="727"/>
      <c r="I84" s="727"/>
      <c r="J84" s="727"/>
      <c r="K84" s="727"/>
      <c r="L84" s="727"/>
      <c r="M84" s="727"/>
      <c r="N84" s="727"/>
      <c r="O84" s="727"/>
      <c r="P84" s="727"/>
      <c r="Q84" s="727"/>
      <c r="R84" s="727"/>
      <c r="S84" s="727"/>
      <c r="T84" s="727"/>
      <c r="U84" s="727"/>
      <c r="V84" s="670" t="s">
        <v>609</v>
      </c>
      <c r="W84" s="670"/>
      <c r="X84" s="670"/>
      <c r="Y84" s="662"/>
      <c r="Z84" s="662"/>
      <c r="AA84" s="662"/>
      <c r="AB84" s="662"/>
      <c r="AC84" s="620"/>
      <c r="AD84" s="621"/>
      <c r="AE84" s="621"/>
      <c r="AF84" s="622"/>
      <c r="AG84" s="620"/>
      <c r="AH84" s="621"/>
      <c r="AI84" s="621"/>
      <c r="AJ84" s="622"/>
      <c r="AK84" s="620"/>
      <c r="AL84" s="621"/>
      <c r="AM84" s="621"/>
      <c r="AN84" s="622"/>
      <c r="AO84" s="620"/>
      <c r="AP84" s="621"/>
      <c r="AQ84" s="621"/>
      <c r="AR84" s="622"/>
      <c r="AS84" s="620"/>
      <c r="AT84" s="621"/>
      <c r="AU84" s="621"/>
      <c r="AV84" s="622"/>
      <c r="AW84" s="662"/>
      <c r="AX84" s="662"/>
      <c r="AY84" s="662"/>
      <c r="AZ84" s="662"/>
      <c r="BA84" s="662">
        <f t="shared" si="2"/>
        <v>0</v>
      </c>
      <c r="BB84" s="662"/>
      <c r="BC84" s="662"/>
      <c r="BD84" s="662"/>
    </row>
    <row r="85" spans="1:56" ht="11.25" customHeight="1">
      <c r="A85" s="662" t="s">
        <v>153</v>
      </c>
      <c r="B85" s="662"/>
      <c r="C85" s="727" t="s">
        <v>610</v>
      </c>
      <c r="D85" s="727"/>
      <c r="E85" s="727"/>
      <c r="F85" s="727"/>
      <c r="G85" s="727"/>
      <c r="H85" s="727"/>
      <c r="I85" s="727"/>
      <c r="J85" s="727"/>
      <c r="K85" s="727"/>
      <c r="L85" s="727"/>
      <c r="M85" s="727"/>
      <c r="N85" s="727"/>
      <c r="O85" s="727"/>
      <c r="P85" s="727"/>
      <c r="Q85" s="727"/>
      <c r="R85" s="727"/>
      <c r="S85" s="727"/>
      <c r="T85" s="727"/>
      <c r="U85" s="727"/>
      <c r="V85" s="670" t="s">
        <v>611</v>
      </c>
      <c r="W85" s="670"/>
      <c r="X85" s="670"/>
      <c r="Y85" s="663"/>
      <c r="Z85" s="663"/>
      <c r="AA85" s="663"/>
      <c r="AB85" s="663"/>
      <c r="AC85" s="641"/>
      <c r="AD85" s="642"/>
      <c r="AE85" s="642"/>
      <c r="AF85" s="643"/>
      <c r="AG85" s="641"/>
      <c r="AH85" s="642"/>
      <c r="AI85" s="642"/>
      <c r="AJ85" s="643"/>
      <c r="AK85" s="641"/>
      <c r="AL85" s="642"/>
      <c r="AM85" s="642"/>
      <c r="AN85" s="643"/>
      <c r="AO85" s="641"/>
      <c r="AP85" s="642"/>
      <c r="AQ85" s="642"/>
      <c r="AR85" s="643"/>
      <c r="AS85" s="641"/>
      <c r="AT85" s="642"/>
      <c r="AU85" s="642"/>
      <c r="AV85" s="643"/>
      <c r="AW85" s="663"/>
      <c r="AX85" s="663"/>
      <c r="AY85" s="663"/>
      <c r="AZ85" s="663"/>
      <c r="BA85" s="662">
        <f t="shared" si="2"/>
        <v>0</v>
      </c>
      <c r="BB85" s="662"/>
      <c r="BC85" s="662"/>
      <c r="BD85" s="662"/>
    </row>
    <row r="86" spans="1:56" ht="11.25" customHeight="1">
      <c r="A86" s="662" t="s">
        <v>155</v>
      </c>
      <c r="B86" s="662"/>
      <c r="C86" s="727" t="s">
        <v>612</v>
      </c>
      <c r="D86" s="727"/>
      <c r="E86" s="727"/>
      <c r="F86" s="727"/>
      <c r="G86" s="727"/>
      <c r="H86" s="727"/>
      <c r="I86" s="727"/>
      <c r="J86" s="727"/>
      <c r="K86" s="727"/>
      <c r="L86" s="727"/>
      <c r="M86" s="727"/>
      <c r="N86" s="727"/>
      <c r="O86" s="727"/>
      <c r="P86" s="727"/>
      <c r="Q86" s="727"/>
      <c r="R86" s="727"/>
      <c r="S86" s="727"/>
      <c r="T86" s="727"/>
      <c r="U86" s="727"/>
      <c r="V86" s="670" t="s">
        <v>613</v>
      </c>
      <c r="W86" s="670"/>
      <c r="X86" s="670"/>
      <c r="Y86" s="662"/>
      <c r="Z86" s="662"/>
      <c r="AA86" s="662"/>
      <c r="AB86" s="662"/>
      <c r="AC86" s="620"/>
      <c r="AD86" s="621"/>
      <c r="AE86" s="621"/>
      <c r="AF86" s="622"/>
      <c r="AG86" s="620"/>
      <c r="AH86" s="621"/>
      <c r="AI86" s="621"/>
      <c r="AJ86" s="622"/>
      <c r="AK86" s="620"/>
      <c r="AL86" s="621"/>
      <c r="AM86" s="621"/>
      <c r="AN86" s="622"/>
      <c r="AO86" s="620"/>
      <c r="AP86" s="621"/>
      <c r="AQ86" s="621"/>
      <c r="AR86" s="622"/>
      <c r="AS86" s="620"/>
      <c r="AT86" s="621"/>
      <c r="AU86" s="621"/>
      <c r="AV86" s="622"/>
      <c r="AW86" s="662"/>
      <c r="AX86" s="662"/>
      <c r="AY86" s="662"/>
      <c r="AZ86" s="662"/>
      <c r="BA86" s="662">
        <f t="shared" si="2"/>
        <v>0</v>
      </c>
      <c r="BB86" s="662"/>
      <c r="BC86" s="662"/>
      <c r="BD86" s="662"/>
    </row>
    <row r="87" spans="1:56" ht="11.25" customHeight="1">
      <c r="A87" s="662" t="s">
        <v>157</v>
      </c>
      <c r="B87" s="662"/>
      <c r="C87" s="727" t="s">
        <v>614</v>
      </c>
      <c r="D87" s="727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7"/>
      <c r="S87" s="727"/>
      <c r="T87" s="727"/>
      <c r="U87" s="727"/>
      <c r="V87" s="670" t="s">
        <v>615</v>
      </c>
      <c r="W87" s="670"/>
      <c r="X87" s="670"/>
      <c r="Y87" s="662"/>
      <c r="Z87" s="662"/>
      <c r="AA87" s="662"/>
      <c r="AB87" s="662"/>
      <c r="AC87" s="620"/>
      <c r="AD87" s="621"/>
      <c r="AE87" s="621"/>
      <c r="AF87" s="622"/>
      <c r="AG87" s="620"/>
      <c r="AH87" s="621"/>
      <c r="AI87" s="621"/>
      <c r="AJ87" s="622"/>
      <c r="AK87" s="620"/>
      <c r="AL87" s="621"/>
      <c r="AM87" s="621"/>
      <c r="AN87" s="622"/>
      <c r="AO87" s="620"/>
      <c r="AP87" s="621"/>
      <c r="AQ87" s="621"/>
      <c r="AR87" s="622"/>
      <c r="AS87" s="620"/>
      <c r="AT87" s="621"/>
      <c r="AU87" s="621"/>
      <c r="AV87" s="622"/>
      <c r="AW87" s="662"/>
      <c r="AX87" s="662"/>
      <c r="AY87" s="662"/>
      <c r="AZ87" s="662"/>
      <c r="BA87" s="662">
        <f t="shared" si="2"/>
        <v>0</v>
      </c>
      <c r="BB87" s="662"/>
      <c r="BC87" s="662"/>
      <c r="BD87" s="662"/>
    </row>
    <row r="88" spans="1:56" ht="11.25" customHeight="1">
      <c r="A88" s="662" t="s">
        <v>616</v>
      </c>
      <c r="B88" s="662"/>
      <c r="C88" s="727" t="s">
        <v>617</v>
      </c>
      <c r="D88" s="727"/>
      <c r="E88" s="727"/>
      <c r="F88" s="727"/>
      <c r="G88" s="727"/>
      <c r="H88" s="727"/>
      <c r="I88" s="727"/>
      <c r="J88" s="727"/>
      <c r="K88" s="727"/>
      <c r="L88" s="727"/>
      <c r="M88" s="727"/>
      <c r="N88" s="727"/>
      <c r="O88" s="727"/>
      <c r="P88" s="727"/>
      <c r="Q88" s="727"/>
      <c r="R88" s="727"/>
      <c r="S88" s="727"/>
      <c r="T88" s="727"/>
      <c r="U88" s="727"/>
      <c r="V88" s="670" t="s">
        <v>618</v>
      </c>
      <c r="W88" s="670"/>
      <c r="X88" s="670"/>
      <c r="Y88" s="662"/>
      <c r="Z88" s="662"/>
      <c r="AA88" s="662"/>
      <c r="AB88" s="662"/>
      <c r="AC88" s="620"/>
      <c r="AD88" s="621"/>
      <c r="AE88" s="621"/>
      <c r="AF88" s="622"/>
      <c r="AG88" s="620"/>
      <c r="AH88" s="621"/>
      <c r="AI88" s="621"/>
      <c r="AJ88" s="622"/>
      <c r="AK88" s="620"/>
      <c r="AL88" s="621"/>
      <c r="AM88" s="621"/>
      <c r="AN88" s="622"/>
      <c r="AO88" s="620"/>
      <c r="AP88" s="621"/>
      <c r="AQ88" s="621"/>
      <c r="AR88" s="622"/>
      <c r="AS88" s="620"/>
      <c r="AT88" s="621"/>
      <c r="AU88" s="621"/>
      <c r="AV88" s="622"/>
      <c r="AW88" s="662"/>
      <c r="AX88" s="662"/>
      <c r="AY88" s="662"/>
      <c r="AZ88" s="662"/>
      <c r="BA88" s="662">
        <f t="shared" si="2"/>
        <v>0</v>
      </c>
      <c r="BB88" s="662"/>
      <c r="BC88" s="662"/>
      <c r="BD88" s="662"/>
    </row>
    <row r="89" spans="1:56" ht="11.25" customHeight="1">
      <c r="A89" s="662" t="s">
        <v>619</v>
      </c>
      <c r="B89" s="662"/>
      <c r="C89" s="727" t="s">
        <v>620</v>
      </c>
      <c r="D89" s="727"/>
      <c r="E89" s="727"/>
      <c r="F89" s="727"/>
      <c r="G89" s="727"/>
      <c r="H89" s="727"/>
      <c r="I89" s="727"/>
      <c r="J89" s="727"/>
      <c r="K89" s="727"/>
      <c r="L89" s="727"/>
      <c r="M89" s="727"/>
      <c r="N89" s="727"/>
      <c r="O89" s="727"/>
      <c r="P89" s="727"/>
      <c r="Q89" s="727"/>
      <c r="R89" s="727"/>
      <c r="S89" s="727"/>
      <c r="T89" s="727"/>
      <c r="U89" s="727"/>
      <c r="V89" s="670" t="s">
        <v>621</v>
      </c>
      <c r="W89" s="670"/>
      <c r="X89" s="670"/>
      <c r="Y89" s="662"/>
      <c r="Z89" s="662"/>
      <c r="AA89" s="662"/>
      <c r="AB89" s="662"/>
      <c r="AC89" s="620"/>
      <c r="AD89" s="621"/>
      <c r="AE89" s="621"/>
      <c r="AF89" s="622"/>
      <c r="AG89" s="620"/>
      <c r="AH89" s="621"/>
      <c r="AI89" s="621"/>
      <c r="AJ89" s="622"/>
      <c r="AK89" s="620"/>
      <c r="AL89" s="621"/>
      <c r="AM89" s="621"/>
      <c r="AN89" s="622"/>
      <c r="AO89" s="620"/>
      <c r="AP89" s="621"/>
      <c r="AQ89" s="621"/>
      <c r="AR89" s="622"/>
      <c r="AS89" s="620"/>
      <c r="AT89" s="621"/>
      <c r="AU89" s="621"/>
      <c r="AV89" s="622"/>
      <c r="AW89" s="662"/>
      <c r="AX89" s="662"/>
      <c r="AY89" s="662"/>
      <c r="AZ89" s="662"/>
      <c r="BA89" s="662">
        <f t="shared" si="2"/>
        <v>0</v>
      </c>
      <c r="BB89" s="662"/>
      <c r="BC89" s="662"/>
      <c r="BD89" s="662"/>
    </row>
    <row r="90" spans="1:56" ht="11.25" customHeight="1">
      <c r="A90" s="662" t="s">
        <v>622</v>
      </c>
      <c r="B90" s="662"/>
      <c r="C90" s="727" t="s">
        <v>152</v>
      </c>
      <c r="D90" s="727"/>
      <c r="E90" s="727"/>
      <c r="F90" s="727"/>
      <c r="G90" s="727"/>
      <c r="H90" s="727"/>
      <c r="I90" s="727"/>
      <c r="J90" s="727"/>
      <c r="K90" s="727"/>
      <c r="L90" s="727"/>
      <c r="M90" s="727"/>
      <c r="N90" s="727"/>
      <c r="O90" s="727"/>
      <c r="P90" s="727"/>
      <c r="Q90" s="727"/>
      <c r="R90" s="727"/>
      <c r="S90" s="727"/>
      <c r="T90" s="727"/>
      <c r="U90" s="727"/>
      <c r="V90" s="670" t="s">
        <v>623</v>
      </c>
      <c r="W90" s="670"/>
      <c r="X90" s="670"/>
      <c r="Y90" s="662"/>
      <c r="Z90" s="662"/>
      <c r="AA90" s="662"/>
      <c r="AB90" s="662"/>
      <c r="AC90" s="620"/>
      <c r="AD90" s="621"/>
      <c r="AE90" s="621"/>
      <c r="AF90" s="622"/>
      <c r="AG90" s="620"/>
      <c r="AH90" s="621"/>
      <c r="AI90" s="621"/>
      <c r="AJ90" s="622"/>
      <c r="AK90" s="620"/>
      <c r="AL90" s="621"/>
      <c r="AM90" s="621"/>
      <c r="AN90" s="622"/>
      <c r="AO90" s="620"/>
      <c r="AP90" s="621"/>
      <c r="AQ90" s="621"/>
      <c r="AR90" s="622"/>
      <c r="AS90" s="620"/>
      <c r="AT90" s="621"/>
      <c r="AU90" s="621"/>
      <c r="AV90" s="622"/>
      <c r="AW90" s="662"/>
      <c r="AX90" s="662"/>
      <c r="AY90" s="662"/>
      <c r="AZ90" s="662"/>
      <c r="BA90" s="662">
        <f t="shared" si="2"/>
        <v>0</v>
      </c>
      <c r="BB90" s="662"/>
      <c r="BC90" s="662"/>
      <c r="BD90" s="662"/>
    </row>
    <row r="91" spans="1:56" ht="11.25" customHeight="1">
      <c r="A91" s="742" t="s">
        <v>624</v>
      </c>
      <c r="B91" s="742"/>
      <c r="C91" s="734" t="s">
        <v>154</v>
      </c>
      <c r="D91" s="734"/>
      <c r="E91" s="734"/>
      <c r="F91" s="734"/>
      <c r="G91" s="734"/>
      <c r="H91" s="734"/>
      <c r="I91" s="734"/>
      <c r="J91" s="734"/>
      <c r="K91" s="734"/>
      <c r="L91" s="734"/>
      <c r="M91" s="734"/>
      <c r="N91" s="734"/>
      <c r="O91" s="734"/>
      <c r="P91" s="734"/>
      <c r="Q91" s="734"/>
      <c r="R91" s="734"/>
      <c r="S91" s="734"/>
      <c r="T91" s="734"/>
      <c r="U91" s="734"/>
      <c r="V91" s="670" t="s">
        <v>625</v>
      </c>
      <c r="W91" s="670"/>
      <c r="X91" s="670"/>
      <c r="Y91" s="662"/>
      <c r="Z91" s="662"/>
      <c r="AA91" s="662"/>
      <c r="AB91" s="662"/>
      <c r="AC91" s="620"/>
      <c r="AD91" s="621"/>
      <c r="AE91" s="621"/>
      <c r="AF91" s="622"/>
      <c r="AG91" s="620"/>
      <c r="AH91" s="621"/>
      <c r="AI91" s="621"/>
      <c r="AJ91" s="622"/>
      <c r="AK91" s="620"/>
      <c r="AL91" s="621"/>
      <c r="AM91" s="621"/>
      <c r="AN91" s="622"/>
      <c r="AO91" s="620"/>
      <c r="AP91" s="621"/>
      <c r="AQ91" s="621"/>
      <c r="AR91" s="622"/>
      <c r="AS91" s="620"/>
      <c r="AT91" s="621"/>
      <c r="AU91" s="621"/>
      <c r="AV91" s="622"/>
      <c r="AW91" s="662"/>
      <c r="AX91" s="662"/>
      <c r="AY91" s="662"/>
      <c r="AZ91" s="662"/>
      <c r="BA91" s="662">
        <f t="shared" si="2"/>
        <v>0</v>
      </c>
      <c r="BB91" s="662"/>
      <c r="BC91" s="662"/>
      <c r="BD91" s="662"/>
    </row>
    <row r="92" spans="1:56" ht="11.25" customHeight="1" thickBot="1">
      <c r="A92" s="736" t="s">
        <v>626</v>
      </c>
      <c r="B92" s="736"/>
      <c r="C92" s="728" t="s">
        <v>627</v>
      </c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28"/>
      <c r="T92" s="728"/>
      <c r="U92" s="728"/>
      <c r="V92" s="749" t="s">
        <v>1160</v>
      </c>
      <c r="W92" s="749"/>
      <c r="X92" s="749"/>
      <c r="Y92" s="698">
        <f>Y84+Y85+Y86+Y87+Y88+Y89+Y90+Y91</f>
        <v>0</v>
      </c>
      <c r="Z92" s="698"/>
      <c r="AA92" s="698"/>
      <c r="AB92" s="698"/>
      <c r="AC92" s="623">
        <f>AC84+AC85+AC86+AC87+AC88+AC89+AC90+AC91</f>
        <v>0</v>
      </c>
      <c r="AD92" s="624"/>
      <c r="AE92" s="624"/>
      <c r="AF92" s="625"/>
      <c r="AG92" s="623">
        <f>AG84+AG85+AG86+AG87+AG88+AG89+AG90+AG91</f>
        <v>0</v>
      </c>
      <c r="AH92" s="624"/>
      <c r="AI92" s="624"/>
      <c r="AJ92" s="625"/>
      <c r="AK92" s="623">
        <f>AK84+AK85+AK86+AK87+AK88+AK89+AK90+AK91</f>
        <v>0</v>
      </c>
      <c r="AL92" s="624"/>
      <c r="AM92" s="624"/>
      <c r="AN92" s="625"/>
      <c r="AO92" s="623">
        <f>AO84+AO85+AO86+AO87+AO88+AO89+AO90+AO91</f>
        <v>0</v>
      </c>
      <c r="AP92" s="624"/>
      <c r="AQ92" s="624"/>
      <c r="AR92" s="625"/>
      <c r="AS92" s="623">
        <f>AS84+AS85+AS86+AS87+AS88+AS89+AS90+AS91</f>
        <v>0</v>
      </c>
      <c r="AT92" s="624"/>
      <c r="AU92" s="624"/>
      <c r="AV92" s="625"/>
      <c r="AW92" s="698">
        <f>AW84+AW85+AW86+AW87+AW88+AW89+AW90+AW91</f>
        <v>0</v>
      </c>
      <c r="AX92" s="698"/>
      <c r="AY92" s="698"/>
      <c r="AZ92" s="698"/>
      <c r="BA92" s="698">
        <f t="shared" si="2"/>
        <v>0</v>
      </c>
      <c r="BB92" s="698"/>
      <c r="BC92" s="698"/>
      <c r="BD92" s="698"/>
    </row>
    <row r="93" spans="1:56" s="232" customFormat="1" ht="11.25" customHeight="1" thickBot="1">
      <c r="A93" s="731" t="s">
        <v>628</v>
      </c>
      <c r="B93" s="732"/>
      <c r="C93" s="739" t="s">
        <v>629</v>
      </c>
      <c r="D93" s="740"/>
      <c r="E93" s="740"/>
      <c r="F93" s="740"/>
      <c r="G93" s="740"/>
      <c r="H93" s="740"/>
      <c r="I93" s="740"/>
      <c r="J93" s="740"/>
      <c r="K93" s="740"/>
      <c r="L93" s="740"/>
      <c r="M93" s="740"/>
      <c r="N93" s="740"/>
      <c r="O93" s="740"/>
      <c r="P93" s="740"/>
      <c r="Q93" s="740"/>
      <c r="R93" s="740"/>
      <c r="S93" s="740"/>
      <c r="T93" s="740"/>
      <c r="U93" s="740"/>
      <c r="V93" s="729" t="s">
        <v>630</v>
      </c>
      <c r="W93" s="729"/>
      <c r="X93" s="729"/>
      <c r="Y93" s="629">
        <f>Y28+Y29+Y49+Y58+Y70+Y78+Y83+Y92</f>
        <v>54672</v>
      </c>
      <c r="Z93" s="630"/>
      <c r="AA93" s="630"/>
      <c r="AB93" s="631"/>
      <c r="AC93" s="629">
        <f>AC28+AC29+AC49+AC58+AC70+AC78+AC83+AC92</f>
        <v>7510</v>
      </c>
      <c r="AD93" s="630"/>
      <c r="AE93" s="630"/>
      <c r="AF93" s="631"/>
      <c r="AG93" s="629">
        <f>AG28+AG29+AG49+AG58+AG70+AG78+AG83+AG92</f>
        <v>1856</v>
      </c>
      <c r="AH93" s="630"/>
      <c r="AI93" s="630"/>
      <c r="AJ93" s="631"/>
      <c r="AK93" s="629">
        <f>AK28+AK29+AK49+AK58+AK70+AK78+AK83+AK92</f>
        <v>0</v>
      </c>
      <c r="AL93" s="630"/>
      <c r="AM93" s="630"/>
      <c r="AN93" s="631"/>
      <c r="AO93" s="629">
        <f>AO28+AO29+AO49+AO58+AO70+AO78+AO83+AO92</f>
        <v>0</v>
      </c>
      <c r="AP93" s="630"/>
      <c r="AQ93" s="630"/>
      <c r="AR93" s="631"/>
      <c r="AS93" s="629">
        <f>AS28+AS29+AS49+AS58+AS70+AS78+AS83+AS92</f>
        <v>16124</v>
      </c>
      <c r="AT93" s="630"/>
      <c r="AU93" s="630"/>
      <c r="AV93" s="631"/>
      <c r="AW93" s="629">
        <f>AW28+AW29+AW49+AW58+AW70+AW78+AW83+AW92</f>
        <v>0</v>
      </c>
      <c r="AX93" s="630"/>
      <c r="AY93" s="630"/>
      <c r="AZ93" s="631"/>
      <c r="BA93" s="629">
        <f>BA28+BA29+BA49+BA58+BA70+BA78+BA83+BA92</f>
        <v>64038</v>
      </c>
      <c r="BB93" s="630"/>
      <c r="BC93" s="630"/>
      <c r="BD93" s="631"/>
    </row>
    <row r="94" spans="1:56" s="232" customFormat="1" ht="11.25" customHeight="1">
      <c r="A94" s="228"/>
      <c r="B94" s="229"/>
      <c r="C94" s="708"/>
      <c r="D94" s="708"/>
      <c r="E94" s="708"/>
      <c r="F94" s="708"/>
      <c r="G94" s="708"/>
      <c r="H94" s="708"/>
      <c r="I94" s="708"/>
      <c r="J94" s="708"/>
      <c r="K94" s="708"/>
      <c r="L94" s="708"/>
      <c r="M94" s="708"/>
      <c r="N94" s="708"/>
      <c r="O94" s="708"/>
      <c r="P94" s="708"/>
      <c r="Q94" s="708"/>
      <c r="R94" s="708"/>
      <c r="S94" s="708"/>
      <c r="T94" s="708"/>
      <c r="U94" s="709"/>
      <c r="V94" s="750" t="s">
        <v>1158</v>
      </c>
      <c r="W94" s="751"/>
      <c r="X94" s="752"/>
      <c r="Y94" s="716"/>
      <c r="Z94" s="717"/>
      <c r="AA94" s="717"/>
      <c r="AB94" s="718"/>
      <c r="AC94" s="632"/>
      <c r="AD94" s="633"/>
      <c r="AE94" s="633"/>
      <c r="AF94" s="634"/>
      <c r="AG94" s="632"/>
      <c r="AH94" s="633"/>
      <c r="AI94" s="633"/>
      <c r="AJ94" s="634"/>
      <c r="AK94" s="632"/>
      <c r="AL94" s="633"/>
      <c r="AM94" s="633"/>
      <c r="AN94" s="634"/>
      <c r="AO94" s="632"/>
      <c r="AP94" s="633"/>
      <c r="AQ94" s="633"/>
      <c r="AR94" s="634"/>
      <c r="AS94" s="632"/>
      <c r="AT94" s="633"/>
      <c r="AU94" s="633"/>
      <c r="AV94" s="634"/>
      <c r="AW94" s="769"/>
      <c r="AX94" s="770"/>
      <c r="AY94" s="770"/>
      <c r="AZ94" s="771"/>
      <c r="BA94" s="661">
        <f>Y94+AC94+AG94+AK94+AO94+AW94</f>
        <v>0</v>
      </c>
      <c r="BB94" s="661"/>
      <c r="BC94" s="661"/>
      <c r="BD94" s="661"/>
    </row>
    <row r="95" spans="1:56" s="232" customFormat="1" ht="11.25" customHeight="1">
      <c r="A95" s="228"/>
      <c r="B95" s="229"/>
      <c r="C95" s="719" t="s">
        <v>1065</v>
      </c>
      <c r="D95" s="719"/>
      <c r="E95" s="719"/>
      <c r="F95" s="719"/>
      <c r="G95" s="719"/>
      <c r="H95" s="719"/>
      <c r="I95" s="719"/>
      <c r="J95" s="719"/>
      <c r="K95" s="719"/>
      <c r="L95" s="719"/>
      <c r="M95" s="719"/>
      <c r="N95" s="719"/>
      <c r="O95" s="719"/>
      <c r="P95" s="719"/>
      <c r="Q95" s="719"/>
      <c r="R95" s="719"/>
      <c r="S95" s="719"/>
      <c r="T95" s="719"/>
      <c r="U95" s="720"/>
      <c r="V95" s="713"/>
      <c r="W95" s="714"/>
      <c r="X95" s="715"/>
      <c r="Y95" s="635">
        <v>31551</v>
      </c>
      <c r="Z95" s="636"/>
      <c r="AA95" s="636"/>
      <c r="AB95" s="637"/>
      <c r="AC95" s="635">
        <v>3945</v>
      </c>
      <c r="AD95" s="636"/>
      <c r="AE95" s="636"/>
      <c r="AF95" s="637"/>
      <c r="AG95" s="635">
        <v>1856</v>
      </c>
      <c r="AH95" s="636"/>
      <c r="AI95" s="636"/>
      <c r="AJ95" s="637"/>
      <c r="AK95" s="635">
        <v>0</v>
      </c>
      <c r="AL95" s="636"/>
      <c r="AM95" s="636"/>
      <c r="AN95" s="637"/>
      <c r="AO95" s="635">
        <v>0</v>
      </c>
      <c r="AP95" s="636"/>
      <c r="AQ95" s="636"/>
      <c r="AR95" s="637"/>
      <c r="AS95" s="635">
        <v>16124</v>
      </c>
      <c r="AT95" s="636"/>
      <c r="AU95" s="636"/>
      <c r="AV95" s="637"/>
      <c r="AW95" s="635">
        <v>0</v>
      </c>
      <c r="AX95" s="636"/>
      <c r="AY95" s="636"/>
      <c r="AZ95" s="637"/>
      <c r="BA95" s="664">
        <f>SUM(BA93:BA94)</f>
        <v>64038</v>
      </c>
      <c r="BB95" s="664"/>
      <c r="BC95" s="664"/>
      <c r="BD95" s="664"/>
    </row>
    <row r="96" spans="1:56" s="232" customFormat="1" ht="11.25" customHeight="1" thickBot="1">
      <c r="A96" s="228"/>
      <c r="B96" s="229"/>
      <c r="C96" s="737" t="s">
        <v>631</v>
      </c>
      <c r="D96" s="737"/>
      <c r="E96" s="737"/>
      <c r="F96" s="737"/>
      <c r="G96" s="737"/>
      <c r="H96" s="737"/>
      <c r="I96" s="737"/>
      <c r="J96" s="737"/>
      <c r="K96" s="737"/>
      <c r="L96" s="737"/>
      <c r="M96" s="737"/>
      <c r="N96" s="737"/>
      <c r="O96" s="737"/>
      <c r="P96" s="737"/>
      <c r="Q96" s="737"/>
      <c r="R96" s="737"/>
      <c r="S96" s="737"/>
      <c r="T96" s="737"/>
      <c r="U96" s="738"/>
      <c r="V96" s="724"/>
      <c r="W96" s="725"/>
      <c r="X96" s="726"/>
      <c r="Y96" s="705">
        <v>11</v>
      </c>
      <c r="Z96" s="706"/>
      <c r="AA96" s="706"/>
      <c r="AB96" s="707"/>
      <c r="AC96" s="638">
        <v>2</v>
      </c>
      <c r="AD96" s="639"/>
      <c r="AE96" s="639"/>
      <c r="AF96" s="640"/>
      <c r="AG96" s="638">
        <v>1</v>
      </c>
      <c r="AH96" s="639"/>
      <c r="AI96" s="639"/>
      <c r="AJ96" s="640"/>
      <c r="AK96" s="638"/>
      <c r="AL96" s="639"/>
      <c r="AM96" s="639"/>
      <c r="AN96" s="640"/>
      <c r="AO96" s="638"/>
      <c r="AP96" s="639"/>
      <c r="AQ96" s="639"/>
      <c r="AR96" s="640"/>
      <c r="AS96" s="638"/>
      <c r="AT96" s="639"/>
      <c r="AU96" s="639"/>
      <c r="AV96" s="640"/>
      <c r="AW96" s="705"/>
      <c r="AX96" s="706"/>
      <c r="AY96" s="706"/>
      <c r="AZ96" s="707"/>
      <c r="BA96" s="665">
        <f>Y96+AC96+AG96+AK96+AO96+AW96</f>
        <v>14</v>
      </c>
      <c r="BB96" s="665"/>
      <c r="BC96" s="665"/>
      <c r="BD96" s="666"/>
    </row>
    <row r="97" spans="1:56" s="232" customFormat="1" ht="21" customHeight="1">
      <c r="A97" s="662" t="s">
        <v>632</v>
      </c>
      <c r="B97" s="662"/>
      <c r="C97" s="710" t="s">
        <v>633</v>
      </c>
      <c r="D97" s="711"/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O97" s="711"/>
      <c r="P97" s="711"/>
      <c r="Q97" s="711"/>
      <c r="R97" s="711"/>
      <c r="S97" s="711"/>
      <c r="T97" s="711"/>
      <c r="U97" s="712"/>
      <c r="V97" s="702"/>
      <c r="W97" s="702"/>
      <c r="X97" s="702"/>
      <c r="Y97" s="703"/>
      <c r="Z97" s="704"/>
      <c r="AA97" s="704"/>
      <c r="AB97" s="704"/>
      <c r="AC97" s="626"/>
      <c r="AD97" s="627"/>
      <c r="AE97" s="627"/>
      <c r="AF97" s="628"/>
      <c r="AG97" s="626"/>
      <c r="AH97" s="627"/>
      <c r="AI97" s="627"/>
      <c r="AJ97" s="628"/>
      <c r="AK97" s="626"/>
      <c r="AL97" s="627"/>
      <c r="AM97" s="627"/>
      <c r="AN97" s="628"/>
      <c r="AO97" s="626"/>
      <c r="AP97" s="627"/>
      <c r="AQ97" s="627"/>
      <c r="AR97" s="628"/>
      <c r="AS97" s="777"/>
      <c r="AT97" s="778"/>
      <c r="AU97" s="778"/>
      <c r="AV97" s="779"/>
      <c r="AW97" s="766"/>
      <c r="AX97" s="767"/>
      <c r="AY97" s="767"/>
      <c r="AZ97" s="767"/>
      <c r="BA97" s="722">
        <v>0</v>
      </c>
      <c r="BB97" s="722"/>
      <c r="BC97" s="722"/>
      <c r="BD97" s="722"/>
    </row>
    <row r="98" spans="1:56" s="232" customFormat="1" ht="21" customHeight="1">
      <c r="A98" s="721"/>
      <c r="B98" s="721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721"/>
      <c r="BB98" s="721"/>
      <c r="BC98" s="721"/>
      <c r="BD98" s="721"/>
    </row>
    <row r="99" spans="1:56" s="232" customFormat="1" ht="21" customHeight="1">
      <c r="A99" s="721"/>
      <c r="B99" s="721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721"/>
      <c r="BB99" s="721"/>
      <c r="BC99" s="721"/>
      <c r="BD99" s="721"/>
    </row>
    <row r="100" spans="1:56" s="232" customFormat="1" ht="21" customHeight="1">
      <c r="A100" s="721"/>
      <c r="B100" s="721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721"/>
      <c r="BB100" s="721"/>
      <c r="BC100" s="721"/>
      <c r="BD100" s="721"/>
    </row>
    <row r="101" spans="1:56" s="232" customFormat="1" ht="20.25" customHeight="1">
      <c r="A101" s="721"/>
      <c r="B101" s="721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33"/>
      <c r="BB101" s="233"/>
      <c r="BC101" s="233"/>
      <c r="BD101" s="233"/>
    </row>
    <row r="102" spans="1:56" s="232" customFormat="1" ht="29.25" customHeight="1">
      <c r="A102" s="721"/>
      <c r="B102" s="721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33"/>
      <c r="BB102" s="233"/>
      <c r="BC102" s="233"/>
      <c r="BD102" s="233"/>
    </row>
    <row r="103" spans="1:56" ht="117" customHeight="1">
      <c r="A103" s="723"/>
      <c r="B103" s="723"/>
      <c r="BA103" s="233"/>
      <c r="BB103" s="233"/>
      <c r="BC103" s="233"/>
      <c r="BD103" s="233"/>
    </row>
    <row r="104" spans="1:56" ht="37.5" customHeight="1">
      <c r="A104" s="721"/>
      <c r="B104" s="721"/>
      <c r="BA104" s="233"/>
      <c r="BB104" s="233"/>
      <c r="BC104" s="233"/>
      <c r="BD104" s="233"/>
    </row>
    <row r="105" spans="1:56" ht="29.25" customHeight="1">
      <c r="A105" s="741" t="s">
        <v>634</v>
      </c>
      <c r="B105" s="741"/>
      <c r="BA105" s="233"/>
      <c r="BB105" s="233"/>
      <c r="BC105" s="233"/>
      <c r="BD105" s="233"/>
    </row>
    <row r="106" spans="1:56" ht="35.25" customHeight="1">
      <c r="A106" s="662" t="s">
        <v>635</v>
      </c>
      <c r="B106" s="662"/>
      <c r="BA106" s="233"/>
      <c r="BB106" s="233"/>
      <c r="BC106" s="233"/>
      <c r="BD106" s="233"/>
    </row>
    <row r="107" spans="1:56" ht="29.25" customHeight="1">
      <c r="A107" s="662" t="s">
        <v>636</v>
      </c>
      <c r="B107" s="662"/>
      <c r="BA107" s="233"/>
      <c r="BB107" s="233"/>
      <c r="BC107" s="233"/>
      <c r="BD107" s="233"/>
    </row>
    <row r="108" spans="1:56" ht="33" customHeight="1">
      <c r="A108" s="662" t="s">
        <v>637</v>
      </c>
      <c r="B108" s="662"/>
      <c r="BA108" s="233"/>
      <c r="BB108" s="233"/>
      <c r="BC108" s="233"/>
      <c r="BD108" s="233"/>
    </row>
    <row r="109" spans="1:56" ht="29.25" customHeight="1">
      <c r="A109" s="662" t="s">
        <v>638</v>
      </c>
      <c r="B109" s="662"/>
      <c r="BA109" s="233"/>
      <c r="BB109" s="233"/>
      <c r="BC109" s="233"/>
      <c r="BD109" s="233"/>
    </row>
    <row r="110" spans="1:56" ht="27.75" customHeight="1">
      <c r="A110" s="662" t="s">
        <v>639</v>
      </c>
      <c r="B110" s="662"/>
      <c r="BA110" s="233"/>
      <c r="BB110" s="233"/>
      <c r="BC110" s="233"/>
      <c r="BD110" s="233"/>
    </row>
    <row r="111" spans="1:56" s="232" customFormat="1" ht="19.5" customHeight="1">
      <c r="A111" s="662" t="s">
        <v>640</v>
      </c>
      <c r="B111" s="662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</row>
    <row r="112" spans="1:2" ht="19.5" customHeight="1">
      <c r="A112" s="662" t="s">
        <v>641</v>
      </c>
      <c r="B112" s="662"/>
    </row>
    <row r="113" spans="1:2" ht="30" customHeight="1">
      <c r="A113" s="742" t="s">
        <v>642</v>
      </c>
      <c r="B113" s="742"/>
    </row>
    <row r="114" spans="1:2" ht="29.25" customHeight="1">
      <c r="A114" s="662" t="s">
        <v>643</v>
      </c>
      <c r="B114" s="662"/>
    </row>
    <row r="115" spans="1:2" ht="29.25" customHeight="1">
      <c r="A115" s="662" t="s">
        <v>644</v>
      </c>
      <c r="B115" s="662"/>
    </row>
    <row r="116" spans="1:2" ht="29.25" customHeight="1">
      <c r="A116" s="662" t="s">
        <v>645</v>
      </c>
      <c r="B116" s="662"/>
    </row>
    <row r="117" spans="1:2" ht="39" customHeight="1">
      <c r="A117" s="662" t="s">
        <v>646</v>
      </c>
      <c r="B117" s="662"/>
    </row>
    <row r="118" spans="1:2" ht="19.5" customHeight="1">
      <c r="A118" s="662" t="s">
        <v>647</v>
      </c>
      <c r="B118" s="662"/>
    </row>
    <row r="119" spans="1:2" ht="35.25" customHeight="1">
      <c r="A119" s="662" t="s">
        <v>648</v>
      </c>
      <c r="B119" s="662"/>
    </row>
    <row r="120" spans="1:2" ht="39.75" customHeight="1">
      <c r="A120" s="662" t="s">
        <v>649</v>
      </c>
      <c r="B120" s="662"/>
    </row>
    <row r="121" spans="1:56" s="232" customFormat="1" ht="19.5" customHeight="1">
      <c r="A121" s="662" t="s">
        <v>650</v>
      </c>
      <c r="B121" s="662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</row>
    <row r="122" spans="1:2" ht="19.5" customHeight="1">
      <c r="A122" s="662" t="s">
        <v>651</v>
      </c>
      <c r="B122" s="662"/>
    </row>
    <row r="123" spans="1:2" ht="29.25" customHeight="1">
      <c r="A123" s="662" t="s">
        <v>660</v>
      </c>
      <c r="B123" s="662"/>
    </row>
    <row r="124" spans="1:2" ht="29.25" customHeight="1">
      <c r="A124" s="662" t="s">
        <v>661</v>
      </c>
      <c r="B124" s="662"/>
    </row>
    <row r="125" spans="1:2" ht="19.5" customHeight="1">
      <c r="A125" s="662" t="s">
        <v>662</v>
      </c>
      <c r="B125" s="662"/>
    </row>
    <row r="126" spans="1:2" ht="19.5" customHeight="1">
      <c r="A126" s="662" t="s">
        <v>663</v>
      </c>
      <c r="B126" s="662"/>
    </row>
    <row r="127" spans="1:2" ht="29.25" customHeight="1">
      <c r="A127" s="662" t="s">
        <v>664</v>
      </c>
      <c r="B127" s="662"/>
    </row>
    <row r="128" spans="1:2" ht="29.25" customHeight="1">
      <c r="A128" s="662" t="s">
        <v>665</v>
      </c>
      <c r="B128" s="662"/>
    </row>
    <row r="129" spans="1:2" ht="39" customHeight="1">
      <c r="A129" s="662" t="s">
        <v>666</v>
      </c>
      <c r="B129" s="662"/>
    </row>
    <row r="130" spans="1:2" ht="29.25" customHeight="1">
      <c r="A130" s="662" t="s">
        <v>667</v>
      </c>
      <c r="B130" s="662"/>
    </row>
    <row r="131" spans="1:2" ht="29.25" customHeight="1">
      <c r="A131" s="662" t="s">
        <v>668</v>
      </c>
      <c r="B131" s="662"/>
    </row>
    <row r="132" spans="1:2" ht="19.5" customHeight="1">
      <c r="A132" s="662" t="s">
        <v>669</v>
      </c>
      <c r="B132" s="662"/>
    </row>
    <row r="133" spans="1:2" ht="29.25" customHeight="1">
      <c r="A133" s="662" t="s">
        <v>670</v>
      </c>
      <c r="B133" s="662"/>
    </row>
    <row r="134" spans="1:2" ht="19.5" customHeight="1">
      <c r="A134" s="662" t="s">
        <v>671</v>
      </c>
      <c r="B134" s="662"/>
    </row>
    <row r="135" spans="1:2" ht="19.5" customHeight="1">
      <c r="A135" s="662" t="s">
        <v>672</v>
      </c>
      <c r="B135" s="662"/>
    </row>
    <row r="136" spans="1:2" ht="29.25" customHeight="1">
      <c r="A136" s="662" t="s">
        <v>673</v>
      </c>
      <c r="B136" s="662"/>
    </row>
    <row r="137" spans="1:2" ht="19.5" customHeight="1">
      <c r="A137" s="662" t="s">
        <v>674</v>
      </c>
      <c r="B137" s="662"/>
    </row>
    <row r="138" spans="1:2" ht="19.5" customHeight="1">
      <c r="A138" s="662" t="s">
        <v>675</v>
      </c>
      <c r="B138" s="662"/>
    </row>
    <row r="139" spans="1:2" ht="29.25" customHeight="1">
      <c r="A139" s="663" t="s">
        <v>676</v>
      </c>
      <c r="B139" s="663"/>
    </row>
    <row r="140" spans="1:2" ht="29.25" customHeight="1">
      <c r="A140" s="662" t="s">
        <v>677</v>
      </c>
      <c r="B140" s="662"/>
    </row>
    <row r="141" spans="1:2" ht="19.5" customHeight="1">
      <c r="A141" s="662" t="s">
        <v>678</v>
      </c>
      <c r="B141" s="662"/>
    </row>
    <row r="142" spans="1:2" ht="19.5" customHeight="1">
      <c r="A142" s="662" t="s">
        <v>679</v>
      </c>
      <c r="B142" s="662"/>
    </row>
    <row r="143" spans="1:2" ht="19.5" customHeight="1">
      <c r="A143" s="662" t="s">
        <v>680</v>
      </c>
      <c r="B143" s="662"/>
    </row>
    <row r="144" spans="1:2" ht="29.25" customHeight="1">
      <c r="A144" s="662" t="s">
        <v>681</v>
      </c>
      <c r="B144" s="662"/>
    </row>
    <row r="145" spans="1:2" ht="29.25" customHeight="1">
      <c r="A145" s="662" t="s">
        <v>682</v>
      </c>
      <c r="B145" s="662"/>
    </row>
    <row r="146" spans="1:2" ht="39" customHeight="1">
      <c r="A146" s="662" t="s">
        <v>683</v>
      </c>
      <c r="B146" s="662"/>
    </row>
    <row r="147" spans="1:2" ht="29.25" customHeight="1">
      <c r="A147" s="662" t="s">
        <v>684</v>
      </c>
      <c r="B147" s="662"/>
    </row>
    <row r="148" spans="1:2" ht="19.5" customHeight="1">
      <c r="A148" s="662" t="s">
        <v>685</v>
      </c>
      <c r="B148" s="662"/>
    </row>
    <row r="149" spans="1:2" ht="19.5" customHeight="1">
      <c r="A149" s="662" t="s">
        <v>686</v>
      </c>
      <c r="B149" s="662"/>
    </row>
    <row r="150" spans="1:2" ht="19.5" customHeight="1">
      <c r="A150" s="662" t="s">
        <v>687</v>
      </c>
      <c r="B150" s="662"/>
    </row>
    <row r="151" spans="1:2" ht="29.25" customHeight="1">
      <c r="A151" s="662" t="s">
        <v>688</v>
      </c>
      <c r="B151" s="662"/>
    </row>
    <row r="152" spans="1:2" ht="29.25" customHeight="1">
      <c r="A152" s="662" t="s">
        <v>689</v>
      </c>
      <c r="B152" s="662"/>
    </row>
    <row r="153" spans="1:2" ht="19.5" customHeight="1">
      <c r="A153" s="662" t="s">
        <v>690</v>
      </c>
      <c r="B153" s="662"/>
    </row>
    <row r="154" spans="1:2" ht="19.5" customHeight="1">
      <c r="A154" s="662" t="s">
        <v>691</v>
      </c>
      <c r="B154" s="662"/>
    </row>
    <row r="155" spans="1:2" ht="29.25" customHeight="1">
      <c r="A155" s="662" t="s">
        <v>692</v>
      </c>
      <c r="B155" s="662"/>
    </row>
    <row r="156" spans="1:2" ht="19.5" customHeight="1">
      <c r="A156" s="662" t="s">
        <v>693</v>
      </c>
      <c r="B156" s="662"/>
    </row>
    <row r="157" spans="1:2" ht="19.5" customHeight="1">
      <c r="A157" s="662" t="s">
        <v>694</v>
      </c>
      <c r="B157" s="662"/>
    </row>
    <row r="158" spans="1:2" ht="19.5" customHeight="1">
      <c r="A158" s="662" t="s">
        <v>695</v>
      </c>
      <c r="B158" s="662"/>
    </row>
    <row r="159" spans="1:2" ht="19.5" customHeight="1">
      <c r="A159" s="662" t="s">
        <v>696</v>
      </c>
      <c r="B159" s="662"/>
    </row>
    <row r="160" spans="1:2" ht="19.5" customHeight="1">
      <c r="A160" s="662" t="s">
        <v>697</v>
      </c>
      <c r="B160" s="662"/>
    </row>
    <row r="161" spans="1:2" ht="29.25" customHeight="1">
      <c r="A161" s="662" t="s">
        <v>698</v>
      </c>
      <c r="B161" s="662"/>
    </row>
    <row r="162" spans="1:2" ht="19.5" customHeight="1">
      <c r="A162" s="662" t="s">
        <v>699</v>
      </c>
      <c r="B162" s="662"/>
    </row>
    <row r="163" spans="1:2" ht="29.25" customHeight="1">
      <c r="A163" s="662" t="s">
        <v>700</v>
      </c>
      <c r="B163" s="662"/>
    </row>
    <row r="164" spans="1:2" ht="19.5" customHeight="1">
      <c r="A164" s="662" t="s">
        <v>701</v>
      </c>
      <c r="B164" s="662"/>
    </row>
    <row r="165" spans="1:2" ht="19.5" customHeight="1">
      <c r="A165" s="662" t="s">
        <v>702</v>
      </c>
      <c r="B165" s="662"/>
    </row>
    <row r="166" spans="1:2" ht="29.25" customHeight="1">
      <c r="A166" s="662" t="s">
        <v>703</v>
      </c>
      <c r="B166" s="662"/>
    </row>
    <row r="167" spans="1:2" ht="19.5" customHeight="1">
      <c r="A167" s="662" t="s">
        <v>704</v>
      </c>
      <c r="B167" s="662"/>
    </row>
    <row r="168" spans="1:2" ht="19.5" customHeight="1">
      <c r="A168" s="662" t="s">
        <v>705</v>
      </c>
      <c r="B168" s="662"/>
    </row>
    <row r="169" spans="1:2" ht="19.5" customHeight="1">
      <c r="A169" s="662" t="s">
        <v>706</v>
      </c>
      <c r="B169" s="662"/>
    </row>
    <row r="170" spans="1:2" ht="19.5" customHeight="1">
      <c r="A170" s="662" t="s">
        <v>707</v>
      </c>
      <c r="B170" s="662"/>
    </row>
    <row r="171" spans="1:2" ht="19.5" customHeight="1">
      <c r="A171" s="662" t="s">
        <v>708</v>
      </c>
      <c r="B171" s="662"/>
    </row>
    <row r="172" spans="1:2" ht="29.25" customHeight="1">
      <c r="A172" s="662" t="s">
        <v>709</v>
      </c>
      <c r="B172" s="662"/>
    </row>
    <row r="173" spans="1:2" ht="19.5" customHeight="1">
      <c r="A173" s="662" t="s">
        <v>710</v>
      </c>
      <c r="B173" s="662"/>
    </row>
    <row r="174" spans="1:2" ht="29.25" customHeight="1">
      <c r="A174" s="662" t="s">
        <v>711</v>
      </c>
      <c r="B174" s="662"/>
    </row>
    <row r="175" spans="1:2" ht="19.5" customHeight="1">
      <c r="A175" s="662" t="s">
        <v>712</v>
      </c>
      <c r="B175" s="662"/>
    </row>
    <row r="176" spans="1:2" ht="19.5" customHeight="1">
      <c r="A176" s="662" t="s">
        <v>713</v>
      </c>
      <c r="B176" s="662"/>
    </row>
    <row r="177" spans="1:2" ht="25.5" customHeight="1">
      <c r="A177" s="662" t="s">
        <v>714</v>
      </c>
      <c r="B177" s="662"/>
    </row>
    <row r="178" spans="1:2" ht="19.5" customHeight="1">
      <c r="A178" s="662" t="s">
        <v>715</v>
      </c>
      <c r="B178" s="662"/>
    </row>
    <row r="179" spans="1:2" ht="19.5" customHeight="1">
      <c r="A179" s="662" t="s">
        <v>716</v>
      </c>
      <c r="B179" s="662"/>
    </row>
    <row r="180" spans="1:2" ht="19.5" customHeight="1">
      <c r="A180" s="662" t="s">
        <v>717</v>
      </c>
      <c r="B180" s="662"/>
    </row>
    <row r="181" spans="1:2" ht="19.5" customHeight="1">
      <c r="A181" s="662" t="s">
        <v>718</v>
      </c>
      <c r="B181" s="662"/>
    </row>
    <row r="182" spans="1:2" ht="19.5" customHeight="1">
      <c r="A182" s="662" t="s">
        <v>719</v>
      </c>
      <c r="B182" s="662"/>
    </row>
    <row r="183" spans="1:2" ht="25.5" customHeight="1">
      <c r="A183" s="662" t="s">
        <v>720</v>
      </c>
      <c r="B183" s="662"/>
    </row>
    <row r="184" spans="1:2" ht="19.5" customHeight="1">
      <c r="A184" s="662" t="s">
        <v>721</v>
      </c>
      <c r="B184" s="662"/>
    </row>
    <row r="185" spans="1:2" ht="29.25" customHeight="1">
      <c r="A185" s="662" t="s">
        <v>722</v>
      </c>
      <c r="B185" s="662"/>
    </row>
    <row r="186" spans="1:2" ht="29.25" customHeight="1">
      <c r="A186" s="662" t="s">
        <v>723</v>
      </c>
      <c r="B186" s="662"/>
    </row>
    <row r="187" spans="1:2" ht="29.25" customHeight="1">
      <c r="A187" s="662" t="s">
        <v>724</v>
      </c>
      <c r="B187" s="662"/>
    </row>
    <row r="188" spans="1:2" ht="19.5" customHeight="1">
      <c r="A188" s="662" t="s">
        <v>725</v>
      </c>
      <c r="B188" s="662"/>
    </row>
    <row r="189" spans="1:2" ht="19.5" customHeight="1">
      <c r="A189" s="662" t="s">
        <v>726</v>
      </c>
      <c r="B189" s="662"/>
    </row>
    <row r="190" spans="1:2" ht="19.5" customHeight="1">
      <c r="A190" s="662" t="s">
        <v>727</v>
      </c>
      <c r="B190" s="662"/>
    </row>
    <row r="191" spans="1:2" ht="19.5" customHeight="1">
      <c r="A191" s="662" t="s">
        <v>728</v>
      </c>
      <c r="B191" s="662"/>
    </row>
    <row r="192" spans="1:2" ht="19.5" customHeight="1">
      <c r="A192" s="662" t="s">
        <v>729</v>
      </c>
      <c r="B192" s="662"/>
    </row>
    <row r="193" spans="1:2" ht="29.25" customHeight="1">
      <c r="A193" s="662" t="s">
        <v>730</v>
      </c>
      <c r="B193" s="662"/>
    </row>
    <row r="194" spans="1:2" ht="19.5" customHeight="1">
      <c r="A194" s="662" t="s">
        <v>731</v>
      </c>
      <c r="B194" s="662"/>
    </row>
    <row r="195" spans="1:2" ht="19.5" customHeight="1">
      <c r="A195" s="662" t="s">
        <v>732</v>
      </c>
      <c r="B195" s="662"/>
    </row>
    <row r="196" spans="1:2" ht="19.5" customHeight="1">
      <c r="A196" s="662" t="s">
        <v>733</v>
      </c>
      <c r="B196" s="662"/>
    </row>
    <row r="197" spans="1:2" ht="19.5" customHeight="1">
      <c r="A197" s="662" t="s">
        <v>734</v>
      </c>
      <c r="B197" s="662"/>
    </row>
    <row r="198" spans="1:2" ht="19.5" customHeight="1">
      <c r="A198" s="662" t="s">
        <v>735</v>
      </c>
      <c r="B198" s="662"/>
    </row>
    <row r="199" spans="1:2" ht="19.5" customHeight="1">
      <c r="A199" s="662" t="s">
        <v>736</v>
      </c>
      <c r="B199" s="662"/>
    </row>
    <row r="200" spans="1:2" ht="29.25" customHeight="1">
      <c r="A200" s="662" t="s">
        <v>737</v>
      </c>
      <c r="B200" s="662"/>
    </row>
    <row r="201" spans="1:2" ht="19.5" customHeight="1">
      <c r="A201" s="662" t="s">
        <v>738</v>
      </c>
      <c r="B201" s="662"/>
    </row>
    <row r="202" spans="1:2" ht="19.5" customHeight="1">
      <c r="A202" s="662" t="s">
        <v>739</v>
      </c>
      <c r="B202" s="662"/>
    </row>
    <row r="203" spans="1:2" ht="19.5" customHeight="1">
      <c r="A203" s="662" t="s">
        <v>740</v>
      </c>
      <c r="B203" s="662"/>
    </row>
    <row r="204" spans="1:2" ht="19.5" customHeight="1">
      <c r="A204" s="663" t="s">
        <v>741</v>
      </c>
      <c r="B204" s="663"/>
    </row>
    <row r="205" spans="1:2" ht="19.5" customHeight="1">
      <c r="A205" s="662" t="s">
        <v>742</v>
      </c>
      <c r="B205" s="662"/>
    </row>
    <row r="206" spans="1:2" ht="29.25" customHeight="1">
      <c r="A206" s="662" t="s">
        <v>743</v>
      </c>
      <c r="B206" s="662"/>
    </row>
    <row r="207" spans="1:2" ht="19.5" customHeight="1">
      <c r="A207" s="662" t="s">
        <v>744</v>
      </c>
      <c r="B207" s="662"/>
    </row>
    <row r="208" spans="1:2" ht="19.5" customHeight="1">
      <c r="A208" s="662" t="s">
        <v>745</v>
      </c>
      <c r="B208" s="662"/>
    </row>
    <row r="209" spans="1:2" ht="19.5" customHeight="1">
      <c r="A209" s="662" t="s">
        <v>746</v>
      </c>
      <c r="B209" s="662"/>
    </row>
    <row r="210" spans="1:2" ht="19.5" customHeight="1">
      <c r="A210" s="662" t="s">
        <v>747</v>
      </c>
      <c r="B210" s="662"/>
    </row>
    <row r="211" spans="1:2" ht="19.5" customHeight="1">
      <c r="A211" s="662" t="s">
        <v>748</v>
      </c>
      <c r="B211" s="662"/>
    </row>
    <row r="212" spans="1:2" ht="39" customHeight="1">
      <c r="A212" s="662" t="s">
        <v>749</v>
      </c>
      <c r="B212" s="662"/>
    </row>
    <row r="213" spans="1:2" ht="19.5" customHeight="1">
      <c r="A213" s="663" t="s">
        <v>750</v>
      </c>
      <c r="B213" s="663"/>
    </row>
    <row r="214" spans="1:2" ht="19.5" customHeight="1">
      <c r="A214" s="662" t="s">
        <v>751</v>
      </c>
      <c r="B214" s="662"/>
    </row>
    <row r="215" spans="1:2" ht="19.5" customHeight="1">
      <c r="A215" s="662" t="s">
        <v>752</v>
      </c>
      <c r="B215" s="662"/>
    </row>
    <row r="216" spans="1:2" ht="19.5" customHeight="1">
      <c r="A216" s="662" t="s">
        <v>753</v>
      </c>
      <c r="B216" s="662"/>
    </row>
    <row r="217" spans="1:2" ht="19.5" customHeight="1">
      <c r="A217" s="662" t="s">
        <v>754</v>
      </c>
      <c r="B217" s="662"/>
    </row>
    <row r="218" spans="1:2" ht="19.5" customHeight="1">
      <c r="A218" s="663" t="s">
        <v>755</v>
      </c>
      <c r="B218" s="663"/>
    </row>
    <row r="219" spans="1:2" ht="19.5" customHeight="1">
      <c r="A219" s="662" t="s">
        <v>756</v>
      </c>
      <c r="B219" s="662"/>
    </row>
    <row r="220" spans="1:2" ht="29.25" customHeight="1">
      <c r="A220" s="662" t="s">
        <v>757</v>
      </c>
      <c r="B220" s="662"/>
    </row>
    <row r="221" spans="1:2" ht="19.5" customHeight="1">
      <c r="A221" s="662" t="s">
        <v>758</v>
      </c>
      <c r="B221" s="662"/>
    </row>
    <row r="222" spans="1:2" ht="19.5" customHeight="1">
      <c r="A222" s="662" t="s">
        <v>759</v>
      </c>
      <c r="B222" s="662"/>
    </row>
    <row r="223" spans="1:2" ht="19.5" customHeight="1">
      <c r="A223" s="662" t="s">
        <v>760</v>
      </c>
      <c r="B223" s="662"/>
    </row>
    <row r="224" spans="1:2" ht="19.5" customHeight="1">
      <c r="A224" s="662" t="s">
        <v>761</v>
      </c>
      <c r="B224" s="662"/>
    </row>
    <row r="225" spans="1:2" ht="19.5" customHeight="1">
      <c r="A225" s="662" t="s">
        <v>762</v>
      </c>
      <c r="B225" s="662"/>
    </row>
    <row r="226" spans="1:2" ht="19.5" customHeight="1">
      <c r="A226" s="662" t="s">
        <v>763</v>
      </c>
      <c r="B226" s="662"/>
    </row>
    <row r="227" spans="1:56" s="230" customFormat="1" ht="29.25" customHeight="1">
      <c r="A227" s="662" t="s">
        <v>764</v>
      </c>
      <c r="B227" s="662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</row>
    <row r="228" spans="1:2" ht="29.25" customHeight="1">
      <c r="A228" s="662" t="s">
        <v>765</v>
      </c>
      <c r="B228" s="662"/>
    </row>
    <row r="229" spans="1:2" ht="19.5" customHeight="1">
      <c r="A229" s="662" t="s">
        <v>766</v>
      </c>
      <c r="B229" s="662"/>
    </row>
    <row r="230" spans="1:2" ht="19.5" customHeight="1">
      <c r="A230" s="662" t="s">
        <v>767</v>
      </c>
      <c r="B230" s="662"/>
    </row>
    <row r="231" spans="1:2" ht="29.25" customHeight="1">
      <c r="A231" s="662" t="s">
        <v>768</v>
      </c>
      <c r="B231" s="662"/>
    </row>
    <row r="232" spans="1:2" ht="19.5" customHeight="1">
      <c r="A232" s="662" t="s">
        <v>769</v>
      </c>
      <c r="B232" s="662"/>
    </row>
    <row r="233" spans="1:2" ht="19.5" customHeight="1">
      <c r="A233" s="662" t="s">
        <v>770</v>
      </c>
      <c r="B233" s="662"/>
    </row>
    <row r="234" spans="1:2" ht="19.5" customHeight="1">
      <c r="A234" s="662" t="s">
        <v>771</v>
      </c>
      <c r="B234" s="662"/>
    </row>
    <row r="235" spans="1:2" ht="19.5" customHeight="1">
      <c r="A235" s="662" t="s">
        <v>772</v>
      </c>
      <c r="B235" s="662"/>
    </row>
    <row r="236" spans="1:2" ht="19.5" customHeight="1">
      <c r="A236" s="662" t="s">
        <v>773</v>
      </c>
      <c r="B236" s="662"/>
    </row>
    <row r="237" spans="1:2" ht="29.25" customHeight="1">
      <c r="A237" s="662" t="s">
        <v>774</v>
      </c>
      <c r="B237" s="662"/>
    </row>
    <row r="238" spans="1:2" ht="19.5" customHeight="1">
      <c r="A238" s="662" t="s">
        <v>775</v>
      </c>
      <c r="B238" s="662"/>
    </row>
    <row r="239" spans="1:2" ht="29.25" customHeight="1">
      <c r="A239" s="662" t="s">
        <v>776</v>
      </c>
      <c r="B239" s="662"/>
    </row>
    <row r="240" spans="1:2" ht="19.5" customHeight="1">
      <c r="A240" s="662" t="s">
        <v>777</v>
      </c>
      <c r="B240" s="662"/>
    </row>
    <row r="241" spans="1:2" ht="19.5" customHeight="1">
      <c r="A241" s="662" t="s">
        <v>778</v>
      </c>
      <c r="B241" s="662"/>
    </row>
    <row r="242" spans="1:2" ht="29.25" customHeight="1">
      <c r="A242" s="662" t="s">
        <v>779</v>
      </c>
      <c r="B242" s="662"/>
    </row>
    <row r="243" spans="1:2" ht="19.5" customHeight="1">
      <c r="A243" s="662" t="s">
        <v>780</v>
      </c>
      <c r="B243" s="662"/>
    </row>
    <row r="244" spans="1:2" ht="19.5" customHeight="1">
      <c r="A244" s="662" t="s">
        <v>781</v>
      </c>
      <c r="B244" s="662"/>
    </row>
    <row r="245" spans="1:2" ht="19.5" customHeight="1">
      <c r="A245" s="662" t="s">
        <v>782</v>
      </c>
      <c r="B245" s="662"/>
    </row>
    <row r="246" spans="1:2" ht="19.5" customHeight="1">
      <c r="A246" s="662" t="s">
        <v>783</v>
      </c>
      <c r="B246" s="662"/>
    </row>
    <row r="247" spans="1:2" ht="19.5" customHeight="1">
      <c r="A247" s="662" t="s">
        <v>784</v>
      </c>
      <c r="B247" s="662"/>
    </row>
    <row r="248" spans="1:2" ht="29.25" customHeight="1">
      <c r="A248" s="662" t="s">
        <v>785</v>
      </c>
      <c r="B248" s="662"/>
    </row>
    <row r="249" spans="1:2" ht="19.5" customHeight="1">
      <c r="A249" s="662" t="s">
        <v>786</v>
      </c>
      <c r="B249" s="662"/>
    </row>
    <row r="250" spans="1:2" ht="29.25" customHeight="1">
      <c r="A250" s="662" t="s">
        <v>787</v>
      </c>
      <c r="B250" s="662"/>
    </row>
    <row r="251" spans="1:2" ht="19.5" customHeight="1">
      <c r="A251" s="662" t="s">
        <v>788</v>
      </c>
      <c r="B251" s="662"/>
    </row>
    <row r="252" spans="1:2" ht="19.5" customHeight="1">
      <c r="A252" s="662" t="s">
        <v>789</v>
      </c>
      <c r="B252" s="662"/>
    </row>
    <row r="253" spans="1:2" ht="29.25" customHeight="1">
      <c r="A253" s="662" t="s">
        <v>790</v>
      </c>
      <c r="B253" s="662"/>
    </row>
    <row r="254" spans="1:2" ht="19.5" customHeight="1">
      <c r="A254" s="662" t="s">
        <v>791</v>
      </c>
      <c r="B254" s="662"/>
    </row>
    <row r="255" spans="1:2" ht="19.5" customHeight="1">
      <c r="A255" s="662" t="s">
        <v>792</v>
      </c>
      <c r="B255" s="662"/>
    </row>
    <row r="256" spans="1:2" ht="19.5" customHeight="1">
      <c r="A256" s="662" t="s">
        <v>793</v>
      </c>
      <c r="B256" s="662"/>
    </row>
    <row r="257" spans="1:2" ht="19.5" customHeight="1">
      <c r="A257" s="662" t="s">
        <v>794</v>
      </c>
      <c r="B257" s="662"/>
    </row>
    <row r="258" spans="1:2" ht="19.5" customHeight="1">
      <c r="A258" s="662" t="s">
        <v>795</v>
      </c>
      <c r="B258" s="662"/>
    </row>
    <row r="259" spans="1:2" ht="29.25" customHeight="1">
      <c r="A259" s="662" t="s">
        <v>796</v>
      </c>
      <c r="B259" s="662"/>
    </row>
    <row r="260" spans="1:2" ht="19.5" customHeight="1">
      <c r="A260" s="662" t="s">
        <v>797</v>
      </c>
      <c r="B260" s="662"/>
    </row>
    <row r="261" spans="1:2" ht="29.25" customHeight="1">
      <c r="A261" s="662" t="s">
        <v>798</v>
      </c>
      <c r="B261" s="662"/>
    </row>
    <row r="262" spans="1:2" ht="29.25" customHeight="1">
      <c r="A262" s="662" t="s">
        <v>799</v>
      </c>
      <c r="B262" s="662"/>
    </row>
    <row r="263" spans="1:2" ht="29.25" customHeight="1">
      <c r="A263" s="662" t="s">
        <v>800</v>
      </c>
      <c r="B263" s="662"/>
    </row>
    <row r="264" spans="1:2" ht="19.5" customHeight="1">
      <c r="A264" s="662" t="s">
        <v>801</v>
      </c>
      <c r="B264" s="662"/>
    </row>
    <row r="265" spans="1:2" ht="19.5" customHeight="1">
      <c r="A265" s="662" t="s">
        <v>802</v>
      </c>
      <c r="B265" s="662"/>
    </row>
    <row r="266" spans="1:2" ht="19.5" customHeight="1">
      <c r="A266" s="662" t="s">
        <v>803</v>
      </c>
      <c r="B266" s="662"/>
    </row>
    <row r="267" spans="1:2" ht="19.5" customHeight="1">
      <c r="A267" s="662" t="s">
        <v>804</v>
      </c>
      <c r="B267" s="662"/>
    </row>
    <row r="268" spans="1:2" ht="19.5" customHeight="1">
      <c r="A268" s="662" t="s">
        <v>805</v>
      </c>
      <c r="B268" s="662"/>
    </row>
    <row r="269" spans="1:2" ht="29.25" customHeight="1">
      <c r="A269" s="662" t="s">
        <v>806</v>
      </c>
      <c r="B269" s="662"/>
    </row>
    <row r="270" spans="1:2" ht="19.5" customHeight="1">
      <c r="A270" s="662" t="s">
        <v>807</v>
      </c>
      <c r="B270" s="662"/>
    </row>
    <row r="271" spans="1:2" ht="19.5" customHeight="1">
      <c r="A271" s="662" t="s">
        <v>808</v>
      </c>
      <c r="B271" s="662"/>
    </row>
    <row r="272" spans="1:2" ht="19.5" customHeight="1">
      <c r="A272" s="662" t="s">
        <v>809</v>
      </c>
      <c r="B272" s="662"/>
    </row>
    <row r="273" spans="1:2" ht="19.5" customHeight="1">
      <c r="A273" s="662" t="s">
        <v>810</v>
      </c>
      <c r="B273" s="662"/>
    </row>
    <row r="274" spans="1:2" ht="19.5" customHeight="1">
      <c r="A274" s="662" t="s">
        <v>811</v>
      </c>
      <c r="B274" s="662"/>
    </row>
    <row r="275" spans="1:2" ht="29.25" customHeight="1">
      <c r="A275" s="662" t="s">
        <v>812</v>
      </c>
      <c r="B275" s="662"/>
    </row>
    <row r="276" spans="1:2" ht="19.5" customHeight="1">
      <c r="A276" s="662" t="s">
        <v>813</v>
      </c>
      <c r="B276" s="662"/>
    </row>
    <row r="277" spans="1:2" ht="19.5" customHeight="1">
      <c r="A277" s="662" t="s">
        <v>814</v>
      </c>
      <c r="B277" s="662"/>
    </row>
    <row r="278" spans="1:2" ht="19.5" customHeight="1">
      <c r="A278" s="663" t="s">
        <v>815</v>
      </c>
      <c r="B278" s="663"/>
    </row>
    <row r="279" spans="1:2" ht="19.5" customHeight="1">
      <c r="A279" s="663" t="s">
        <v>816</v>
      </c>
      <c r="B279" s="663"/>
    </row>
    <row r="280" ht="19.5" customHeight="1"/>
    <row r="281" ht="29.25" customHeight="1"/>
    <row r="282" ht="19.5" customHeight="1"/>
    <row r="283" ht="19.5" customHeight="1"/>
    <row r="284" ht="19.5" customHeight="1"/>
    <row r="285" ht="19.5" customHeight="1"/>
    <row r="286" ht="29.25" customHeight="1"/>
    <row r="287" spans="1:56" s="230" customFormat="1" ht="29.25" customHeight="1">
      <c r="A287" s="207"/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</row>
  </sheetData>
  <sheetProtection/>
  <mergeCells count="1179">
    <mergeCell ref="AC16:AF16"/>
    <mergeCell ref="AC15:AF15"/>
    <mergeCell ref="AC14:AF14"/>
    <mergeCell ref="AC31:AF31"/>
    <mergeCell ref="AC30:AF30"/>
    <mergeCell ref="AC29:AF29"/>
    <mergeCell ref="AC28:AF28"/>
    <mergeCell ref="AG55:AJ55"/>
    <mergeCell ref="AG61:AJ61"/>
    <mergeCell ref="AC92:AF92"/>
    <mergeCell ref="AC90:AF90"/>
    <mergeCell ref="AC88:AF88"/>
    <mergeCell ref="AC87:AF87"/>
    <mergeCell ref="AC91:AF91"/>
    <mergeCell ref="AC55:AF55"/>
    <mergeCell ref="AC65:AF65"/>
    <mergeCell ref="AC67:AF67"/>
    <mergeCell ref="AG32:AJ32"/>
    <mergeCell ref="AG36:AJ36"/>
    <mergeCell ref="C29:U29"/>
    <mergeCell ref="V29:X29"/>
    <mergeCell ref="AC20:AF20"/>
    <mergeCell ref="AG30:AJ30"/>
    <mergeCell ref="Y35:AB35"/>
    <mergeCell ref="AC36:AF36"/>
    <mergeCell ref="C49:U49"/>
    <mergeCell ref="V49:X49"/>
    <mergeCell ref="A37:B37"/>
    <mergeCell ref="A41:B41"/>
    <mergeCell ref="C36:U36"/>
    <mergeCell ref="A42:B42"/>
    <mergeCell ref="A43:B43"/>
    <mergeCell ref="C39:U39"/>
    <mergeCell ref="V39:X39"/>
    <mergeCell ref="BA29:BD29"/>
    <mergeCell ref="Y29:AB29"/>
    <mergeCell ref="AG29:AJ29"/>
    <mergeCell ref="AO29:AR29"/>
    <mergeCell ref="AC13:AF13"/>
    <mergeCell ref="AC12:AF12"/>
    <mergeCell ref="BA12:BD12"/>
    <mergeCell ref="BA15:BD15"/>
    <mergeCell ref="BA13:BD13"/>
    <mergeCell ref="AG15:AJ15"/>
    <mergeCell ref="Y11:AB11"/>
    <mergeCell ref="AW29:AZ29"/>
    <mergeCell ref="AC27:AF27"/>
    <mergeCell ref="AC26:AF26"/>
    <mergeCell ref="AC25:AF25"/>
    <mergeCell ref="AC24:AF24"/>
    <mergeCell ref="AC22:AF22"/>
    <mergeCell ref="AC21:AF21"/>
    <mergeCell ref="AW12:AZ12"/>
    <mergeCell ref="AW13:AZ13"/>
    <mergeCell ref="A12:B12"/>
    <mergeCell ref="C12:U12"/>
    <mergeCell ref="AK12:AN12"/>
    <mergeCell ref="A28:B28"/>
    <mergeCell ref="C28:U28"/>
    <mergeCell ref="V28:X28"/>
    <mergeCell ref="Y28:AB28"/>
    <mergeCell ref="AG12:AJ12"/>
    <mergeCell ref="AG14:AJ14"/>
    <mergeCell ref="AK13:AN13"/>
    <mergeCell ref="AS12:AV12"/>
    <mergeCell ref="AG28:AJ28"/>
    <mergeCell ref="AG13:AJ13"/>
    <mergeCell ref="AO13:AR13"/>
    <mergeCell ref="AS13:AV13"/>
    <mergeCell ref="AS14:AV14"/>
    <mergeCell ref="AG21:AJ21"/>
    <mergeCell ref="AG20:AJ20"/>
    <mergeCell ref="A15:B15"/>
    <mergeCell ref="C15:U15"/>
    <mergeCell ref="V15:X15"/>
    <mergeCell ref="Y15:AB15"/>
    <mergeCell ref="A13:B13"/>
    <mergeCell ref="C13:U13"/>
    <mergeCell ref="V13:X13"/>
    <mergeCell ref="Y13:AB13"/>
    <mergeCell ref="AW14:AZ14"/>
    <mergeCell ref="BA14:BD14"/>
    <mergeCell ref="AG17:AJ17"/>
    <mergeCell ref="AG16:AJ16"/>
    <mergeCell ref="AW16:AZ16"/>
    <mergeCell ref="BA16:BD16"/>
    <mergeCell ref="BA17:BD17"/>
    <mergeCell ref="AW15:AZ15"/>
    <mergeCell ref="A16:B16"/>
    <mergeCell ref="C16:U16"/>
    <mergeCell ref="V16:X16"/>
    <mergeCell ref="Y16:AB16"/>
    <mergeCell ref="AK14:AN14"/>
    <mergeCell ref="AO14:AR14"/>
    <mergeCell ref="A14:B14"/>
    <mergeCell ref="C14:U14"/>
    <mergeCell ref="V14:X14"/>
    <mergeCell ref="Y14:AB14"/>
    <mergeCell ref="Y18:AB18"/>
    <mergeCell ref="AG18:AJ18"/>
    <mergeCell ref="AK17:AN17"/>
    <mergeCell ref="AO17:AR17"/>
    <mergeCell ref="AW17:AZ17"/>
    <mergeCell ref="A17:B17"/>
    <mergeCell ref="C17:U17"/>
    <mergeCell ref="V17:X17"/>
    <mergeCell ref="Y17:AB17"/>
    <mergeCell ref="AC17:AF17"/>
    <mergeCell ref="AG19:AJ19"/>
    <mergeCell ref="A18:B18"/>
    <mergeCell ref="C18:U18"/>
    <mergeCell ref="A19:B19"/>
    <mergeCell ref="C19:U19"/>
    <mergeCell ref="V19:X19"/>
    <mergeCell ref="Y19:AB19"/>
    <mergeCell ref="AC19:AF19"/>
    <mergeCell ref="AC18:AF18"/>
    <mergeCell ref="V18:X18"/>
    <mergeCell ref="A20:B20"/>
    <mergeCell ref="C20:U20"/>
    <mergeCell ref="V20:X20"/>
    <mergeCell ref="Y20:AB20"/>
    <mergeCell ref="AK22:AN22"/>
    <mergeCell ref="AO22:AR22"/>
    <mergeCell ref="AK20:AN20"/>
    <mergeCell ref="AO20:AR20"/>
    <mergeCell ref="AK23:AN23"/>
    <mergeCell ref="A21:B21"/>
    <mergeCell ref="A22:B22"/>
    <mergeCell ref="C22:U22"/>
    <mergeCell ref="V22:X22"/>
    <mergeCell ref="Y22:AB22"/>
    <mergeCell ref="AG22:AJ22"/>
    <mergeCell ref="V21:X21"/>
    <mergeCell ref="A23:B23"/>
    <mergeCell ref="C21:U21"/>
    <mergeCell ref="A24:B24"/>
    <mergeCell ref="C24:U24"/>
    <mergeCell ref="AW28:AZ28"/>
    <mergeCell ref="AK24:AN24"/>
    <mergeCell ref="AO24:AR24"/>
    <mergeCell ref="AW24:AZ24"/>
    <mergeCell ref="AO25:AR25"/>
    <mergeCell ref="AW25:AZ25"/>
    <mergeCell ref="AO26:AR26"/>
    <mergeCell ref="AW26:AZ26"/>
    <mergeCell ref="AO28:AR28"/>
    <mergeCell ref="BA28:BD28"/>
    <mergeCell ref="A25:B25"/>
    <mergeCell ref="C25:U25"/>
    <mergeCell ref="V25:X25"/>
    <mergeCell ref="Y25:AB25"/>
    <mergeCell ref="AG25:AJ25"/>
    <mergeCell ref="AK25:AN25"/>
    <mergeCell ref="AO27:AR27"/>
    <mergeCell ref="AW27:AZ27"/>
    <mergeCell ref="BA25:BD25"/>
    <mergeCell ref="A26:B26"/>
    <mergeCell ref="C26:U26"/>
    <mergeCell ref="V26:X26"/>
    <mergeCell ref="Y26:AB26"/>
    <mergeCell ref="AG26:AJ26"/>
    <mergeCell ref="AK26:AN26"/>
    <mergeCell ref="BA26:BD26"/>
    <mergeCell ref="AS25:AV25"/>
    <mergeCell ref="A27:B27"/>
    <mergeCell ref="C27:U27"/>
    <mergeCell ref="V27:X27"/>
    <mergeCell ref="Y27:AB27"/>
    <mergeCell ref="A33:B33"/>
    <mergeCell ref="A32:B32"/>
    <mergeCell ref="A31:B31"/>
    <mergeCell ref="C32:U32"/>
    <mergeCell ref="V32:X32"/>
    <mergeCell ref="Y32:AB32"/>
    <mergeCell ref="A29:B29"/>
    <mergeCell ref="BA27:BD27"/>
    <mergeCell ref="A30:B30"/>
    <mergeCell ref="AG27:AJ27"/>
    <mergeCell ref="AK27:AN27"/>
    <mergeCell ref="AK28:AN28"/>
    <mergeCell ref="AK29:AN29"/>
    <mergeCell ref="C30:U30"/>
    <mergeCell ref="V30:X30"/>
    <mergeCell ref="Y30:AB30"/>
    <mergeCell ref="BA30:BD30"/>
    <mergeCell ref="A36:B36"/>
    <mergeCell ref="C31:U31"/>
    <mergeCell ref="V31:X31"/>
    <mergeCell ref="Y31:AB31"/>
    <mergeCell ref="AG31:AJ31"/>
    <mergeCell ref="AG33:AJ33"/>
    <mergeCell ref="AW31:AZ31"/>
    <mergeCell ref="A35:B35"/>
    <mergeCell ref="A34:B34"/>
    <mergeCell ref="AK30:AN30"/>
    <mergeCell ref="AO30:AR30"/>
    <mergeCell ref="AW30:AZ30"/>
    <mergeCell ref="AS30:AV30"/>
    <mergeCell ref="AW32:AZ32"/>
    <mergeCell ref="BA32:BD32"/>
    <mergeCell ref="BA31:BD31"/>
    <mergeCell ref="AK31:AN31"/>
    <mergeCell ref="AS31:AV31"/>
    <mergeCell ref="AO31:AR31"/>
    <mergeCell ref="AK32:AN32"/>
    <mergeCell ref="AO32:AR32"/>
    <mergeCell ref="AW33:AZ33"/>
    <mergeCell ref="C33:U33"/>
    <mergeCell ref="V33:X33"/>
    <mergeCell ref="Y33:AB33"/>
    <mergeCell ref="AC33:AF33"/>
    <mergeCell ref="AO33:AR33"/>
    <mergeCell ref="AK33:AN33"/>
    <mergeCell ref="AS32:AV32"/>
    <mergeCell ref="BA34:BD34"/>
    <mergeCell ref="AS35:AV35"/>
    <mergeCell ref="AW35:AZ35"/>
    <mergeCell ref="AG35:AJ35"/>
    <mergeCell ref="AK35:AN35"/>
    <mergeCell ref="AO35:AR35"/>
    <mergeCell ref="AW34:AZ34"/>
    <mergeCell ref="AK34:AN34"/>
    <mergeCell ref="AO34:AR34"/>
    <mergeCell ref="BA33:BD33"/>
    <mergeCell ref="A39:B39"/>
    <mergeCell ref="C34:U34"/>
    <mergeCell ref="V34:X34"/>
    <mergeCell ref="Y34:AB34"/>
    <mergeCell ref="AG34:AJ34"/>
    <mergeCell ref="AC35:AF35"/>
    <mergeCell ref="BA35:BD35"/>
    <mergeCell ref="C35:U35"/>
    <mergeCell ref="V35:X35"/>
    <mergeCell ref="AK36:AN36"/>
    <mergeCell ref="C37:U37"/>
    <mergeCell ref="V37:X37"/>
    <mergeCell ref="Y37:AB37"/>
    <mergeCell ref="AG37:AJ37"/>
    <mergeCell ref="AK37:AN37"/>
    <mergeCell ref="AC37:AF37"/>
    <mergeCell ref="V36:X36"/>
    <mergeCell ref="Y36:AB36"/>
    <mergeCell ref="A38:B38"/>
    <mergeCell ref="A40:B40"/>
    <mergeCell ref="AW39:AZ39"/>
    <mergeCell ref="C38:U38"/>
    <mergeCell ref="V38:X38"/>
    <mergeCell ref="Y38:AB38"/>
    <mergeCell ref="AG38:AJ38"/>
    <mergeCell ref="AK38:AN38"/>
    <mergeCell ref="BA37:BD37"/>
    <mergeCell ref="BA36:BD36"/>
    <mergeCell ref="AO38:AR38"/>
    <mergeCell ref="AW38:AZ38"/>
    <mergeCell ref="AO37:AR37"/>
    <mergeCell ref="AW37:AZ37"/>
    <mergeCell ref="AK40:AN40"/>
    <mergeCell ref="BA39:BD39"/>
    <mergeCell ref="BA38:BD38"/>
    <mergeCell ref="BA40:BD40"/>
    <mergeCell ref="AK39:AN39"/>
    <mergeCell ref="AO39:AR39"/>
    <mergeCell ref="AW40:AZ40"/>
    <mergeCell ref="AO40:AR40"/>
    <mergeCell ref="Y39:AB39"/>
    <mergeCell ref="AG39:AJ39"/>
    <mergeCell ref="C40:U40"/>
    <mergeCell ref="V40:X40"/>
    <mergeCell ref="Y40:AB40"/>
    <mergeCell ref="AG40:AJ40"/>
    <mergeCell ref="AC40:AF40"/>
    <mergeCell ref="AK43:AN43"/>
    <mergeCell ref="AO43:AR43"/>
    <mergeCell ref="AO44:AR44"/>
    <mergeCell ref="AC46:AF46"/>
    <mergeCell ref="AC42:AF42"/>
    <mergeCell ref="AW41:AZ41"/>
    <mergeCell ref="C42:U42"/>
    <mergeCell ref="V42:X42"/>
    <mergeCell ref="AK41:AN41"/>
    <mergeCell ref="AO41:AR41"/>
    <mergeCell ref="AC41:AF41"/>
    <mergeCell ref="C41:U41"/>
    <mergeCell ref="V41:X41"/>
    <mergeCell ref="Y41:AB41"/>
    <mergeCell ref="AG41:AJ41"/>
    <mergeCell ref="A49:B49"/>
    <mergeCell ref="AK45:AN45"/>
    <mergeCell ref="A48:B48"/>
    <mergeCell ref="A45:B45"/>
    <mergeCell ref="C43:U43"/>
    <mergeCell ref="V43:X43"/>
    <mergeCell ref="Y43:AB43"/>
    <mergeCell ref="C44:U44"/>
    <mergeCell ref="A46:B46"/>
    <mergeCell ref="A44:B44"/>
    <mergeCell ref="Y44:AB44"/>
    <mergeCell ref="AG44:AJ44"/>
    <mergeCell ref="AC44:AF44"/>
    <mergeCell ref="AG45:AJ45"/>
    <mergeCell ref="AG46:AJ46"/>
    <mergeCell ref="AC43:AF43"/>
    <mergeCell ref="AG43:AJ43"/>
    <mergeCell ref="AK44:AN44"/>
    <mergeCell ref="AK46:AN46"/>
    <mergeCell ref="C45:U45"/>
    <mergeCell ref="V45:X45"/>
    <mergeCell ref="Y45:AB45"/>
    <mergeCell ref="AC45:AF45"/>
    <mergeCell ref="C46:U46"/>
    <mergeCell ref="V46:X46"/>
    <mergeCell ref="Y46:AB46"/>
    <mergeCell ref="V44:X44"/>
    <mergeCell ref="C48:U48"/>
    <mergeCell ref="AW46:AZ46"/>
    <mergeCell ref="AW47:AZ47"/>
    <mergeCell ref="AO47:AR47"/>
    <mergeCell ref="AK47:AN47"/>
    <mergeCell ref="AO46:AR46"/>
    <mergeCell ref="AK48:AN48"/>
    <mergeCell ref="AO48:AR48"/>
    <mergeCell ref="AG48:AJ48"/>
    <mergeCell ref="A47:B47"/>
    <mergeCell ref="C54:U54"/>
    <mergeCell ref="C53:U53"/>
    <mergeCell ref="C52:U52"/>
    <mergeCell ref="C47:U47"/>
    <mergeCell ref="A54:B54"/>
    <mergeCell ref="C50:U50"/>
    <mergeCell ref="C51:U51"/>
    <mergeCell ref="A53:B53"/>
    <mergeCell ref="A52:B52"/>
    <mergeCell ref="A51:B51"/>
    <mergeCell ref="A50:B50"/>
    <mergeCell ref="AG51:AJ51"/>
    <mergeCell ref="AC49:AF49"/>
    <mergeCell ref="V50:X50"/>
    <mergeCell ref="V51:X51"/>
    <mergeCell ref="Y50:AB50"/>
    <mergeCell ref="AC50:AF50"/>
    <mergeCell ref="AC51:AF51"/>
    <mergeCell ref="Y51:AB51"/>
    <mergeCell ref="AK51:AN51"/>
    <mergeCell ref="AG50:AJ50"/>
    <mergeCell ref="BA47:BD47"/>
    <mergeCell ref="Y49:AB49"/>
    <mergeCell ref="AG49:AJ49"/>
    <mergeCell ref="AK49:AN49"/>
    <mergeCell ref="AO49:AR49"/>
    <mergeCell ref="AC48:AF48"/>
    <mergeCell ref="BA48:BD48"/>
    <mergeCell ref="AW48:AZ48"/>
    <mergeCell ref="Y58:AB58"/>
    <mergeCell ref="A64:B64"/>
    <mergeCell ref="A65:B65"/>
    <mergeCell ref="A69:B69"/>
    <mergeCell ref="A92:B92"/>
    <mergeCell ref="A91:B91"/>
    <mergeCell ref="A71:B71"/>
    <mergeCell ref="A60:B60"/>
    <mergeCell ref="A61:B61"/>
    <mergeCell ref="A56:B56"/>
    <mergeCell ref="A55:B55"/>
    <mergeCell ref="AG54:AJ54"/>
    <mergeCell ref="AC54:AF54"/>
    <mergeCell ref="V54:X54"/>
    <mergeCell ref="Y47:AB47"/>
    <mergeCell ref="AC47:AF47"/>
    <mergeCell ref="AG47:AJ47"/>
    <mergeCell ref="Y48:AB48"/>
    <mergeCell ref="V47:X47"/>
    <mergeCell ref="Y53:AB53"/>
    <mergeCell ref="AC53:AF53"/>
    <mergeCell ref="V53:X53"/>
    <mergeCell ref="A59:B59"/>
    <mergeCell ref="Y62:AB62"/>
    <mergeCell ref="Y54:AB54"/>
    <mergeCell ref="A58:B58"/>
    <mergeCell ref="A57:B57"/>
    <mergeCell ref="V55:X55"/>
    <mergeCell ref="Y55:AB55"/>
    <mergeCell ref="C55:U55"/>
    <mergeCell ref="C56:U56"/>
    <mergeCell ref="AO52:AR52"/>
    <mergeCell ref="AG52:AJ52"/>
    <mergeCell ref="AG53:AJ53"/>
    <mergeCell ref="Y52:AB52"/>
    <mergeCell ref="AK53:AN53"/>
    <mergeCell ref="V52:X52"/>
    <mergeCell ref="AC52:AF52"/>
    <mergeCell ref="Y56:AB56"/>
    <mergeCell ref="Y57:AB57"/>
    <mergeCell ref="A75:B75"/>
    <mergeCell ref="C57:U57"/>
    <mergeCell ref="V59:X59"/>
    <mergeCell ref="C61:U61"/>
    <mergeCell ref="C59:U59"/>
    <mergeCell ref="Y59:AB59"/>
    <mergeCell ref="A72:B72"/>
    <mergeCell ref="C58:U58"/>
    <mergeCell ref="V58:X58"/>
    <mergeCell ref="A73:B73"/>
    <mergeCell ref="A82:B82"/>
    <mergeCell ref="A81:B81"/>
    <mergeCell ref="A76:B76"/>
    <mergeCell ref="V68:X68"/>
    <mergeCell ref="Y68:AB68"/>
    <mergeCell ref="C77:U77"/>
    <mergeCell ref="C81:U81"/>
    <mergeCell ref="C78:U78"/>
    <mergeCell ref="Y71:AB71"/>
    <mergeCell ref="V63:X63"/>
    <mergeCell ref="Y65:AB65"/>
    <mergeCell ref="V65:X65"/>
    <mergeCell ref="AO58:AR58"/>
    <mergeCell ref="AC64:AF64"/>
    <mergeCell ref="AC62:AF62"/>
    <mergeCell ref="AC60:AF60"/>
    <mergeCell ref="AG62:AJ62"/>
    <mergeCell ref="AO59:AR59"/>
    <mergeCell ref="Y63:AB63"/>
    <mergeCell ref="A62:B62"/>
    <mergeCell ref="C60:U60"/>
    <mergeCell ref="V67:X67"/>
    <mergeCell ref="Y67:AB67"/>
    <mergeCell ref="V62:X62"/>
    <mergeCell ref="C63:U63"/>
    <mergeCell ref="A67:B67"/>
    <mergeCell ref="Y60:AB60"/>
    <mergeCell ref="C67:U67"/>
    <mergeCell ref="A63:B63"/>
    <mergeCell ref="AC77:AF77"/>
    <mergeCell ref="AC76:AF76"/>
    <mergeCell ref="AC75:AF75"/>
    <mergeCell ref="AC78:AF78"/>
    <mergeCell ref="V69:X69"/>
    <mergeCell ref="C76:U76"/>
    <mergeCell ref="C70:U70"/>
    <mergeCell ref="C71:U71"/>
    <mergeCell ref="C74:U74"/>
    <mergeCell ref="C72:U72"/>
    <mergeCell ref="C75:U75"/>
    <mergeCell ref="V72:X72"/>
    <mergeCell ref="C87:U87"/>
    <mergeCell ref="V73:X73"/>
    <mergeCell ref="Y74:AB74"/>
    <mergeCell ref="C69:U69"/>
    <mergeCell ref="C73:U73"/>
    <mergeCell ref="V74:X74"/>
    <mergeCell ref="Y72:AB72"/>
    <mergeCell ref="V71:X71"/>
    <mergeCell ref="V70:X70"/>
    <mergeCell ref="Y70:AB70"/>
    <mergeCell ref="A80:B80"/>
    <mergeCell ref="A79:B79"/>
    <mergeCell ref="AC79:AF79"/>
    <mergeCell ref="AC86:AF86"/>
    <mergeCell ref="AC83:AF83"/>
    <mergeCell ref="AC80:AF80"/>
    <mergeCell ref="A84:B84"/>
    <mergeCell ref="A83:B83"/>
    <mergeCell ref="A66:B66"/>
    <mergeCell ref="A68:B68"/>
    <mergeCell ref="A74:B74"/>
    <mergeCell ref="A70:B70"/>
    <mergeCell ref="A77:B77"/>
    <mergeCell ref="A106:B106"/>
    <mergeCell ref="A105:B105"/>
    <mergeCell ref="A89:B89"/>
    <mergeCell ref="A88:B88"/>
    <mergeCell ref="A87:B87"/>
    <mergeCell ref="A78:B78"/>
    <mergeCell ref="A93:B93"/>
    <mergeCell ref="V90:X90"/>
    <mergeCell ref="Y95:AB95"/>
    <mergeCell ref="V95:X95"/>
    <mergeCell ref="Y94:AB94"/>
    <mergeCell ref="Y91:AB91"/>
    <mergeCell ref="Y90:AB90"/>
    <mergeCell ref="V92:X92"/>
    <mergeCell ref="V94:X94"/>
    <mergeCell ref="V76:X76"/>
    <mergeCell ref="Y76:AB76"/>
    <mergeCell ref="V82:X82"/>
    <mergeCell ref="Y82:AB82"/>
    <mergeCell ref="V78:X78"/>
    <mergeCell ref="Y79:AB79"/>
    <mergeCell ref="Y89:AB89"/>
    <mergeCell ref="V91:X91"/>
    <mergeCell ref="AC66:AF66"/>
    <mergeCell ref="AG66:AJ66"/>
    <mergeCell ref="AG67:AJ67"/>
    <mergeCell ref="Y88:AB88"/>
    <mergeCell ref="AC74:AF74"/>
    <mergeCell ref="AC73:AF73"/>
    <mergeCell ref="AC72:AF72"/>
    <mergeCell ref="AG88:AJ88"/>
    <mergeCell ref="AG71:AJ71"/>
    <mergeCell ref="Y85:AB85"/>
    <mergeCell ref="AW64:AZ64"/>
    <mergeCell ref="AO66:AR66"/>
    <mergeCell ref="AW66:AZ66"/>
    <mergeCell ref="AO64:AR64"/>
    <mergeCell ref="AS66:AV66"/>
    <mergeCell ref="AO65:AR65"/>
    <mergeCell ref="AS64:AV64"/>
    <mergeCell ref="AS65:AV65"/>
    <mergeCell ref="Y73:AB73"/>
    <mergeCell ref="BA62:BD62"/>
    <mergeCell ref="A144:B144"/>
    <mergeCell ref="C62:U62"/>
    <mergeCell ref="A143:B143"/>
    <mergeCell ref="AO62:AR62"/>
    <mergeCell ref="AW62:AZ62"/>
    <mergeCell ref="A142:B142"/>
    <mergeCell ref="AK65:AN65"/>
    <mergeCell ref="AW65:AZ65"/>
    <mergeCell ref="BA64:BD64"/>
    <mergeCell ref="A166:B166"/>
    <mergeCell ref="C64:U64"/>
    <mergeCell ref="A165:B165"/>
    <mergeCell ref="V64:X64"/>
    <mergeCell ref="Y64:AB64"/>
    <mergeCell ref="AG64:AJ64"/>
    <mergeCell ref="AK64:AN64"/>
    <mergeCell ref="A128:B128"/>
    <mergeCell ref="AG65:AJ65"/>
    <mergeCell ref="AW71:AZ71"/>
    <mergeCell ref="AW68:AZ68"/>
    <mergeCell ref="AW69:AZ69"/>
    <mergeCell ref="AK73:AN73"/>
    <mergeCell ref="AG76:AJ76"/>
    <mergeCell ref="AK76:AN76"/>
    <mergeCell ref="AK74:AN74"/>
    <mergeCell ref="V77:X77"/>
    <mergeCell ref="BA65:BD65"/>
    <mergeCell ref="A178:B178"/>
    <mergeCell ref="C65:U65"/>
    <mergeCell ref="V66:X66"/>
    <mergeCell ref="Y66:AB66"/>
    <mergeCell ref="A177:B177"/>
    <mergeCell ref="V89:X89"/>
    <mergeCell ref="AW67:AZ67"/>
    <mergeCell ref="AW70:AZ70"/>
    <mergeCell ref="A179:B179"/>
    <mergeCell ref="C66:U66"/>
    <mergeCell ref="A130:B130"/>
    <mergeCell ref="A133:B133"/>
    <mergeCell ref="A132:B132"/>
    <mergeCell ref="A138:B138"/>
    <mergeCell ref="A136:B136"/>
    <mergeCell ref="A157:B157"/>
    <mergeCell ref="A86:B86"/>
    <mergeCell ref="A85:B85"/>
    <mergeCell ref="A167:B167"/>
    <mergeCell ref="A114:B114"/>
    <mergeCell ref="BA66:BD66"/>
    <mergeCell ref="BA68:BD68"/>
    <mergeCell ref="BA67:BD67"/>
    <mergeCell ref="BA70:BD70"/>
    <mergeCell ref="BA69:BD69"/>
    <mergeCell ref="BA72:BD72"/>
    <mergeCell ref="AK72:AN72"/>
    <mergeCell ref="A140:B140"/>
    <mergeCell ref="BA71:BD71"/>
    <mergeCell ref="AS71:AV71"/>
    <mergeCell ref="AS72:AV72"/>
    <mergeCell ref="AS73:AV73"/>
    <mergeCell ref="AW73:AZ73"/>
    <mergeCell ref="A137:B137"/>
    <mergeCell ref="A134:B134"/>
    <mergeCell ref="Y77:AB77"/>
    <mergeCell ref="V83:X83"/>
    <mergeCell ref="Y83:AB83"/>
    <mergeCell ref="A154:B154"/>
    <mergeCell ref="A112:B112"/>
    <mergeCell ref="A121:B121"/>
    <mergeCell ref="A141:B141"/>
    <mergeCell ref="A135:B135"/>
    <mergeCell ref="A124:B124"/>
    <mergeCell ref="A123:B123"/>
    <mergeCell ref="A126:B126"/>
    <mergeCell ref="A139:B139"/>
    <mergeCell ref="A151:B151"/>
    <mergeCell ref="A113:B113"/>
    <mergeCell ref="C68:U68"/>
    <mergeCell ref="A120:B120"/>
    <mergeCell ref="A119:B119"/>
    <mergeCell ref="A118:B118"/>
    <mergeCell ref="A115:B115"/>
    <mergeCell ref="A99:B99"/>
    <mergeCell ref="A111:B111"/>
    <mergeCell ref="A98:B98"/>
    <mergeCell ref="Y69:AB69"/>
    <mergeCell ref="AW76:AZ76"/>
    <mergeCell ref="BA75:BD75"/>
    <mergeCell ref="BA76:BD76"/>
    <mergeCell ref="AO72:AR72"/>
    <mergeCell ref="AW72:AZ72"/>
    <mergeCell ref="BA73:BD73"/>
    <mergeCell ref="AO74:AR74"/>
    <mergeCell ref="AW74:AZ74"/>
    <mergeCell ref="AW75:AZ75"/>
    <mergeCell ref="BA74:BD74"/>
    <mergeCell ref="AO75:AR75"/>
    <mergeCell ref="AK77:AN77"/>
    <mergeCell ref="AG74:AJ74"/>
    <mergeCell ref="AK75:AN75"/>
    <mergeCell ref="AO77:AR77"/>
    <mergeCell ref="AG77:AJ77"/>
    <mergeCell ref="AO76:AR76"/>
    <mergeCell ref="AG70:AJ70"/>
    <mergeCell ref="AK70:AN70"/>
    <mergeCell ref="AG73:AJ73"/>
    <mergeCell ref="AO73:AR73"/>
    <mergeCell ref="AG69:AJ69"/>
    <mergeCell ref="AK69:AN69"/>
    <mergeCell ref="AO70:AR70"/>
    <mergeCell ref="AK71:AN71"/>
    <mergeCell ref="AO71:AR71"/>
    <mergeCell ref="A199:B199"/>
    <mergeCell ref="A198:B198"/>
    <mergeCell ref="A197:B197"/>
    <mergeCell ref="AG68:AJ68"/>
    <mergeCell ref="AG72:AJ72"/>
    <mergeCell ref="A125:B125"/>
    <mergeCell ref="A129:B129"/>
    <mergeCell ref="A122:B122"/>
    <mergeCell ref="C91:U91"/>
    <mergeCell ref="A116:B116"/>
    <mergeCell ref="C85:U85"/>
    <mergeCell ref="C84:U84"/>
    <mergeCell ref="A97:B97"/>
    <mergeCell ref="A104:B104"/>
    <mergeCell ref="A101:B101"/>
    <mergeCell ref="A100:B100"/>
    <mergeCell ref="C96:U96"/>
    <mergeCell ref="C88:U88"/>
    <mergeCell ref="C90:U90"/>
    <mergeCell ref="A90:B90"/>
    <mergeCell ref="V79:X79"/>
    <mergeCell ref="Y80:AB80"/>
    <mergeCell ref="V80:X80"/>
    <mergeCell ref="C80:U80"/>
    <mergeCell ref="V81:X81"/>
    <mergeCell ref="Y81:AB81"/>
    <mergeCell ref="C82:U82"/>
    <mergeCell ref="BA82:BD82"/>
    <mergeCell ref="V75:X75"/>
    <mergeCell ref="Y75:AB75"/>
    <mergeCell ref="AG75:AJ75"/>
    <mergeCell ref="BA77:BD77"/>
    <mergeCell ref="BA78:BD78"/>
    <mergeCell ref="Y78:AB78"/>
    <mergeCell ref="AW77:AZ77"/>
    <mergeCell ref="C79:U79"/>
    <mergeCell ref="AW78:AZ78"/>
    <mergeCell ref="AK79:AN79"/>
    <mergeCell ref="AG78:AJ78"/>
    <mergeCell ref="AK78:AN78"/>
    <mergeCell ref="AG79:AJ79"/>
    <mergeCell ref="AO78:AR78"/>
    <mergeCell ref="BA81:BD81"/>
    <mergeCell ref="AK80:AN80"/>
    <mergeCell ref="AO80:AR80"/>
    <mergeCell ref="AW80:AZ80"/>
    <mergeCell ref="AK81:AN81"/>
    <mergeCell ref="AO81:AR81"/>
    <mergeCell ref="AW81:AZ81"/>
    <mergeCell ref="AS80:AV80"/>
    <mergeCell ref="AS81:AV81"/>
    <mergeCell ref="BA79:BD79"/>
    <mergeCell ref="BA80:BD80"/>
    <mergeCell ref="AO79:AR79"/>
    <mergeCell ref="AW79:AZ79"/>
    <mergeCell ref="AG84:AJ84"/>
    <mergeCell ref="AK84:AN84"/>
    <mergeCell ref="AK83:AN83"/>
    <mergeCell ref="BA84:BD84"/>
    <mergeCell ref="AO84:AR84"/>
    <mergeCell ref="AW84:AZ84"/>
    <mergeCell ref="BA83:BD83"/>
    <mergeCell ref="A215:B215"/>
    <mergeCell ref="BA87:BD87"/>
    <mergeCell ref="A214:B214"/>
    <mergeCell ref="AK87:AN87"/>
    <mergeCell ref="AG87:AJ87"/>
    <mergeCell ref="C86:U86"/>
    <mergeCell ref="AG83:AJ83"/>
    <mergeCell ref="AK85:AN85"/>
    <mergeCell ref="C83:U83"/>
    <mergeCell ref="AW85:AZ85"/>
    <mergeCell ref="V86:X86"/>
    <mergeCell ref="AG81:AJ81"/>
    <mergeCell ref="AG80:AJ80"/>
    <mergeCell ref="AO82:AR82"/>
    <mergeCell ref="AW82:AZ82"/>
    <mergeCell ref="V84:X84"/>
    <mergeCell ref="Y84:AB84"/>
    <mergeCell ref="AG85:AJ85"/>
    <mergeCell ref="V85:X85"/>
    <mergeCell ref="AO83:AR83"/>
    <mergeCell ref="AW83:AZ83"/>
    <mergeCell ref="AS82:AV82"/>
    <mergeCell ref="AS83:AV83"/>
    <mergeCell ref="AG82:AJ82"/>
    <mergeCell ref="AK82:AN82"/>
    <mergeCell ref="BA85:BD85"/>
    <mergeCell ref="AW86:AZ86"/>
    <mergeCell ref="BA86:BD86"/>
    <mergeCell ref="AO85:AR85"/>
    <mergeCell ref="Y87:AB87"/>
    <mergeCell ref="V88:X88"/>
    <mergeCell ref="AK86:AN86"/>
    <mergeCell ref="Y86:AB86"/>
    <mergeCell ref="AG86:AJ86"/>
    <mergeCell ref="AO88:AR88"/>
    <mergeCell ref="AO86:AR86"/>
    <mergeCell ref="V87:X87"/>
    <mergeCell ref="A278:B278"/>
    <mergeCell ref="C92:U92"/>
    <mergeCell ref="V93:X93"/>
    <mergeCell ref="Y93:AB93"/>
    <mergeCell ref="A217:B217"/>
    <mergeCell ref="A208:B208"/>
    <mergeCell ref="A206:B206"/>
    <mergeCell ref="A164:B164"/>
    <mergeCell ref="A148:B148"/>
    <mergeCell ref="A221:B221"/>
    <mergeCell ref="A205:B205"/>
    <mergeCell ref="A203:B203"/>
    <mergeCell ref="A168:B168"/>
    <mergeCell ref="A150:B150"/>
    <mergeCell ref="A149:B149"/>
    <mergeCell ref="A191:B191"/>
    <mergeCell ref="A209:B209"/>
    <mergeCell ref="A182:B182"/>
    <mergeCell ref="BA88:BD88"/>
    <mergeCell ref="A220:B220"/>
    <mergeCell ref="AW93:AZ93"/>
    <mergeCell ref="A152:B152"/>
    <mergeCell ref="A159:B159"/>
    <mergeCell ref="A158:B158"/>
    <mergeCell ref="A176:B176"/>
    <mergeCell ref="A195:B195"/>
    <mergeCell ref="A163:B163"/>
    <mergeCell ref="A162:B162"/>
    <mergeCell ref="A219:B219"/>
    <mergeCell ref="AK88:AN88"/>
    <mergeCell ref="AO87:AR87"/>
    <mergeCell ref="A181:B181"/>
    <mergeCell ref="A189:B189"/>
    <mergeCell ref="A174:B174"/>
    <mergeCell ref="A173:B173"/>
    <mergeCell ref="A175:B175"/>
    <mergeCell ref="A156:B156"/>
    <mergeCell ref="A192:B192"/>
    <mergeCell ref="AW87:AZ87"/>
    <mergeCell ref="A202:B202"/>
    <mergeCell ref="A187:B187"/>
    <mergeCell ref="A186:B186"/>
    <mergeCell ref="A196:B196"/>
    <mergeCell ref="A172:B172"/>
    <mergeCell ref="A171:B171"/>
    <mergeCell ref="V96:X96"/>
    <mergeCell ref="AG93:AJ93"/>
    <mergeCell ref="A200:B200"/>
    <mergeCell ref="AG92:AJ92"/>
    <mergeCell ref="A225:B225"/>
    <mergeCell ref="A212:B212"/>
    <mergeCell ref="A204:B204"/>
    <mergeCell ref="A210:B210"/>
    <mergeCell ref="A184:B184"/>
    <mergeCell ref="A170:B170"/>
    <mergeCell ref="A169:B169"/>
    <mergeCell ref="A153:B153"/>
    <mergeCell ref="A155:B155"/>
    <mergeCell ref="Y92:AB92"/>
    <mergeCell ref="A131:B131"/>
    <mergeCell ref="A117:B117"/>
    <mergeCell ref="A127:B127"/>
    <mergeCell ref="A103:B103"/>
    <mergeCell ref="A102:B102"/>
    <mergeCell ref="A108:B108"/>
    <mergeCell ref="A107:B107"/>
    <mergeCell ref="A110:B110"/>
    <mergeCell ref="A109:B109"/>
    <mergeCell ref="BA91:BD91"/>
    <mergeCell ref="AW88:AZ88"/>
    <mergeCell ref="A235:B235"/>
    <mergeCell ref="A234:B234"/>
    <mergeCell ref="A194:B194"/>
    <mergeCell ref="A193:B193"/>
    <mergeCell ref="A180:B180"/>
    <mergeCell ref="A190:B190"/>
    <mergeCell ref="A183:B183"/>
    <mergeCell ref="A188:B188"/>
    <mergeCell ref="AK93:AN93"/>
    <mergeCell ref="BA90:BD90"/>
    <mergeCell ref="A242:B242"/>
    <mergeCell ref="AO93:AR93"/>
    <mergeCell ref="AO91:AR91"/>
    <mergeCell ref="AW91:AZ91"/>
    <mergeCell ref="AK92:AN92"/>
    <mergeCell ref="BA92:BD92"/>
    <mergeCell ref="AO97:AR97"/>
    <mergeCell ref="AW97:AZ97"/>
    <mergeCell ref="AW94:AZ94"/>
    <mergeCell ref="BA89:BD89"/>
    <mergeCell ref="A252:B252"/>
    <mergeCell ref="A241:B241"/>
    <mergeCell ref="BA93:BD93"/>
    <mergeCell ref="A230:B230"/>
    <mergeCell ref="A229:B229"/>
    <mergeCell ref="A228:B228"/>
    <mergeCell ref="A251:B251"/>
    <mergeCell ref="BA100:BD100"/>
    <mergeCell ref="AK89:AN89"/>
    <mergeCell ref="AW90:AZ90"/>
    <mergeCell ref="A226:B226"/>
    <mergeCell ref="A250:B250"/>
    <mergeCell ref="A249:B249"/>
    <mergeCell ref="A248:B248"/>
    <mergeCell ref="A233:B233"/>
    <mergeCell ref="A231:B231"/>
    <mergeCell ref="AW89:AZ89"/>
    <mergeCell ref="AO89:AR89"/>
    <mergeCell ref="AK90:AN90"/>
    <mergeCell ref="AG90:AJ90"/>
    <mergeCell ref="BA95:BD95"/>
    <mergeCell ref="AO94:AR94"/>
    <mergeCell ref="AK94:AN94"/>
    <mergeCell ref="AO92:AR92"/>
    <mergeCell ref="AO90:AR90"/>
    <mergeCell ref="AK91:AN91"/>
    <mergeCell ref="AW92:AZ92"/>
    <mergeCell ref="AS92:AV92"/>
    <mergeCell ref="AO96:AR96"/>
    <mergeCell ref="AW96:AZ96"/>
    <mergeCell ref="AW95:AZ95"/>
    <mergeCell ref="AG95:AJ95"/>
    <mergeCell ref="AO95:AR95"/>
    <mergeCell ref="AS96:AV96"/>
    <mergeCell ref="AK95:AN95"/>
    <mergeCell ref="AG96:AJ96"/>
    <mergeCell ref="AK96:AN96"/>
    <mergeCell ref="A274:B274"/>
    <mergeCell ref="A273:B273"/>
    <mergeCell ref="A272:B272"/>
    <mergeCell ref="BA97:BD97"/>
    <mergeCell ref="A213:B213"/>
    <mergeCell ref="AK97:AN97"/>
    <mergeCell ref="A266:B266"/>
    <mergeCell ref="A265:B265"/>
    <mergeCell ref="A258:B258"/>
    <mergeCell ref="A264:B264"/>
    <mergeCell ref="BA99:BD99"/>
    <mergeCell ref="AC97:AF97"/>
    <mergeCell ref="A263:B263"/>
    <mergeCell ref="A262:B262"/>
    <mergeCell ref="A261:B261"/>
    <mergeCell ref="A145:B145"/>
    <mergeCell ref="A160:B160"/>
    <mergeCell ref="AG97:AJ97"/>
    <mergeCell ref="BA98:BD98"/>
    <mergeCell ref="A147:B147"/>
    <mergeCell ref="A279:B279"/>
    <mergeCell ref="C93:U93"/>
    <mergeCell ref="V97:X97"/>
    <mergeCell ref="Y97:AB97"/>
    <mergeCell ref="Y96:AB96"/>
    <mergeCell ref="C94:U94"/>
    <mergeCell ref="A257:B257"/>
    <mergeCell ref="A244:B244"/>
    <mergeCell ref="A243:B243"/>
    <mergeCell ref="A207:B207"/>
    <mergeCell ref="A260:B260"/>
    <mergeCell ref="A259:B259"/>
    <mergeCell ref="A277:B277"/>
    <mergeCell ref="A276:B276"/>
    <mergeCell ref="A269:B269"/>
    <mergeCell ref="A268:B268"/>
    <mergeCell ref="A267:B267"/>
    <mergeCell ref="A271:B271"/>
    <mergeCell ref="A270:B270"/>
    <mergeCell ref="A275:B275"/>
    <mergeCell ref="A256:B256"/>
    <mergeCell ref="A255:B255"/>
    <mergeCell ref="A161:B161"/>
    <mergeCell ref="C95:U95"/>
    <mergeCell ref="A227:B227"/>
    <mergeCell ref="A247:B247"/>
    <mergeCell ref="A253:B253"/>
    <mergeCell ref="C97:U97"/>
    <mergeCell ref="A240:B240"/>
    <mergeCell ref="A239:B239"/>
    <mergeCell ref="A224:B224"/>
    <mergeCell ref="A223:B223"/>
    <mergeCell ref="A222:B222"/>
    <mergeCell ref="A245:B245"/>
    <mergeCell ref="A246:B246"/>
    <mergeCell ref="A254:B254"/>
    <mergeCell ref="A238:B238"/>
    <mergeCell ref="A237:B237"/>
    <mergeCell ref="A236:B236"/>
    <mergeCell ref="I2:N2"/>
    <mergeCell ref="O2:O3"/>
    <mergeCell ref="C11:U11"/>
    <mergeCell ref="A146:B146"/>
    <mergeCell ref="A218:B218"/>
    <mergeCell ref="A216:B216"/>
    <mergeCell ref="A201:B201"/>
    <mergeCell ref="A211:B211"/>
    <mergeCell ref="C89:U89"/>
    <mergeCell ref="A185:B185"/>
    <mergeCell ref="AG5:AR6"/>
    <mergeCell ref="Y5:AA5"/>
    <mergeCell ref="T5:U5"/>
    <mergeCell ref="A11:B11"/>
    <mergeCell ref="A232:B232"/>
    <mergeCell ref="AG2:AL2"/>
    <mergeCell ref="AM2:AR2"/>
    <mergeCell ref="AK11:AN11"/>
    <mergeCell ref="AO23:AR23"/>
    <mergeCell ref="P2:U2"/>
    <mergeCell ref="AO36:AR36"/>
    <mergeCell ref="AS40:AV40"/>
    <mergeCell ref="AS37:AV37"/>
    <mergeCell ref="A4:BD4"/>
    <mergeCell ref="C9:U10"/>
    <mergeCell ref="V9:X10"/>
    <mergeCell ref="BA10:BD10"/>
    <mergeCell ref="A9:B10"/>
    <mergeCell ref="L5:M5"/>
    <mergeCell ref="Y10:AB10"/>
    <mergeCell ref="AS34:AV34"/>
    <mergeCell ref="AS45:AV45"/>
    <mergeCell ref="AS41:AV41"/>
    <mergeCell ref="AS42:AV42"/>
    <mergeCell ref="AS43:AV43"/>
    <mergeCell ref="AS44:AV44"/>
    <mergeCell ref="AS36:AV36"/>
    <mergeCell ref="AC10:AF10"/>
    <mergeCell ref="AG10:AJ10"/>
    <mergeCell ref="Y9:BD9"/>
    <mergeCell ref="AK10:AN10"/>
    <mergeCell ref="AW61:AZ61"/>
    <mergeCell ref="AW18:AZ18"/>
    <mergeCell ref="BA18:BD18"/>
    <mergeCell ref="AW19:AZ19"/>
    <mergeCell ref="BA19:BD19"/>
    <mergeCell ref="AO53:AR53"/>
    <mergeCell ref="AW22:AZ22"/>
    <mergeCell ref="AW21:AZ21"/>
    <mergeCell ref="BA61:BD61"/>
    <mergeCell ref="BA60:BD60"/>
    <mergeCell ref="BA53:BD53"/>
    <mergeCell ref="BA58:BD58"/>
    <mergeCell ref="BA57:BD57"/>
    <mergeCell ref="AW49:AZ49"/>
    <mergeCell ref="BA41:BD41"/>
    <mergeCell ref="AW36:AZ36"/>
    <mergeCell ref="AW54:AZ54"/>
    <mergeCell ref="BA52:BD52"/>
    <mergeCell ref="AW55:AZ55"/>
    <mergeCell ref="BA49:BD49"/>
    <mergeCell ref="BA56:BD56"/>
    <mergeCell ref="BA59:BD59"/>
    <mergeCell ref="AW59:AZ59"/>
    <mergeCell ref="AW51:AZ51"/>
    <mergeCell ref="AW23:AZ23"/>
    <mergeCell ref="AW20:AZ20"/>
    <mergeCell ref="BA23:BD23"/>
    <mergeCell ref="BA55:BD55"/>
    <mergeCell ref="BA54:BD54"/>
    <mergeCell ref="AW42:AZ42"/>
    <mergeCell ref="AW43:AZ43"/>
    <mergeCell ref="AW45:AZ45"/>
    <mergeCell ref="BA45:BD45"/>
    <mergeCell ref="AW53:AZ53"/>
    <mergeCell ref="BA44:BD44"/>
    <mergeCell ref="BA43:BD43"/>
    <mergeCell ref="AW44:AZ44"/>
    <mergeCell ref="BA42:BD42"/>
    <mergeCell ref="AW52:AZ52"/>
    <mergeCell ref="BA46:BD46"/>
    <mergeCell ref="BA51:BD51"/>
    <mergeCell ref="BA50:BD50"/>
    <mergeCell ref="AW50:AZ50"/>
    <mergeCell ref="BA11:BD11"/>
    <mergeCell ref="BA24:BD24"/>
    <mergeCell ref="BA20:BD20"/>
    <mergeCell ref="BA22:BD22"/>
    <mergeCell ref="BA21:BD21"/>
    <mergeCell ref="AG60:AJ60"/>
    <mergeCell ref="AK60:AN60"/>
    <mergeCell ref="AW56:AZ56"/>
    <mergeCell ref="AG59:AJ59"/>
    <mergeCell ref="AW57:AZ57"/>
    <mergeCell ref="AW58:AZ58"/>
    <mergeCell ref="AK57:AN57"/>
    <mergeCell ref="AG57:AJ57"/>
    <mergeCell ref="AK58:AN58"/>
    <mergeCell ref="AG58:AJ58"/>
    <mergeCell ref="AC59:AF59"/>
    <mergeCell ref="AK59:AN59"/>
    <mergeCell ref="AG56:AJ56"/>
    <mergeCell ref="AC58:AF58"/>
    <mergeCell ref="AC57:AF57"/>
    <mergeCell ref="AC56:AF56"/>
    <mergeCell ref="Y12:AB12"/>
    <mergeCell ref="V11:X11"/>
    <mergeCell ref="AG11:AJ11"/>
    <mergeCell ref="AC11:AF11"/>
    <mergeCell ref="V57:X57"/>
    <mergeCell ref="V56:X56"/>
    <mergeCell ref="AO56:AR56"/>
    <mergeCell ref="V24:X24"/>
    <mergeCell ref="Y24:AB24"/>
    <mergeCell ref="V48:X48"/>
    <mergeCell ref="AG24:AJ24"/>
    <mergeCell ref="Y42:AB42"/>
    <mergeCell ref="AG42:AJ42"/>
    <mergeCell ref="AK56:AN56"/>
    <mergeCell ref="AO50:AR50"/>
    <mergeCell ref="AK52:AN52"/>
    <mergeCell ref="S5:S6"/>
    <mergeCell ref="V5:V6"/>
    <mergeCell ref="Y21:AB21"/>
    <mergeCell ref="I5:J5"/>
    <mergeCell ref="N5:N6"/>
    <mergeCell ref="O5:R5"/>
    <mergeCell ref="W5:X5"/>
    <mergeCell ref="Y6:AA6"/>
    <mergeCell ref="V12:X12"/>
    <mergeCell ref="AB5:AC5"/>
    <mergeCell ref="A1:BD1"/>
    <mergeCell ref="A8:BD8"/>
    <mergeCell ref="V2:X3"/>
    <mergeCell ref="A7:BD7"/>
    <mergeCell ref="AD5:AD6"/>
    <mergeCell ref="Y2:AB2"/>
    <mergeCell ref="AC2:AF2"/>
    <mergeCell ref="AE5:AF5"/>
    <mergeCell ref="AW2:BD2"/>
    <mergeCell ref="K5:K6"/>
    <mergeCell ref="AC63:AF63"/>
    <mergeCell ref="C23:U23"/>
    <mergeCell ref="AC89:AF89"/>
    <mergeCell ref="V23:X23"/>
    <mergeCell ref="Y23:AB23"/>
    <mergeCell ref="V61:X61"/>
    <mergeCell ref="Y61:AB61"/>
    <mergeCell ref="AC61:AF61"/>
    <mergeCell ref="V60:X60"/>
    <mergeCell ref="AC70:AF70"/>
    <mergeCell ref="AG94:AJ94"/>
    <mergeCell ref="AG23:AJ23"/>
    <mergeCell ref="AC32:AF32"/>
    <mergeCell ref="AG91:AJ91"/>
    <mergeCell ref="AG63:AJ63"/>
    <mergeCell ref="AC23:AF23"/>
    <mergeCell ref="AC39:AF39"/>
    <mergeCell ref="AC38:AF38"/>
    <mergeCell ref="AC34:AF34"/>
    <mergeCell ref="AG89:AJ89"/>
    <mergeCell ref="AC93:AF93"/>
    <mergeCell ref="AC96:AF96"/>
    <mergeCell ref="AC94:AF94"/>
    <mergeCell ref="AC95:AF95"/>
    <mergeCell ref="AC69:AF69"/>
    <mergeCell ref="AC85:AF85"/>
    <mergeCell ref="AC71:AF71"/>
    <mergeCell ref="AC84:AF84"/>
    <mergeCell ref="AC82:AF82"/>
    <mergeCell ref="AC81:AF81"/>
    <mergeCell ref="AC68:AF68"/>
    <mergeCell ref="BA63:BD63"/>
    <mergeCell ref="AO57:AR57"/>
    <mergeCell ref="AW63:AZ63"/>
    <mergeCell ref="AK63:AN63"/>
    <mergeCell ref="AW60:AZ60"/>
    <mergeCell ref="AK62:AN62"/>
    <mergeCell ref="AS61:AV61"/>
    <mergeCell ref="AO61:AR61"/>
    <mergeCell ref="AS60:AV60"/>
    <mergeCell ref="AO60:AR60"/>
    <mergeCell ref="BA94:BD94"/>
    <mergeCell ref="AS27:AV27"/>
    <mergeCell ref="AS28:AV28"/>
    <mergeCell ref="AS29:AV29"/>
    <mergeCell ref="AS51:AV51"/>
    <mergeCell ref="AS52:AV52"/>
    <mergeCell ref="AS53:AV53"/>
    <mergeCell ref="AS38:AV38"/>
    <mergeCell ref="AS39:AV39"/>
    <mergeCell ref="BA96:BD96"/>
    <mergeCell ref="AO10:AR10"/>
    <mergeCell ref="AW10:AZ10"/>
    <mergeCell ref="AS10:AV10"/>
    <mergeCell ref="AS15:AV15"/>
    <mergeCell ref="AO15:AR15"/>
    <mergeCell ref="AW11:AZ11"/>
    <mergeCell ref="AO11:AR11"/>
    <mergeCell ref="AS11:AV11"/>
    <mergeCell ref="AO12:AR12"/>
    <mergeCell ref="AS16:AV16"/>
    <mergeCell ref="AS17:AV17"/>
    <mergeCell ref="AS18:AV18"/>
    <mergeCell ref="AS26:AV26"/>
    <mergeCell ref="AS21:AV21"/>
    <mergeCell ref="AS19:AV19"/>
    <mergeCell ref="AS20:AV20"/>
    <mergeCell ref="AS33:AV33"/>
    <mergeCell ref="AS22:AV22"/>
    <mergeCell ref="AS23:AV23"/>
    <mergeCell ref="AS24:AV24"/>
    <mergeCell ref="AS46:AV46"/>
    <mergeCell ref="AS63:AV63"/>
    <mergeCell ref="AS57:AV57"/>
    <mergeCell ref="AS58:AV58"/>
    <mergeCell ref="AS47:AV47"/>
    <mergeCell ref="AS48:AV48"/>
    <mergeCell ref="AS49:AV49"/>
    <mergeCell ref="AS50:AV50"/>
    <mergeCell ref="AS84:AV84"/>
    <mergeCell ref="AS85:AV85"/>
    <mergeCell ref="AS74:AV74"/>
    <mergeCell ref="AS75:AV75"/>
    <mergeCell ref="AS76:AV76"/>
    <mergeCell ref="AS77:AV77"/>
    <mergeCell ref="AS78:AV78"/>
    <mergeCell ref="AS79:AV79"/>
    <mergeCell ref="AS97:AV97"/>
    <mergeCell ref="AS86:AV86"/>
    <mergeCell ref="AS87:AV87"/>
    <mergeCell ref="AS88:AV88"/>
    <mergeCell ref="AS89:AV89"/>
    <mergeCell ref="AS90:AV90"/>
    <mergeCell ref="AS91:AV91"/>
    <mergeCell ref="AS93:AV93"/>
    <mergeCell ref="AS94:AV94"/>
    <mergeCell ref="AS95:AV95"/>
    <mergeCell ref="AS62:AV62"/>
    <mergeCell ref="AS68:AV68"/>
    <mergeCell ref="AK68:AN68"/>
    <mergeCell ref="AS69:AV69"/>
    <mergeCell ref="AO68:AR68"/>
    <mergeCell ref="AK66:AN66"/>
    <mergeCell ref="AO69:AR69"/>
    <mergeCell ref="AO67:AR67"/>
    <mergeCell ref="AS70:AV70"/>
    <mergeCell ref="AO63:AR63"/>
    <mergeCell ref="AS67:AV67"/>
    <mergeCell ref="AK67:AN67"/>
    <mergeCell ref="AK61:AN61"/>
    <mergeCell ref="AO54:AR54"/>
    <mergeCell ref="AK54:AN54"/>
    <mergeCell ref="AS59:AV59"/>
    <mergeCell ref="AS55:AV55"/>
    <mergeCell ref="AS56:AV56"/>
    <mergeCell ref="AS54:AV54"/>
    <mergeCell ref="AK55:AN55"/>
    <mergeCell ref="AO55:AR55"/>
    <mergeCell ref="AO21:AR21"/>
    <mergeCell ref="AK21:AN21"/>
    <mergeCell ref="AK50:AN50"/>
    <mergeCell ref="AO51:AR51"/>
    <mergeCell ref="AO45:AR45"/>
    <mergeCell ref="AK42:AN42"/>
    <mergeCell ref="AO42:AR42"/>
    <mergeCell ref="AK15:AN15"/>
    <mergeCell ref="AO19:AR19"/>
    <mergeCell ref="AK19:AN19"/>
    <mergeCell ref="AO18:AR18"/>
    <mergeCell ref="AO16:AR16"/>
    <mergeCell ref="AK16:AN16"/>
    <mergeCell ref="AK18:AN18"/>
  </mergeCells>
  <printOptions horizontalCentered="1"/>
  <pageMargins left="0.11811023622047245" right="0.11811023622047245" top="0.5905511811023623" bottom="0.5905511811023623" header="0.5118110236220472" footer="0.5118110236220472"/>
  <pageSetup fitToHeight="0" horizontalDpi="600" verticalDpi="600" orientation="portrait" paperSize="9" scale="85" r:id="rId1"/>
  <ignoredErrors>
    <ignoredError sqref="A12:B62 A97:B97 A64:B69 A71:B93 A105:B27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58.8515625" style="0" customWidth="1"/>
    <col min="3" max="3" width="6.8515625" style="0" customWidth="1"/>
    <col min="4" max="4" width="11.7109375" style="0" customWidth="1"/>
  </cols>
  <sheetData>
    <row r="1" ht="12.75">
      <c r="B1" t="s">
        <v>1245</v>
      </c>
    </row>
    <row r="2" spans="2:8" ht="12.75">
      <c r="B2" s="619" t="s">
        <v>849</v>
      </c>
      <c r="C2" s="619"/>
      <c r="D2" s="619"/>
      <c r="E2" s="619"/>
      <c r="F2" s="619"/>
      <c r="G2" s="619"/>
      <c r="H2" s="188"/>
    </row>
    <row r="3" spans="2:8" ht="12.75">
      <c r="B3" s="619" t="s">
        <v>416</v>
      </c>
      <c r="C3" s="619"/>
      <c r="D3" s="619"/>
      <c r="E3" s="619"/>
      <c r="F3" s="619"/>
      <c r="G3" s="619"/>
      <c r="H3" s="188"/>
    </row>
    <row r="4" spans="2:8" ht="12.75">
      <c r="B4" s="114"/>
      <c r="C4" s="114"/>
      <c r="D4" s="114"/>
      <c r="E4" s="114"/>
      <c r="F4" s="782" t="s">
        <v>113</v>
      </c>
      <c r="G4" s="782"/>
      <c r="H4" s="188"/>
    </row>
    <row r="5" ht="5.25" customHeight="1"/>
    <row r="6" spans="1:7" ht="25.5">
      <c r="A6" s="5" t="s">
        <v>197</v>
      </c>
      <c r="B6" s="199" t="s">
        <v>1146</v>
      </c>
      <c r="C6" s="181" t="s">
        <v>196</v>
      </c>
      <c r="D6" s="181" t="s">
        <v>1032</v>
      </c>
      <c r="E6" s="181" t="s">
        <v>435</v>
      </c>
      <c r="F6" s="181" t="s">
        <v>436</v>
      </c>
      <c r="G6" s="181" t="s">
        <v>437</v>
      </c>
    </row>
    <row r="7" spans="1:7" ht="12.75">
      <c r="A7" s="361" t="s">
        <v>942</v>
      </c>
      <c r="B7" s="362" t="s">
        <v>943</v>
      </c>
      <c r="C7" s="363" t="s">
        <v>944</v>
      </c>
      <c r="D7" s="363" t="s">
        <v>945</v>
      </c>
      <c r="E7" s="181" t="s">
        <v>946</v>
      </c>
      <c r="F7" s="181" t="s">
        <v>948</v>
      </c>
      <c r="G7" s="181" t="s">
        <v>950</v>
      </c>
    </row>
    <row r="8" spans="1:7" ht="12.75" customHeight="1">
      <c r="A8" s="183" t="s">
        <v>1198</v>
      </c>
      <c r="B8" s="171" t="s">
        <v>371</v>
      </c>
      <c r="C8" s="165" t="s">
        <v>372</v>
      </c>
      <c r="D8" s="177"/>
      <c r="E8" s="3"/>
      <c r="F8" s="3"/>
      <c r="G8" s="3"/>
    </row>
    <row r="9" spans="1:7" ht="12.75" customHeight="1">
      <c r="A9" s="183" t="s">
        <v>1200</v>
      </c>
      <c r="B9" s="171" t="s">
        <v>373</v>
      </c>
      <c r="C9" s="165" t="s">
        <v>374</v>
      </c>
      <c r="D9" s="177"/>
      <c r="E9" s="3"/>
      <c r="F9" s="3"/>
      <c r="G9" s="3"/>
    </row>
    <row r="10" spans="1:7" ht="12.75" customHeight="1">
      <c r="A10" s="183" t="s">
        <v>1203</v>
      </c>
      <c r="B10" s="171" t="s">
        <v>375</v>
      </c>
      <c r="C10" s="165" t="s">
        <v>376</v>
      </c>
      <c r="D10" s="177"/>
      <c r="E10" s="3"/>
      <c r="F10" s="3"/>
      <c r="G10" s="3"/>
    </row>
    <row r="11" spans="1:7" ht="12.75" customHeight="1">
      <c r="A11" s="196" t="s">
        <v>1206</v>
      </c>
      <c r="B11" s="175" t="s">
        <v>377</v>
      </c>
      <c r="C11" s="170" t="s">
        <v>378</v>
      </c>
      <c r="D11" s="177"/>
      <c r="E11" s="3"/>
      <c r="F11" s="3"/>
      <c r="G11" s="3"/>
    </row>
    <row r="12" spans="1:7" ht="12.75">
      <c r="A12" s="183" t="s">
        <v>1209</v>
      </c>
      <c r="B12" s="172" t="s">
        <v>379</v>
      </c>
      <c r="C12" s="165" t="s">
        <v>380</v>
      </c>
      <c r="D12" s="177"/>
      <c r="E12" s="3"/>
      <c r="F12" s="3"/>
      <c r="G12" s="3"/>
    </row>
    <row r="13" spans="1:7" ht="12.75">
      <c r="A13" s="183" t="s">
        <v>1212</v>
      </c>
      <c r="B13" s="172" t="s">
        <v>381</v>
      </c>
      <c r="C13" s="165" t="s">
        <v>382</v>
      </c>
      <c r="D13" s="177"/>
      <c r="E13" s="3"/>
      <c r="F13" s="3"/>
      <c r="G13" s="3"/>
    </row>
    <row r="14" spans="1:7" ht="12.75" customHeight="1">
      <c r="A14" s="183" t="s">
        <v>1215</v>
      </c>
      <c r="B14" s="171" t="s">
        <v>383</v>
      </c>
      <c r="C14" s="165" t="s">
        <v>384</v>
      </c>
      <c r="D14" s="177"/>
      <c r="E14" s="3"/>
      <c r="F14" s="3"/>
      <c r="G14" s="3"/>
    </row>
    <row r="15" spans="1:7" ht="12.75" customHeight="1">
      <c r="A15" s="183" t="s">
        <v>1218</v>
      </c>
      <c r="B15" s="171" t="s">
        <v>385</v>
      </c>
      <c r="C15" s="165" t="s">
        <v>386</v>
      </c>
      <c r="D15" s="177"/>
      <c r="E15" s="3"/>
      <c r="F15" s="3"/>
      <c r="G15" s="3"/>
    </row>
    <row r="16" spans="1:7" ht="12.75">
      <c r="A16" s="196" t="s">
        <v>1221</v>
      </c>
      <c r="B16" s="197" t="s">
        <v>387</v>
      </c>
      <c r="C16" s="170" t="s">
        <v>388</v>
      </c>
      <c r="D16" s="177"/>
      <c r="E16" s="3"/>
      <c r="F16" s="3"/>
      <c r="G16" s="3"/>
    </row>
    <row r="17" spans="1:7" ht="12.75">
      <c r="A17" s="183" t="s">
        <v>1224</v>
      </c>
      <c r="B17" s="172" t="s">
        <v>389</v>
      </c>
      <c r="C17" s="165" t="s">
        <v>390</v>
      </c>
      <c r="D17" s="177"/>
      <c r="E17" s="3"/>
      <c r="F17" s="3"/>
      <c r="G17" s="3"/>
    </row>
    <row r="18" spans="1:7" ht="12.75">
      <c r="A18" s="183" t="s">
        <v>1227</v>
      </c>
      <c r="B18" s="172" t="s">
        <v>391</v>
      </c>
      <c r="C18" s="165" t="s">
        <v>392</v>
      </c>
      <c r="D18" s="177"/>
      <c r="E18" s="3"/>
      <c r="F18" s="3"/>
      <c r="G18" s="3"/>
    </row>
    <row r="19" spans="1:7" ht="12.75">
      <c r="A19" s="183" t="s">
        <v>1230</v>
      </c>
      <c r="B19" s="172" t="s">
        <v>393</v>
      </c>
      <c r="C19" s="165" t="s">
        <v>394</v>
      </c>
      <c r="D19" s="177">
        <v>156760</v>
      </c>
      <c r="E19" s="3">
        <v>156760</v>
      </c>
      <c r="F19" s="3"/>
      <c r="G19" s="3"/>
    </row>
    <row r="20" spans="1:7" ht="12.75">
      <c r="A20" s="183" t="s">
        <v>1233</v>
      </c>
      <c r="B20" s="172" t="s">
        <v>395</v>
      </c>
      <c r="C20" s="165" t="s">
        <v>396</v>
      </c>
      <c r="D20" s="177"/>
      <c r="E20" s="3"/>
      <c r="F20" s="3"/>
      <c r="G20" s="3"/>
    </row>
    <row r="21" spans="1:7" ht="12.75">
      <c r="A21" s="183" t="s">
        <v>2</v>
      </c>
      <c r="B21" s="172" t="s">
        <v>397</v>
      </c>
      <c r="C21" s="165" t="s">
        <v>398</v>
      </c>
      <c r="D21" s="177"/>
      <c r="E21" s="3"/>
      <c r="F21" s="3"/>
      <c r="G21" s="3"/>
    </row>
    <row r="22" spans="1:7" ht="12.75">
      <c r="A22" s="183" t="s">
        <v>4</v>
      </c>
      <c r="B22" s="172" t="s">
        <v>399</v>
      </c>
      <c r="C22" s="165" t="s">
        <v>400</v>
      </c>
      <c r="D22" s="177"/>
      <c r="E22" s="3"/>
      <c r="F22" s="3"/>
      <c r="G22" s="3"/>
    </row>
    <row r="23" spans="1:7" ht="12.75">
      <c r="A23" s="196" t="s">
        <v>6</v>
      </c>
      <c r="B23" s="197" t="s">
        <v>401</v>
      </c>
      <c r="C23" s="170" t="s">
        <v>402</v>
      </c>
      <c r="D23" s="177">
        <v>156760</v>
      </c>
      <c r="E23" s="3">
        <v>156760</v>
      </c>
      <c r="F23" s="3"/>
      <c r="G23" s="3"/>
    </row>
    <row r="24" spans="1:7" ht="12.75">
      <c r="A24" s="183" t="s">
        <v>8</v>
      </c>
      <c r="B24" s="172" t="s">
        <v>403</v>
      </c>
      <c r="C24" s="165" t="s">
        <v>404</v>
      </c>
      <c r="D24" s="177"/>
      <c r="E24" s="3"/>
      <c r="F24" s="3"/>
      <c r="G24" s="3"/>
    </row>
    <row r="25" spans="1:7" ht="12.75" customHeight="1">
      <c r="A25" s="183" t="s">
        <v>10</v>
      </c>
      <c r="B25" s="171" t="s">
        <v>405</v>
      </c>
      <c r="C25" s="165" t="s">
        <v>406</v>
      </c>
      <c r="D25" s="177"/>
      <c r="E25" s="3"/>
      <c r="F25" s="3"/>
      <c r="G25" s="3"/>
    </row>
    <row r="26" spans="1:7" ht="12.75">
      <c r="A26" s="183" t="s">
        <v>12</v>
      </c>
      <c r="B26" s="172" t="s">
        <v>407</v>
      </c>
      <c r="C26" s="165" t="s">
        <v>408</v>
      </c>
      <c r="D26" s="177"/>
      <c r="E26" s="3"/>
      <c r="F26" s="3"/>
      <c r="G26" s="3"/>
    </row>
    <row r="27" spans="1:7" ht="12.75">
      <c r="A27" s="183" t="s">
        <v>14</v>
      </c>
      <c r="B27" s="172" t="s">
        <v>409</v>
      </c>
      <c r="C27" s="165" t="s">
        <v>410</v>
      </c>
      <c r="D27" s="177"/>
      <c r="E27" s="3"/>
      <c r="F27" s="3"/>
      <c r="G27" s="3"/>
    </row>
    <row r="28" spans="1:7" ht="12.75">
      <c r="A28" s="196" t="s">
        <v>16</v>
      </c>
      <c r="B28" s="197" t="s">
        <v>411</v>
      </c>
      <c r="C28" s="170" t="s">
        <v>412</v>
      </c>
      <c r="D28" s="177"/>
      <c r="E28" s="3"/>
      <c r="F28" s="3"/>
      <c r="G28" s="3"/>
    </row>
    <row r="29" spans="1:7" ht="12.75" customHeight="1">
      <c r="A29" s="183" t="s">
        <v>17</v>
      </c>
      <c r="B29" s="171" t="s">
        <v>413</v>
      </c>
      <c r="C29" s="165" t="s">
        <v>414</v>
      </c>
      <c r="D29" s="169"/>
      <c r="E29" s="3"/>
      <c r="F29" s="3"/>
      <c r="G29" s="3"/>
    </row>
    <row r="30" spans="1:7" ht="12.75">
      <c r="A30" s="196" t="s">
        <v>19</v>
      </c>
      <c r="B30" s="198" t="s">
        <v>415</v>
      </c>
      <c r="C30" s="170" t="s">
        <v>1161</v>
      </c>
      <c r="D30" s="177"/>
      <c r="E30" s="3"/>
      <c r="F30" s="3"/>
      <c r="G30" s="3"/>
    </row>
  </sheetData>
  <sheetProtection/>
  <mergeCells count="3">
    <mergeCell ref="B2:G2"/>
    <mergeCell ref="B3:G3"/>
    <mergeCell ref="F4:G4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56.57421875" style="0" customWidth="1"/>
    <col min="4" max="4" width="11.8515625" style="0" customWidth="1"/>
  </cols>
  <sheetData>
    <row r="1" ht="12.75">
      <c r="B1" t="s">
        <v>1246</v>
      </c>
    </row>
    <row r="2" spans="2:8" ht="12.75">
      <c r="B2" s="619" t="s">
        <v>849</v>
      </c>
      <c r="C2" s="619"/>
      <c r="D2" s="619"/>
      <c r="E2" s="619"/>
      <c r="F2" s="619"/>
      <c r="G2" s="619"/>
      <c r="H2" s="188"/>
    </row>
    <row r="3" spans="2:8" ht="12.75">
      <c r="B3" s="619" t="s">
        <v>1184</v>
      </c>
      <c r="C3" s="619"/>
      <c r="D3" s="619"/>
      <c r="E3" s="619"/>
      <c r="F3" s="619"/>
      <c r="G3" s="619"/>
      <c r="H3" s="188"/>
    </row>
    <row r="4" spans="2:8" ht="12.75">
      <c r="B4" s="114"/>
      <c r="C4" s="114"/>
      <c r="D4" s="114"/>
      <c r="E4" s="114"/>
      <c r="F4" s="783" t="s">
        <v>112</v>
      </c>
      <c r="G4" s="783"/>
      <c r="H4" s="188"/>
    </row>
    <row r="5" spans="1:7" ht="25.5">
      <c r="A5" s="5" t="s">
        <v>197</v>
      </c>
      <c r="B5" s="199" t="s">
        <v>1146</v>
      </c>
      <c r="C5" s="181" t="s">
        <v>196</v>
      </c>
      <c r="D5" s="181" t="s">
        <v>1032</v>
      </c>
      <c r="E5" s="181" t="s">
        <v>435</v>
      </c>
      <c r="F5" s="181" t="s">
        <v>436</v>
      </c>
      <c r="G5" s="181" t="s">
        <v>437</v>
      </c>
    </row>
    <row r="6" spans="1:7" ht="12.75">
      <c r="A6" s="361" t="s">
        <v>942</v>
      </c>
      <c r="B6" s="362" t="s">
        <v>943</v>
      </c>
      <c r="C6" s="363" t="s">
        <v>944</v>
      </c>
      <c r="D6" s="363" t="s">
        <v>945</v>
      </c>
      <c r="E6" s="181" t="s">
        <v>946</v>
      </c>
      <c r="F6" s="181" t="s">
        <v>948</v>
      </c>
      <c r="G6" s="181" t="s">
        <v>950</v>
      </c>
    </row>
    <row r="7" spans="1:7" ht="12.75">
      <c r="A7" s="183" t="s">
        <v>1198</v>
      </c>
      <c r="B7" s="172" t="s">
        <v>323</v>
      </c>
      <c r="C7" s="165" t="s">
        <v>324</v>
      </c>
      <c r="D7" s="169">
        <f>SUM(E7:G7)</f>
        <v>0</v>
      </c>
      <c r="E7" s="3"/>
      <c r="F7" s="3"/>
      <c r="G7" s="3"/>
    </row>
    <row r="8" spans="1:7" ht="12.75" customHeight="1">
      <c r="A8" s="183" t="s">
        <v>1200</v>
      </c>
      <c r="B8" s="171" t="s">
        <v>325</v>
      </c>
      <c r="C8" s="165" t="s">
        <v>326</v>
      </c>
      <c r="D8" s="169">
        <f aca="true" t="shared" si="0" ref="D8:D31">SUM(E8:G8)</f>
        <v>0</v>
      </c>
      <c r="E8" s="3"/>
      <c r="F8" s="3"/>
      <c r="G8" s="3"/>
    </row>
    <row r="9" spans="1:7" ht="12.75">
      <c r="A9" s="183" t="s">
        <v>1203</v>
      </c>
      <c r="B9" s="172" t="s">
        <v>327</v>
      </c>
      <c r="C9" s="165" t="s">
        <v>328</v>
      </c>
      <c r="D9" s="169">
        <f t="shared" si="0"/>
        <v>0</v>
      </c>
      <c r="E9" s="3"/>
      <c r="F9" s="3"/>
      <c r="G9" s="3"/>
    </row>
    <row r="10" spans="1:7" ht="12.75" customHeight="1">
      <c r="A10" s="196" t="s">
        <v>1206</v>
      </c>
      <c r="B10" s="175" t="s">
        <v>329</v>
      </c>
      <c r="C10" s="170" t="s">
        <v>330</v>
      </c>
      <c r="D10" s="169">
        <f t="shared" si="0"/>
        <v>0</v>
      </c>
      <c r="E10" s="3">
        <f>SUM(E7:E9)</f>
        <v>0</v>
      </c>
      <c r="F10" s="3">
        <f>SUM(F7:F9)</f>
        <v>0</v>
      </c>
      <c r="G10" s="3">
        <f>SUM(G7:G9)</f>
        <v>0</v>
      </c>
    </row>
    <row r="11" spans="1:7" ht="12.75" customHeight="1">
      <c r="A11" s="183" t="s">
        <v>1209</v>
      </c>
      <c r="B11" s="171" t="s">
        <v>331</v>
      </c>
      <c r="C11" s="165" t="s">
        <v>332</v>
      </c>
      <c r="D11" s="169">
        <f t="shared" si="0"/>
        <v>0</v>
      </c>
      <c r="E11" s="3"/>
      <c r="F11" s="3"/>
      <c r="G11" s="3"/>
    </row>
    <row r="12" spans="1:7" ht="12.75">
      <c r="A12" s="183" t="s">
        <v>1212</v>
      </c>
      <c r="B12" s="172" t="s">
        <v>333</v>
      </c>
      <c r="C12" s="165" t="s">
        <v>334</v>
      </c>
      <c r="D12" s="169">
        <f t="shared" si="0"/>
        <v>0</v>
      </c>
      <c r="E12" s="3"/>
      <c r="F12" s="3"/>
      <c r="G12" s="3"/>
    </row>
    <row r="13" spans="1:7" ht="12.75" customHeight="1">
      <c r="A13" s="183" t="s">
        <v>1215</v>
      </c>
      <c r="B13" s="171" t="s">
        <v>335</v>
      </c>
      <c r="C13" s="165" t="s">
        <v>336</v>
      </c>
      <c r="D13" s="169">
        <f t="shared" si="0"/>
        <v>0</v>
      </c>
      <c r="E13" s="3"/>
      <c r="F13" s="3"/>
      <c r="G13" s="3"/>
    </row>
    <row r="14" spans="1:7" ht="12.75">
      <c r="A14" s="183" t="s">
        <v>1218</v>
      </c>
      <c r="B14" s="172" t="s">
        <v>337</v>
      </c>
      <c r="C14" s="165" t="s">
        <v>338</v>
      </c>
      <c r="D14" s="169">
        <f t="shared" si="0"/>
        <v>0</v>
      </c>
      <c r="E14" s="3"/>
      <c r="F14" s="3"/>
      <c r="G14" s="3"/>
    </row>
    <row r="15" spans="1:7" ht="12.75">
      <c r="A15" s="196" t="s">
        <v>1221</v>
      </c>
      <c r="B15" s="197" t="s">
        <v>339</v>
      </c>
      <c r="C15" s="170" t="s">
        <v>340</v>
      </c>
      <c r="D15" s="169">
        <f t="shared" si="0"/>
        <v>0</v>
      </c>
      <c r="E15" s="3">
        <f>SUM(E11:E14)</f>
        <v>0</v>
      </c>
      <c r="F15" s="3">
        <f>SUM(F11:F14)</f>
        <v>0</v>
      </c>
      <c r="G15" s="3">
        <f>SUM(G11:G14)</f>
        <v>0</v>
      </c>
    </row>
    <row r="16" spans="1:7" ht="12.75" customHeight="1">
      <c r="A16" s="183" t="s">
        <v>1224</v>
      </c>
      <c r="B16" s="165" t="s">
        <v>341</v>
      </c>
      <c r="C16" s="165" t="s">
        <v>342</v>
      </c>
      <c r="D16" s="169">
        <f t="shared" si="0"/>
        <v>13185</v>
      </c>
      <c r="E16" s="3">
        <v>11000</v>
      </c>
      <c r="F16" s="3"/>
      <c r="G16" s="3">
        <v>2185</v>
      </c>
    </row>
    <row r="17" spans="1:7" ht="12.75" customHeight="1">
      <c r="A17" s="183" t="s">
        <v>1227</v>
      </c>
      <c r="B17" s="165" t="s">
        <v>343</v>
      </c>
      <c r="C17" s="165" t="s">
        <v>344</v>
      </c>
      <c r="D17" s="169">
        <f t="shared" si="0"/>
        <v>0</v>
      </c>
      <c r="E17" s="3"/>
      <c r="F17" s="3"/>
      <c r="G17" s="3"/>
    </row>
    <row r="18" spans="1:7" ht="12.75" customHeight="1">
      <c r="A18" s="196" t="s">
        <v>1230</v>
      </c>
      <c r="B18" s="170" t="s">
        <v>345</v>
      </c>
      <c r="C18" s="170" t="s">
        <v>346</v>
      </c>
      <c r="D18" s="169">
        <f t="shared" si="0"/>
        <v>13185</v>
      </c>
      <c r="E18" s="3">
        <f>SUM(E16:E17)</f>
        <v>11000</v>
      </c>
      <c r="F18" s="3">
        <f>SUM(F16:F17)</f>
        <v>0</v>
      </c>
      <c r="G18" s="3">
        <f>SUM(G16:G17)</f>
        <v>2185</v>
      </c>
    </row>
    <row r="19" spans="1:7" ht="12.75">
      <c r="A19" s="183" t="s">
        <v>1233</v>
      </c>
      <c r="B19" s="172" t="s">
        <v>347</v>
      </c>
      <c r="C19" s="165" t="s">
        <v>348</v>
      </c>
      <c r="D19" s="169">
        <f t="shared" si="0"/>
        <v>0</v>
      </c>
      <c r="E19" s="3"/>
      <c r="F19" s="3"/>
      <c r="G19" s="3"/>
    </row>
    <row r="20" spans="1:7" ht="12.75">
      <c r="A20" s="183" t="s">
        <v>2</v>
      </c>
      <c r="B20" s="172" t="s">
        <v>349</v>
      </c>
      <c r="C20" s="165" t="s">
        <v>350</v>
      </c>
      <c r="D20" s="169">
        <f t="shared" si="0"/>
        <v>0</v>
      </c>
      <c r="E20" s="3"/>
      <c r="F20" s="3"/>
      <c r="G20" s="3"/>
    </row>
    <row r="21" spans="1:7" ht="12.75">
      <c r="A21" s="183" t="s">
        <v>4</v>
      </c>
      <c r="B21" s="172" t="s">
        <v>351</v>
      </c>
      <c r="C21" s="165" t="s">
        <v>1197</v>
      </c>
      <c r="D21" s="169">
        <f t="shared" si="0"/>
        <v>156760</v>
      </c>
      <c r="E21" s="3"/>
      <c r="F21" s="3">
        <v>63888</v>
      </c>
      <c r="G21" s="3">
        <v>92872</v>
      </c>
    </row>
    <row r="22" spans="1:7" ht="12.75">
      <c r="A22" s="183" t="s">
        <v>6</v>
      </c>
      <c r="B22" s="172" t="s">
        <v>352</v>
      </c>
      <c r="C22" s="165" t="s">
        <v>353</v>
      </c>
      <c r="D22" s="169">
        <f t="shared" si="0"/>
        <v>0</v>
      </c>
      <c r="E22" s="3"/>
      <c r="F22" s="3"/>
      <c r="G22" s="3"/>
    </row>
    <row r="23" spans="1:7" ht="12.75" customHeight="1">
      <c r="A23" s="183" t="s">
        <v>8</v>
      </c>
      <c r="B23" s="171" t="s">
        <v>354</v>
      </c>
      <c r="C23" s="165" t="s">
        <v>355</v>
      </c>
      <c r="D23" s="169">
        <f t="shared" si="0"/>
        <v>0</v>
      </c>
      <c r="E23" s="3"/>
      <c r="F23" s="3"/>
      <c r="G23" s="3"/>
    </row>
    <row r="24" spans="1:7" ht="12.75" customHeight="1">
      <c r="A24" s="196" t="s">
        <v>10</v>
      </c>
      <c r="B24" s="175" t="s">
        <v>356</v>
      </c>
      <c r="C24" s="170" t="s">
        <v>357</v>
      </c>
      <c r="D24" s="169">
        <f t="shared" si="0"/>
        <v>156760</v>
      </c>
      <c r="E24" s="3">
        <f>SUM(E19:E23)</f>
        <v>0</v>
      </c>
      <c r="F24" s="3">
        <f>SUM(F19:F23)</f>
        <v>63888</v>
      </c>
      <c r="G24" s="3">
        <f>SUM(G19:G23)</f>
        <v>92872</v>
      </c>
    </row>
    <row r="25" spans="1:7" ht="12.75" customHeight="1">
      <c r="A25" s="183" t="s">
        <v>12</v>
      </c>
      <c r="B25" s="171" t="s">
        <v>358</v>
      </c>
      <c r="C25" s="165" t="s">
        <v>359</v>
      </c>
      <c r="D25" s="169">
        <f t="shared" si="0"/>
        <v>0</v>
      </c>
      <c r="E25" s="3"/>
      <c r="F25" s="3"/>
      <c r="G25" s="3"/>
    </row>
    <row r="26" spans="1:7" ht="12.75" customHeight="1">
      <c r="A26" s="183" t="s">
        <v>14</v>
      </c>
      <c r="B26" s="171" t="s">
        <v>360</v>
      </c>
      <c r="C26" s="165" t="s">
        <v>361</v>
      </c>
      <c r="D26" s="169">
        <f t="shared" si="0"/>
        <v>0</v>
      </c>
      <c r="E26" s="3"/>
      <c r="F26" s="3"/>
      <c r="G26" s="3"/>
    </row>
    <row r="27" spans="1:7" ht="12.75">
      <c r="A27" s="183" t="s">
        <v>16</v>
      </c>
      <c r="B27" s="172" t="s">
        <v>362</v>
      </c>
      <c r="C27" s="165" t="s">
        <v>363</v>
      </c>
      <c r="D27" s="169">
        <f t="shared" si="0"/>
        <v>0</v>
      </c>
      <c r="E27" s="3"/>
      <c r="F27" s="3"/>
      <c r="G27" s="3"/>
    </row>
    <row r="28" spans="1:7" ht="12.75">
      <c r="A28" s="183" t="s">
        <v>17</v>
      </c>
      <c r="B28" s="172" t="s">
        <v>364</v>
      </c>
      <c r="C28" s="165" t="s">
        <v>365</v>
      </c>
      <c r="D28" s="169">
        <f t="shared" si="0"/>
        <v>0</v>
      </c>
      <c r="E28" s="3"/>
      <c r="F28" s="3"/>
      <c r="G28" s="3"/>
    </row>
    <row r="29" spans="1:7" ht="12.75">
      <c r="A29" s="196" t="s">
        <v>19</v>
      </c>
      <c r="B29" s="197" t="s">
        <v>366</v>
      </c>
      <c r="C29" s="170" t="s">
        <v>367</v>
      </c>
      <c r="D29" s="169">
        <f t="shared" si="0"/>
        <v>0</v>
      </c>
      <c r="E29" s="3">
        <f>SUM(E25:E28)</f>
        <v>0</v>
      </c>
      <c r="F29" s="3">
        <f>SUM(F25:F28)</f>
        <v>0</v>
      </c>
      <c r="G29" s="3">
        <f>SUM(G25:G28)</f>
        <v>0</v>
      </c>
    </row>
    <row r="30" spans="1:7" ht="12.75" customHeight="1">
      <c r="A30" s="183" t="s">
        <v>21</v>
      </c>
      <c r="B30" s="171" t="s">
        <v>368</v>
      </c>
      <c r="C30" s="165" t="s">
        <v>369</v>
      </c>
      <c r="D30" s="169">
        <f t="shared" si="0"/>
        <v>0</v>
      </c>
      <c r="E30" s="3"/>
      <c r="F30" s="3"/>
      <c r="G30" s="3"/>
    </row>
    <row r="31" spans="1:7" ht="12.75">
      <c r="A31" s="196" t="s">
        <v>23</v>
      </c>
      <c r="B31" s="197" t="s">
        <v>370</v>
      </c>
      <c r="C31" s="170" t="s">
        <v>1196</v>
      </c>
      <c r="D31" s="169">
        <f t="shared" si="0"/>
        <v>156760</v>
      </c>
      <c r="E31" s="3">
        <f>E24+E29+E30</f>
        <v>0</v>
      </c>
      <c r="F31" s="3">
        <f>F24+F29+F30</f>
        <v>63888</v>
      </c>
      <c r="G31" s="3">
        <f>G24+G29+G30</f>
        <v>92872</v>
      </c>
    </row>
  </sheetData>
  <sheetProtection/>
  <mergeCells count="3">
    <mergeCell ref="B2:G2"/>
    <mergeCell ref="B3:G3"/>
    <mergeCell ref="F4:G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customWidth="1"/>
    <col min="2" max="3" width="13.7109375" style="0" customWidth="1"/>
  </cols>
  <sheetData>
    <row r="1" ht="12.75">
      <c r="A1" t="s">
        <v>1247</v>
      </c>
    </row>
    <row r="2" spans="1:3" ht="21" customHeight="1">
      <c r="A2" s="460" t="s">
        <v>849</v>
      </c>
      <c r="B2" s="460"/>
      <c r="C2" s="460"/>
    </row>
    <row r="3" spans="1:3" ht="6" customHeight="1">
      <c r="A3" s="31"/>
      <c r="B3" s="31"/>
      <c r="C3" s="31"/>
    </row>
    <row r="4" ht="12.75">
      <c r="C4" s="77" t="s">
        <v>111</v>
      </c>
    </row>
    <row r="5" ht="6" customHeight="1"/>
    <row r="6" spans="1:3" ht="15">
      <c r="A6" s="784" t="s">
        <v>500</v>
      </c>
      <c r="B6" s="784"/>
      <c r="C6" s="784"/>
    </row>
    <row r="7" spans="1:3" ht="5.25" customHeight="1">
      <c r="A7" s="3"/>
      <c r="B7" s="3"/>
      <c r="C7" s="3"/>
    </row>
    <row r="8" spans="1:3" s="30" customFormat="1" ht="6.75" customHeight="1">
      <c r="A8" s="29"/>
      <c r="B8" s="29" t="s">
        <v>1037</v>
      </c>
      <c r="C8" s="29" t="s">
        <v>1038</v>
      </c>
    </row>
    <row r="9" spans="1:3" ht="8.25" customHeight="1">
      <c r="A9" s="3"/>
      <c r="B9" s="3"/>
      <c r="C9" s="3"/>
    </row>
    <row r="10" spans="1:3" ht="12" customHeight="1">
      <c r="A10" s="3" t="s">
        <v>942</v>
      </c>
      <c r="B10" s="3" t="s">
        <v>943</v>
      </c>
      <c r="C10" s="3" t="s">
        <v>944</v>
      </c>
    </row>
    <row r="11" spans="1:3" ht="12.75">
      <c r="A11" s="3" t="s">
        <v>566</v>
      </c>
      <c r="B11" s="3"/>
      <c r="C11" s="4">
        <v>4160</v>
      </c>
    </row>
    <row r="12" spans="1:3" ht="13.5" thickBot="1">
      <c r="A12" s="3" t="s">
        <v>567</v>
      </c>
      <c r="B12" s="3">
        <v>0</v>
      </c>
      <c r="C12" s="4">
        <v>1823</v>
      </c>
    </row>
    <row r="13" spans="1:3" s="1" customFormat="1" ht="13.5" thickBot="1">
      <c r="A13" s="106" t="s">
        <v>1004</v>
      </c>
      <c r="B13" s="108">
        <f>SUM(B11:B12)</f>
        <v>0</v>
      </c>
      <c r="C13" s="107">
        <f>SUM(C11:C12)</f>
        <v>5983</v>
      </c>
    </row>
  </sheetData>
  <sheetProtection/>
  <mergeCells count="2">
    <mergeCell ref="A2:C2"/>
    <mergeCell ref="A6:C6"/>
  </mergeCells>
  <printOptions/>
  <pageMargins left="1.2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6"/>
  <sheetViews>
    <sheetView zoomScalePageLayoutView="0" workbookViewId="0" topLeftCell="A1">
      <selection activeCell="B2" sqref="B2:J2"/>
    </sheetView>
  </sheetViews>
  <sheetFormatPr defaultColWidth="9.140625" defaultRowHeight="12.75"/>
  <cols>
    <col min="1" max="1" width="2.8515625" style="0" customWidth="1"/>
    <col min="2" max="2" width="31.140625" style="0" customWidth="1"/>
    <col min="3" max="3" width="34.8515625" style="0" customWidth="1"/>
    <col min="4" max="4" width="10.57421875" style="0" customWidth="1"/>
    <col min="5" max="5" width="12.57421875" style="0" customWidth="1"/>
    <col min="6" max="6" width="15.421875" style="0" customWidth="1"/>
    <col min="7" max="7" width="20.8515625" style="0" customWidth="1"/>
    <col min="8" max="8" width="9.421875" style="0" customWidth="1"/>
    <col min="9" max="9" width="15.57421875" style="0" customWidth="1"/>
    <col min="10" max="10" width="17.8515625" style="0" customWidth="1"/>
    <col min="11" max="13" width="13.7109375" style="0" customWidth="1"/>
  </cols>
  <sheetData>
    <row r="1" ht="12.75">
      <c r="F1" s="302" t="s">
        <v>110</v>
      </c>
    </row>
    <row r="2" spans="2:10" ht="12.75">
      <c r="B2" s="791" t="s">
        <v>1248</v>
      </c>
      <c r="C2" s="791"/>
      <c r="D2" s="791"/>
      <c r="E2" s="791"/>
      <c r="F2" s="791"/>
      <c r="G2" s="791"/>
      <c r="H2" s="791"/>
      <c r="I2" s="791"/>
      <c r="J2" s="791"/>
    </row>
    <row r="3" spans="2:7" ht="12.75">
      <c r="B3" s="792" t="s">
        <v>850</v>
      </c>
      <c r="C3" s="793"/>
      <c r="D3" s="793"/>
      <c r="E3" s="793"/>
      <c r="F3" s="793"/>
      <c r="G3" s="793"/>
    </row>
    <row r="4" spans="2:7" ht="12.75">
      <c r="B4" s="303"/>
      <c r="C4" s="794"/>
      <c r="D4" s="794"/>
      <c r="E4" s="796"/>
      <c r="F4" s="796"/>
      <c r="G4" s="796"/>
    </row>
    <row r="5" spans="2:7" ht="12.75">
      <c r="B5" s="304"/>
      <c r="C5" s="795"/>
      <c r="D5" s="795"/>
      <c r="E5" s="303"/>
      <c r="G5" s="303"/>
    </row>
    <row r="6" spans="2:7" ht="12.75">
      <c r="B6" s="304"/>
      <c r="C6" s="305"/>
      <c r="D6" s="306"/>
      <c r="E6" s="304"/>
      <c r="F6" s="304" t="s">
        <v>968</v>
      </c>
      <c r="G6" s="304"/>
    </row>
    <row r="7" spans="1:7" ht="12.75">
      <c r="A7" s="3"/>
      <c r="B7" s="785" t="s">
        <v>969</v>
      </c>
      <c r="C7" s="787" t="s">
        <v>970</v>
      </c>
      <c r="D7" s="787"/>
      <c r="E7" s="788"/>
      <c r="F7" s="789" t="s">
        <v>1004</v>
      </c>
      <c r="G7" s="304"/>
    </row>
    <row r="8" spans="1:7" ht="12.75">
      <c r="A8" s="3"/>
      <c r="B8" s="786"/>
      <c r="C8" s="307" t="s">
        <v>971</v>
      </c>
      <c r="D8" s="309" t="s">
        <v>972</v>
      </c>
      <c r="E8" s="308" t="s">
        <v>973</v>
      </c>
      <c r="F8" s="790"/>
      <c r="G8" s="304"/>
    </row>
    <row r="9" spans="1:7" ht="12.75">
      <c r="A9" s="3" t="s">
        <v>942</v>
      </c>
      <c r="B9" s="357" t="s">
        <v>949</v>
      </c>
      <c r="C9" s="307" t="s">
        <v>944</v>
      </c>
      <c r="D9" s="309" t="s">
        <v>945</v>
      </c>
      <c r="E9" s="308" t="s">
        <v>857</v>
      </c>
      <c r="F9" s="358" t="s">
        <v>948</v>
      </c>
      <c r="G9" s="304"/>
    </row>
    <row r="10" spans="1:7" ht="12.75">
      <c r="A10" s="3">
        <v>1</v>
      </c>
      <c r="B10" s="46" t="s">
        <v>974</v>
      </c>
      <c r="C10" s="310">
        <v>0</v>
      </c>
      <c r="D10" s="310">
        <v>0</v>
      </c>
      <c r="E10" s="311">
        <v>0</v>
      </c>
      <c r="F10" s="312">
        <v>0</v>
      </c>
      <c r="G10" s="304"/>
    </row>
    <row r="11" spans="1:7" ht="12.75">
      <c r="A11" s="3">
        <v>2</v>
      </c>
      <c r="B11" s="46" t="s">
        <v>1122</v>
      </c>
      <c r="C11" s="310">
        <v>0</v>
      </c>
      <c r="D11" s="310">
        <v>0</v>
      </c>
      <c r="E11" s="311">
        <v>0</v>
      </c>
      <c r="F11" s="312">
        <v>0</v>
      </c>
      <c r="G11" s="304"/>
    </row>
    <row r="12" spans="1:7" ht="12.75">
      <c r="A12" s="3">
        <v>3</v>
      </c>
      <c r="B12" s="46" t="s">
        <v>975</v>
      </c>
      <c r="C12" s="310">
        <v>0</v>
      </c>
      <c r="D12" s="310">
        <v>0</v>
      </c>
      <c r="E12" s="311">
        <v>0</v>
      </c>
      <c r="F12" s="312">
        <v>0</v>
      </c>
      <c r="G12" s="304"/>
    </row>
    <row r="13" spans="1:7" ht="12.75">
      <c r="A13" s="3">
        <v>4</v>
      </c>
      <c r="B13" s="46" t="s">
        <v>976</v>
      </c>
      <c r="C13" s="310">
        <v>0</v>
      </c>
      <c r="D13" s="310">
        <v>0</v>
      </c>
      <c r="E13" s="311">
        <v>0</v>
      </c>
      <c r="F13" s="312">
        <v>0</v>
      </c>
      <c r="G13" s="304"/>
    </row>
    <row r="14" spans="1:7" ht="12.75">
      <c r="A14" s="3">
        <v>5</v>
      </c>
      <c r="B14" s="46" t="s">
        <v>977</v>
      </c>
      <c r="C14" s="310">
        <v>0</v>
      </c>
      <c r="D14" s="310">
        <v>0</v>
      </c>
      <c r="E14" s="311">
        <v>0</v>
      </c>
      <c r="F14" s="312">
        <v>0</v>
      </c>
      <c r="G14" s="304"/>
    </row>
    <row r="15" spans="1:7" ht="12.75">
      <c r="A15" s="3">
        <v>6</v>
      </c>
      <c r="B15" s="46" t="s">
        <v>957</v>
      </c>
      <c r="C15" s="310">
        <v>0</v>
      </c>
      <c r="D15" s="310">
        <v>1342</v>
      </c>
      <c r="E15" s="311">
        <v>0</v>
      </c>
      <c r="F15" s="312">
        <v>1342</v>
      </c>
      <c r="G15" s="304"/>
    </row>
    <row r="16" spans="1:7" ht="12.75">
      <c r="A16" s="3">
        <v>7</v>
      </c>
      <c r="B16" s="46" t="s">
        <v>978</v>
      </c>
      <c r="C16" s="310">
        <v>0</v>
      </c>
      <c r="D16" s="310">
        <v>0</v>
      </c>
      <c r="E16" s="311">
        <v>0</v>
      </c>
      <c r="F16" s="312">
        <v>0</v>
      </c>
      <c r="G16" s="304"/>
    </row>
    <row r="17" spans="1:7" ht="12.75">
      <c r="A17" s="3">
        <v>8</v>
      </c>
      <c r="B17" s="46" t="s">
        <v>979</v>
      </c>
      <c r="C17" s="310">
        <v>777</v>
      </c>
      <c r="D17" s="310">
        <v>270</v>
      </c>
      <c r="E17" s="311">
        <v>0</v>
      </c>
      <c r="F17" s="312">
        <v>1047</v>
      </c>
      <c r="G17" s="304"/>
    </row>
    <row r="18" spans="1:7" ht="12.75">
      <c r="A18" s="3">
        <v>9</v>
      </c>
      <c r="B18" s="46" t="s">
        <v>980</v>
      </c>
      <c r="C18" s="310">
        <v>0</v>
      </c>
      <c r="D18" s="310">
        <v>0</v>
      </c>
      <c r="E18" s="311">
        <v>0</v>
      </c>
      <c r="F18" s="312">
        <v>0</v>
      </c>
      <c r="G18" s="304"/>
    </row>
    <row r="19" spans="1:7" ht="12.75">
      <c r="A19" s="3">
        <v>10</v>
      </c>
      <c r="B19" s="46" t="s">
        <v>981</v>
      </c>
      <c r="C19" s="310">
        <v>0</v>
      </c>
      <c r="D19" s="310">
        <v>0</v>
      </c>
      <c r="E19" s="311">
        <v>0</v>
      </c>
      <c r="F19" s="312">
        <v>0</v>
      </c>
      <c r="G19" s="313"/>
    </row>
    <row r="20" spans="1:6" ht="12.75">
      <c r="A20" s="3">
        <v>11</v>
      </c>
      <c r="B20" s="314" t="s">
        <v>982</v>
      </c>
      <c r="C20" s="310">
        <v>0</v>
      </c>
      <c r="D20" s="310">
        <v>0</v>
      </c>
      <c r="E20" s="311">
        <v>0</v>
      </c>
      <c r="F20" s="312">
        <v>0</v>
      </c>
    </row>
    <row r="21" spans="1:6" ht="12.75">
      <c r="A21" s="3">
        <v>12</v>
      </c>
      <c r="B21" s="314" t="s">
        <v>983</v>
      </c>
      <c r="C21" s="310">
        <v>0</v>
      </c>
      <c r="D21" s="315">
        <v>0</v>
      </c>
      <c r="E21" s="316">
        <v>0</v>
      </c>
      <c r="F21" s="312">
        <v>0</v>
      </c>
    </row>
    <row r="22" spans="1:6" ht="38.25">
      <c r="A22" s="3">
        <v>13</v>
      </c>
      <c r="B22" s="314" t="s">
        <v>984</v>
      </c>
      <c r="C22" s="315">
        <v>0</v>
      </c>
      <c r="D22" s="315">
        <v>0</v>
      </c>
      <c r="E22" s="316">
        <v>0</v>
      </c>
      <c r="F22" s="317">
        <f>D22+C22</f>
        <v>0</v>
      </c>
    </row>
    <row r="23" spans="1:6" ht="25.5">
      <c r="A23" s="3">
        <v>14</v>
      </c>
      <c r="B23" s="314" t="s">
        <v>985</v>
      </c>
      <c r="C23" s="315">
        <v>2861</v>
      </c>
      <c r="D23" s="315">
        <v>0</v>
      </c>
      <c r="E23" s="316">
        <v>0</v>
      </c>
      <c r="F23" s="317">
        <v>2861</v>
      </c>
    </row>
    <row r="24" spans="1:6" ht="51">
      <c r="A24" s="3">
        <v>15</v>
      </c>
      <c r="B24" s="314" t="s">
        <v>986</v>
      </c>
      <c r="C24" s="315">
        <v>0</v>
      </c>
      <c r="D24" s="315">
        <v>0</v>
      </c>
      <c r="E24" s="316">
        <v>0</v>
      </c>
      <c r="F24" s="317">
        <v>0</v>
      </c>
    </row>
    <row r="25" spans="1:6" ht="25.5">
      <c r="A25" s="3">
        <v>16</v>
      </c>
      <c r="B25" s="314" t="s">
        <v>987</v>
      </c>
      <c r="C25" s="315">
        <v>0</v>
      </c>
      <c r="D25" s="315">
        <v>0</v>
      </c>
      <c r="E25" s="316">
        <v>0</v>
      </c>
      <c r="F25" s="317">
        <v>0</v>
      </c>
    </row>
    <row r="26" spans="1:6" ht="26.25">
      <c r="A26" s="3">
        <v>17</v>
      </c>
      <c r="B26" s="314" t="s">
        <v>988</v>
      </c>
      <c r="C26" s="318">
        <f>C21+C17+C23</f>
        <v>3638</v>
      </c>
      <c r="D26" s="318">
        <f>D15+D17</f>
        <v>1612</v>
      </c>
      <c r="E26" s="319">
        <f>E21+E22+E23+E24+E25</f>
        <v>0</v>
      </c>
      <c r="F26" s="320">
        <f>F15+F17+F23</f>
        <v>5250</v>
      </c>
    </row>
  </sheetData>
  <sheetProtection/>
  <mergeCells count="7">
    <mergeCell ref="B7:B8"/>
    <mergeCell ref="C7:E7"/>
    <mergeCell ref="F7:F8"/>
    <mergeCell ref="B2:J2"/>
    <mergeCell ref="B3:G3"/>
    <mergeCell ref="C4:D5"/>
    <mergeCell ref="E4:G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1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2.28125" style="47" customWidth="1"/>
    <col min="2" max="2" width="2.00390625" style="47" customWidth="1"/>
    <col min="3" max="3" width="27.421875" style="47" customWidth="1"/>
    <col min="4" max="4" width="7.00390625" style="47" customWidth="1"/>
    <col min="5" max="5" width="7.7109375" style="47" customWidth="1"/>
    <col min="6" max="6" width="7.28125" style="47" customWidth="1"/>
    <col min="7" max="8" width="7.140625" style="47" customWidth="1"/>
    <col min="9" max="9" width="7.421875" style="47" customWidth="1"/>
    <col min="10" max="10" width="6.57421875" style="47" customWidth="1"/>
    <col min="11" max="11" width="8.421875" style="47" customWidth="1"/>
    <col min="12" max="12" width="9.140625" style="47" customWidth="1"/>
    <col min="13" max="13" width="8.421875" style="47" customWidth="1"/>
    <col min="14" max="14" width="8.00390625" style="47" customWidth="1"/>
    <col min="15" max="15" width="8.00390625" style="47" bestFit="1" customWidth="1"/>
    <col min="16" max="16" width="11.421875" style="47" bestFit="1" customWidth="1"/>
  </cols>
  <sheetData>
    <row r="1" spans="3:16" ht="12.75">
      <c r="C1" t="s">
        <v>1249</v>
      </c>
      <c r="I1" s="815"/>
      <c r="J1" s="815"/>
      <c r="O1" s="811" t="s">
        <v>109</v>
      </c>
      <c r="P1" s="811"/>
    </row>
    <row r="2" spans="1:16" ht="15">
      <c r="A2" s="812" t="s">
        <v>851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</row>
    <row r="3" spans="9:17" ht="13.5" thickBot="1">
      <c r="I3" s="813"/>
      <c r="J3" s="813"/>
      <c r="O3" s="814" t="s">
        <v>1042</v>
      </c>
      <c r="P3" s="814"/>
      <c r="Q3" s="10"/>
    </row>
    <row r="4" spans="1:16" ht="23.25" thickBot="1">
      <c r="A4" s="803" t="s">
        <v>1009</v>
      </c>
      <c r="B4" s="804"/>
      <c r="C4" s="805"/>
      <c r="D4" s="48" t="s">
        <v>1043</v>
      </c>
      <c r="E4" s="48" t="s">
        <v>1044</v>
      </c>
      <c r="F4" s="48" t="s">
        <v>1045</v>
      </c>
      <c r="G4" s="48" t="s">
        <v>1046</v>
      </c>
      <c r="H4" s="48" t="s">
        <v>1047</v>
      </c>
      <c r="I4" s="48" t="s">
        <v>1048</v>
      </c>
      <c r="J4" s="48" t="s">
        <v>1049</v>
      </c>
      <c r="K4" s="48" t="s">
        <v>1050</v>
      </c>
      <c r="L4" s="48" t="s">
        <v>1051</v>
      </c>
      <c r="M4" s="48" t="s">
        <v>1052</v>
      </c>
      <c r="N4" s="48" t="s">
        <v>1053</v>
      </c>
      <c r="O4" s="48" t="s">
        <v>1054</v>
      </c>
      <c r="P4" s="49" t="s">
        <v>423</v>
      </c>
    </row>
    <row r="5" spans="1:16" ht="12.75">
      <c r="A5" s="50" t="s">
        <v>1055</v>
      </c>
      <c r="B5" s="51" t="s">
        <v>1037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8">
        <f aca="true" t="shared" si="0" ref="P5:P21">SUM(D5:O5)</f>
        <v>0</v>
      </c>
    </row>
    <row r="6" spans="1:16" ht="12.75">
      <c r="A6" s="54">
        <v>1</v>
      </c>
      <c r="B6" s="55" t="s">
        <v>422</v>
      </c>
      <c r="C6" s="56"/>
      <c r="D6" s="57">
        <v>11231</v>
      </c>
      <c r="E6" s="57">
        <v>11231</v>
      </c>
      <c r="F6" s="57">
        <v>11231</v>
      </c>
      <c r="G6" s="57">
        <v>12231</v>
      </c>
      <c r="H6" s="57">
        <v>11231</v>
      </c>
      <c r="I6" s="57">
        <v>11231</v>
      </c>
      <c r="J6" s="57">
        <v>11249</v>
      </c>
      <c r="K6" s="57">
        <v>11231</v>
      </c>
      <c r="L6" s="57">
        <v>12231</v>
      </c>
      <c r="M6" s="57">
        <v>11231</v>
      </c>
      <c r="N6" s="57">
        <v>11231</v>
      </c>
      <c r="O6" s="57">
        <v>10679</v>
      </c>
      <c r="P6" s="58">
        <f t="shared" si="0"/>
        <v>136238</v>
      </c>
    </row>
    <row r="7" spans="1:16" ht="12.75" hidden="1">
      <c r="A7" s="54"/>
      <c r="B7" s="55" t="s">
        <v>1056</v>
      </c>
      <c r="C7" s="56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8">
        <f t="shared" si="0"/>
        <v>0</v>
      </c>
    </row>
    <row r="8" spans="1:16" ht="12.75" hidden="1">
      <c r="A8" s="54"/>
      <c r="B8" s="59" t="s">
        <v>1033</v>
      </c>
      <c r="C8" s="60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 ht="12.75">
      <c r="A9" s="54">
        <v>2</v>
      </c>
      <c r="B9" s="55" t="s">
        <v>1034</v>
      </c>
      <c r="C9" s="56"/>
      <c r="D9" s="57"/>
      <c r="E9" s="57"/>
      <c r="F9" s="57">
        <v>24650</v>
      </c>
      <c r="G9" s="57"/>
      <c r="H9" s="57"/>
      <c r="I9" s="57"/>
      <c r="J9" s="57"/>
      <c r="K9" s="57">
        <v>3500</v>
      </c>
      <c r="L9" s="57">
        <v>20635</v>
      </c>
      <c r="M9" s="57"/>
      <c r="N9" s="57"/>
      <c r="O9" s="57">
        <v>1028</v>
      </c>
      <c r="P9" s="116">
        <f t="shared" si="0"/>
        <v>49813</v>
      </c>
    </row>
    <row r="10" spans="1:16" ht="12.75" hidden="1">
      <c r="A10" s="54"/>
      <c r="B10" s="55" t="s">
        <v>1057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116">
        <f t="shared" si="0"/>
        <v>0</v>
      </c>
    </row>
    <row r="11" spans="1:16" ht="12.75" hidden="1">
      <c r="A11" s="54"/>
      <c r="B11" s="55" t="s">
        <v>1016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116">
        <f t="shared" si="0"/>
        <v>0</v>
      </c>
    </row>
    <row r="12" spans="1:16" ht="12.75">
      <c r="A12" s="54">
        <v>3</v>
      </c>
      <c r="B12" s="806" t="s">
        <v>1187</v>
      </c>
      <c r="C12" s="807"/>
      <c r="D12" s="61">
        <v>2588</v>
      </c>
      <c r="E12" s="61">
        <v>2588</v>
      </c>
      <c r="F12" s="61">
        <v>2588</v>
      </c>
      <c r="G12" s="61">
        <v>2588</v>
      </c>
      <c r="H12" s="61">
        <v>2588</v>
      </c>
      <c r="I12" s="61">
        <v>2588</v>
      </c>
      <c r="J12" s="61">
        <v>2588</v>
      </c>
      <c r="K12" s="61">
        <v>2588</v>
      </c>
      <c r="L12" s="61">
        <v>2588</v>
      </c>
      <c r="M12" s="61">
        <v>2588</v>
      </c>
      <c r="N12" s="61">
        <v>3588</v>
      </c>
      <c r="O12" s="61">
        <v>3903</v>
      </c>
      <c r="P12" s="116">
        <f t="shared" si="0"/>
        <v>33371</v>
      </c>
    </row>
    <row r="13" spans="1:16" ht="12.75">
      <c r="A13" s="54">
        <v>4</v>
      </c>
      <c r="B13" s="62" t="s">
        <v>1012</v>
      </c>
      <c r="C13" s="60"/>
      <c r="D13" s="57">
        <v>3239</v>
      </c>
      <c r="E13" s="57">
        <v>3239</v>
      </c>
      <c r="F13" s="57">
        <v>3239</v>
      </c>
      <c r="G13" s="57">
        <v>3239</v>
      </c>
      <c r="H13" s="57">
        <v>3239</v>
      </c>
      <c r="I13" s="57">
        <v>3239</v>
      </c>
      <c r="J13" s="57">
        <v>3239</v>
      </c>
      <c r="K13" s="57">
        <v>3239</v>
      </c>
      <c r="L13" s="57">
        <v>3239</v>
      </c>
      <c r="M13" s="57">
        <v>3239</v>
      </c>
      <c r="N13" s="57">
        <v>3239</v>
      </c>
      <c r="O13" s="57">
        <v>3238</v>
      </c>
      <c r="P13" s="116">
        <f t="shared" si="0"/>
        <v>38867</v>
      </c>
    </row>
    <row r="14" spans="1:16" ht="12.75">
      <c r="A14" s="54">
        <v>5</v>
      </c>
      <c r="B14" s="62" t="s">
        <v>1013</v>
      </c>
      <c r="C14" s="56"/>
      <c r="D14" s="61">
        <v>13185</v>
      </c>
      <c r="E14" s="61"/>
      <c r="F14" s="61"/>
      <c r="G14" s="61"/>
      <c r="H14" s="61">
        <v>0</v>
      </c>
      <c r="I14" s="61"/>
      <c r="J14" s="61"/>
      <c r="K14" s="61"/>
      <c r="L14" s="61"/>
      <c r="M14" s="61">
        <v>0</v>
      </c>
      <c r="N14" s="61"/>
      <c r="O14" s="61"/>
      <c r="P14" s="116">
        <f t="shared" si="0"/>
        <v>13185</v>
      </c>
    </row>
    <row r="15" spans="1:16" ht="12.75">
      <c r="A15" s="54"/>
      <c r="B15" s="62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16">
        <f t="shared" si="0"/>
        <v>0</v>
      </c>
    </row>
    <row r="16" spans="1:17" s="1" customFormat="1" ht="13.5" thickBot="1">
      <c r="A16" s="808" t="s">
        <v>1058</v>
      </c>
      <c r="B16" s="809"/>
      <c r="C16" s="810"/>
      <c r="D16" s="109">
        <f>SUM(D6:D15)</f>
        <v>30243</v>
      </c>
      <c r="E16" s="109">
        <f aca="true" t="shared" si="1" ref="E16:O16">SUM(E6:E15)</f>
        <v>17058</v>
      </c>
      <c r="F16" s="109">
        <f t="shared" si="1"/>
        <v>41708</v>
      </c>
      <c r="G16" s="109">
        <f t="shared" si="1"/>
        <v>18058</v>
      </c>
      <c r="H16" s="109">
        <f t="shared" si="1"/>
        <v>17058</v>
      </c>
      <c r="I16" s="109">
        <f t="shared" si="1"/>
        <v>17058</v>
      </c>
      <c r="J16" s="109">
        <f t="shared" si="1"/>
        <v>17076</v>
      </c>
      <c r="K16" s="109">
        <f t="shared" si="1"/>
        <v>20558</v>
      </c>
      <c r="L16" s="109">
        <f t="shared" si="1"/>
        <v>38693</v>
      </c>
      <c r="M16" s="109">
        <f t="shared" si="1"/>
        <v>17058</v>
      </c>
      <c r="N16" s="109">
        <f t="shared" si="1"/>
        <v>18058</v>
      </c>
      <c r="O16" s="109">
        <f t="shared" si="1"/>
        <v>18848</v>
      </c>
      <c r="P16" s="200">
        <f>SUM(D16:O16)</f>
        <v>271474</v>
      </c>
      <c r="Q16" s="115"/>
    </row>
    <row r="17" spans="1:16" ht="12.75">
      <c r="A17" s="64" t="s">
        <v>1059</v>
      </c>
      <c r="B17" s="65" t="s">
        <v>1038</v>
      </c>
      <c r="C17" s="66"/>
      <c r="D17" s="67"/>
      <c r="E17" s="68"/>
      <c r="F17" s="68"/>
      <c r="G17" s="68"/>
      <c r="H17" s="68"/>
      <c r="I17" s="68"/>
      <c r="J17" s="67"/>
      <c r="K17" s="68"/>
      <c r="L17" s="68"/>
      <c r="M17" s="68"/>
      <c r="N17" s="68"/>
      <c r="O17" s="68"/>
      <c r="P17" s="69">
        <f t="shared" si="0"/>
        <v>0</v>
      </c>
    </row>
    <row r="18" spans="1:16" ht="12.75">
      <c r="A18" s="63">
        <v>1</v>
      </c>
      <c r="B18" s="59" t="s">
        <v>1147</v>
      </c>
      <c r="C18" s="60"/>
      <c r="D18" s="57">
        <v>9530</v>
      </c>
      <c r="E18" s="57">
        <v>9530</v>
      </c>
      <c r="F18" s="57">
        <v>9530</v>
      </c>
      <c r="G18" s="57">
        <v>9530</v>
      </c>
      <c r="H18" s="57">
        <v>10530</v>
      </c>
      <c r="I18" s="57">
        <v>10530</v>
      </c>
      <c r="J18" s="57">
        <v>9530</v>
      </c>
      <c r="K18" s="57">
        <v>10155</v>
      </c>
      <c r="L18" s="57">
        <v>9590</v>
      </c>
      <c r="M18" s="57">
        <v>9530</v>
      </c>
      <c r="N18" s="57">
        <v>9530</v>
      </c>
      <c r="O18" s="57">
        <v>9532</v>
      </c>
      <c r="P18" s="58">
        <f t="shared" si="0"/>
        <v>117047</v>
      </c>
    </row>
    <row r="19" spans="1:16" ht="12.75">
      <c r="A19" s="54">
        <v>2</v>
      </c>
      <c r="B19" s="55" t="s">
        <v>424</v>
      </c>
      <c r="C19" s="56"/>
      <c r="D19" s="57">
        <v>2541</v>
      </c>
      <c r="E19" s="57">
        <v>2541</v>
      </c>
      <c r="F19" s="57">
        <v>2541</v>
      </c>
      <c r="G19" s="57">
        <v>2541</v>
      </c>
      <c r="H19" s="57">
        <v>2778</v>
      </c>
      <c r="I19" s="57">
        <v>2778</v>
      </c>
      <c r="J19" s="57">
        <v>2543</v>
      </c>
      <c r="K19" s="57">
        <v>2778</v>
      </c>
      <c r="L19" s="57">
        <v>2541</v>
      </c>
      <c r="M19" s="57">
        <v>2541</v>
      </c>
      <c r="N19" s="57">
        <v>2541</v>
      </c>
      <c r="O19" s="57">
        <v>2541</v>
      </c>
      <c r="P19" s="58">
        <f t="shared" si="0"/>
        <v>31205</v>
      </c>
    </row>
    <row r="20" spans="1:18" ht="12.75">
      <c r="A20" s="54">
        <v>3</v>
      </c>
      <c r="B20" s="55" t="s">
        <v>1036</v>
      </c>
      <c r="C20" s="56"/>
      <c r="D20" s="57">
        <v>7009</v>
      </c>
      <c r="E20" s="57">
        <v>5009</v>
      </c>
      <c r="F20" s="57">
        <v>9009</v>
      </c>
      <c r="G20" s="57">
        <v>7009</v>
      </c>
      <c r="H20" s="57">
        <v>8509</v>
      </c>
      <c r="I20" s="57">
        <v>8509</v>
      </c>
      <c r="J20" s="57">
        <v>3009</v>
      </c>
      <c r="K20" s="57">
        <v>7009</v>
      </c>
      <c r="L20" s="57">
        <v>7009</v>
      </c>
      <c r="M20" s="57">
        <v>11009</v>
      </c>
      <c r="N20" s="57">
        <v>7680</v>
      </c>
      <c r="O20" s="57">
        <v>7013</v>
      </c>
      <c r="P20" s="58">
        <f t="shared" si="0"/>
        <v>87783</v>
      </c>
      <c r="Q20" s="201"/>
      <c r="R20" s="10"/>
    </row>
    <row r="21" spans="1:18" ht="12.75">
      <c r="A21" s="54">
        <v>4</v>
      </c>
      <c r="B21" s="55" t="s">
        <v>425</v>
      </c>
      <c r="C21" s="56"/>
      <c r="D21" s="57">
        <v>1849</v>
      </c>
      <c r="E21" s="57">
        <v>1849</v>
      </c>
      <c r="F21" s="57">
        <v>1849</v>
      </c>
      <c r="G21" s="57">
        <v>1849</v>
      </c>
      <c r="H21" s="57">
        <v>1849</v>
      </c>
      <c r="I21" s="57">
        <v>1849</v>
      </c>
      <c r="J21" s="57">
        <v>1849</v>
      </c>
      <c r="K21" s="57">
        <v>1849</v>
      </c>
      <c r="L21" s="57">
        <v>1849</v>
      </c>
      <c r="M21" s="57">
        <v>1849</v>
      </c>
      <c r="N21" s="57">
        <v>1852</v>
      </c>
      <c r="O21" s="57">
        <v>1849</v>
      </c>
      <c r="P21" s="58">
        <f t="shared" si="0"/>
        <v>22191</v>
      </c>
      <c r="Q21" s="201"/>
      <c r="R21" s="10"/>
    </row>
    <row r="22" spans="1:18" ht="12.75">
      <c r="A22" s="54">
        <v>5</v>
      </c>
      <c r="B22" s="55" t="s">
        <v>426</v>
      </c>
      <c r="C22" s="56"/>
      <c r="D22" s="57">
        <v>551</v>
      </c>
      <c r="E22" s="57">
        <v>191</v>
      </c>
      <c r="F22" s="57">
        <v>1557</v>
      </c>
      <c r="G22" s="57">
        <v>551</v>
      </c>
      <c r="H22" s="57">
        <v>551</v>
      </c>
      <c r="I22" s="57">
        <v>551</v>
      </c>
      <c r="J22" s="57">
        <v>551</v>
      </c>
      <c r="K22" s="57">
        <v>551</v>
      </c>
      <c r="L22" s="57">
        <v>551</v>
      </c>
      <c r="M22" s="57">
        <v>551</v>
      </c>
      <c r="N22" s="57">
        <v>558</v>
      </c>
      <c r="O22" s="57">
        <v>551</v>
      </c>
      <c r="P22" s="58">
        <f>SUM(D22:O22)</f>
        <v>7265</v>
      </c>
      <c r="Q22" s="201"/>
      <c r="R22" s="10"/>
    </row>
    <row r="23" spans="1:18" ht="12.75">
      <c r="A23" s="54">
        <v>6</v>
      </c>
      <c r="B23" s="55" t="s">
        <v>1018</v>
      </c>
      <c r="C23" s="56"/>
      <c r="D23" s="57">
        <v>0</v>
      </c>
      <c r="E23" s="57"/>
      <c r="F23" s="57"/>
      <c r="G23" s="57"/>
      <c r="H23" s="57">
        <v>0</v>
      </c>
      <c r="I23" s="57"/>
      <c r="J23" s="57"/>
      <c r="K23" s="57"/>
      <c r="L23" s="57">
        <v>0</v>
      </c>
      <c r="M23" s="57"/>
      <c r="N23" s="57"/>
      <c r="O23" s="57">
        <v>4160</v>
      </c>
      <c r="P23" s="58"/>
      <c r="R23" s="10"/>
    </row>
    <row r="24" spans="1:16" ht="12.75">
      <c r="A24" s="54">
        <v>7</v>
      </c>
      <c r="B24" s="55" t="s">
        <v>1017</v>
      </c>
      <c r="C24" s="56"/>
      <c r="D24" s="57"/>
      <c r="E24" s="61"/>
      <c r="F24" s="61"/>
      <c r="G24" s="61">
        <v>1823</v>
      </c>
      <c r="H24" s="61"/>
      <c r="I24" s="61"/>
      <c r="J24" s="61"/>
      <c r="K24" s="61"/>
      <c r="L24" s="61"/>
      <c r="M24" s="61"/>
      <c r="N24" s="61"/>
      <c r="O24" s="61"/>
      <c r="P24" s="58">
        <f>SUM(D24:O24)</f>
        <v>1823</v>
      </c>
    </row>
    <row r="25" spans="1:16" ht="12.75">
      <c r="A25" s="54">
        <v>8</v>
      </c>
      <c r="B25" s="56" t="s">
        <v>427</v>
      </c>
      <c r="D25" s="57"/>
      <c r="E25" s="57"/>
      <c r="F25" s="57"/>
      <c r="G25" s="57"/>
      <c r="H25" s="57"/>
      <c r="I25" s="61">
        <v>0</v>
      </c>
      <c r="J25" s="57"/>
      <c r="K25" s="57"/>
      <c r="L25" s="57"/>
      <c r="M25" s="57"/>
      <c r="N25" s="57"/>
      <c r="O25" s="57"/>
      <c r="P25" s="58">
        <f>SUM(D25:O25)</f>
        <v>0</v>
      </c>
    </row>
    <row r="26" spans="1:16" ht="13.5" thickBot="1">
      <c r="A26" s="70"/>
      <c r="B26" s="71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58">
        <f>SUM(D26:O26)</f>
        <v>0</v>
      </c>
    </row>
    <row r="27" spans="1:16" s="1" customFormat="1" ht="13.5" customHeight="1" thickBot="1">
      <c r="A27" s="797" t="s">
        <v>1060</v>
      </c>
      <c r="B27" s="798"/>
      <c r="C27" s="799"/>
      <c r="D27" s="110">
        <f aca="true" t="shared" si="2" ref="D27:M27">SUM(D18:D26)</f>
        <v>21480</v>
      </c>
      <c r="E27" s="110">
        <f t="shared" si="2"/>
        <v>19120</v>
      </c>
      <c r="F27" s="110">
        <f t="shared" si="2"/>
        <v>24486</v>
      </c>
      <c r="G27" s="110">
        <f t="shared" si="2"/>
        <v>23303</v>
      </c>
      <c r="H27" s="110">
        <f t="shared" si="2"/>
        <v>24217</v>
      </c>
      <c r="I27" s="110">
        <f t="shared" si="2"/>
        <v>24217</v>
      </c>
      <c r="J27" s="110">
        <f t="shared" si="2"/>
        <v>17482</v>
      </c>
      <c r="K27" s="110">
        <f t="shared" si="2"/>
        <v>22342</v>
      </c>
      <c r="L27" s="110">
        <f t="shared" si="2"/>
        <v>21540</v>
      </c>
      <c r="M27" s="110">
        <f t="shared" si="2"/>
        <v>25480</v>
      </c>
      <c r="N27" s="110">
        <f>SUM(N18:N26)</f>
        <v>22161</v>
      </c>
      <c r="O27" s="110">
        <f>SUM(O18:O26)</f>
        <v>25646</v>
      </c>
      <c r="P27" s="111">
        <f>SUM(D27:O27)</f>
        <v>271474</v>
      </c>
    </row>
    <row r="28" spans="1:16" ht="13.5" thickBot="1">
      <c r="A28" s="800" t="s">
        <v>1061</v>
      </c>
      <c r="B28" s="801"/>
      <c r="C28" s="802"/>
      <c r="D28" s="74">
        <f>D16-D27</f>
        <v>8763</v>
      </c>
      <c r="E28" s="74">
        <f>D28+E16-E27</f>
        <v>6701</v>
      </c>
      <c r="F28" s="74">
        <f>E28+F16-F27</f>
        <v>23923</v>
      </c>
      <c r="G28" s="74">
        <f aca="true" t="shared" si="3" ref="G28:O28">F28+G16-G27</f>
        <v>18678</v>
      </c>
      <c r="H28" s="74">
        <f t="shared" si="3"/>
        <v>11519</v>
      </c>
      <c r="I28" s="74">
        <f t="shared" si="3"/>
        <v>4360</v>
      </c>
      <c r="J28" s="74">
        <f t="shared" si="3"/>
        <v>3954</v>
      </c>
      <c r="K28" s="74">
        <f t="shared" si="3"/>
        <v>2170</v>
      </c>
      <c r="L28" s="74">
        <f t="shared" si="3"/>
        <v>19323</v>
      </c>
      <c r="M28" s="74">
        <f t="shared" si="3"/>
        <v>10901</v>
      </c>
      <c r="N28" s="74">
        <f t="shared" si="3"/>
        <v>6798</v>
      </c>
      <c r="O28" s="74">
        <f t="shared" si="3"/>
        <v>0</v>
      </c>
      <c r="P28" s="75"/>
    </row>
    <row r="30" spans="13:16" ht="12.75">
      <c r="M30" s="76"/>
      <c r="P30" s="76"/>
    </row>
    <row r="31" spans="7:15" ht="12.75">
      <c r="G31" s="76"/>
      <c r="O31" s="76"/>
    </row>
  </sheetData>
  <sheetProtection/>
  <mergeCells count="10">
    <mergeCell ref="A27:C27"/>
    <mergeCell ref="A28:C28"/>
    <mergeCell ref="A4:C4"/>
    <mergeCell ref="B12:C12"/>
    <mergeCell ref="A16:C16"/>
    <mergeCell ref="O1:P1"/>
    <mergeCell ref="A2:P2"/>
    <mergeCell ref="I3:J3"/>
    <mergeCell ref="O3:P3"/>
    <mergeCell ref="I1:J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2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7.28125" style="0" customWidth="1"/>
    <col min="3" max="3" width="14.57421875" style="0" customWidth="1"/>
  </cols>
  <sheetData>
    <row r="1" ht="12.75">
      <c r="B1" t="s">
        <v>1250</v>
      </c>
    </row>
    <row r="2" spans="2:3" ht="15">
      <c r="B2" s="816" t="s">
        <v>849</v>
      </c>
      <c r="C2" s="816"/>
    </row>
    <row r="3" ht="6" customHeight="1"/>
    <row r="4" ht="12.75">
      <c r="C4" s="77" t="s">
        <v>108</v>
      </c>
    </row>
    <row r="5" ht="6" customHeight="1"/>
    <row r="6" spans="2:3" ht="16.5">
      <c r="B6" s="817" t="s">
        <v>1145</v>
      </c>
      <c r="C6" s="817"/>
    </row>
    <row r="7" ht="6.75" customHeight="1">
      <c r="B7" s="1"/>
    </row>
    <row r="8" spans="1:3" s="2" customFormat="1" ht="12.75">
      <c r="A8" s="32" t="s">
        <v>858</v>
      </c>
      <c r="B8" s="32" t="s">
        <v>1062</v>
      </c>
      <c r="C8" s="78" t="s">
        <v>1063</v>
      </c>
    </row>
    <row r="9" spans="1:3" s="2" customFormat="1" ht="12.75">
      <c r="A9" s="32" t="s">
        <v>942</v>
      </c>
      <c r="B9" s="32" t="s">
        <v>943</v>
      </c>
      <c r="C9" s="78" t="s">
        <v>944</v>
      </c>
    </row>
    <row r="10" spans="1:3" s="2" customFormat="1" ht="12.75">
      <c r="A10" s="366">
        <v>1</v>
      </c>
      <c r="B10" s="365" t="s">
        <v>1002</v>
      </c>
      <c r="C10" s="364">
        <v>34945</v>
      </c>
    </row>
    <row r="11" spans="1:3" s="2" customFormat="1" ht="12.75">
      <c r="A11" s="366">
        <v>2</v>
      </c>
      <c r="B11" s="365" t="s">
        <v>1003</v>
      </c>
      <c r="C11" s="364">
        <v>53520</v>
      </c>
    </row>
    <row r="12" spans="1:3" ht="12.75">
      <c r="A12" s="3">
        <v>3</v>
      </c>
      <c r="B12" s="80" t="s">
        <v>417</v>
      </c>
      <c r="C12" s="79">
        <v>3279</v>
      </c>
    </row>
    <row r="13" spans="1:3" ht="12.75">
      <c r="A13" s="3">
        <v>4</v>
      </c>
      <c r="B13" s="80" t="s">
        <v>1019</v>
      </c>
      <c r="C13" s="79">
        <v>6592</v>
      </c>
    </row>
    <row r="14" spans="1:3" ht="12.75">
      <c r="A14" s="3">
        <v>5</v>
      </c>
      <c r="B14" s="80" t="s">
        <v>418</v>
      </c>
      <c r="C14" s="79">
        <v>3394</v>
      </c>
    </row>
    <row r="15" spans="1:3" ht="12.75">
      <c r="A15" s="3">
        <v>6</v>
      </c>
      <c r="B15" s="80" t="s">
        <v>659</v>
      </c>
      <c r="C15" s="79">
        <v>100</v>
      </c>
    </row>
    <row r="16" spans="1:3" ht="12.75">
      <c r="A16" s="3">
        <v>7</v>
      </c>
      <c r="B16" s="80" t="s">
        <v>433</v>
      </c>
      <c r="C16" s="79">
        <v>10695</v>
      </c>
    </row>
    <row r="17" spans="1:3" ht="12.75">
      <c r="A17" s="3">
        <v>8</v>
      </c>
      <c r="B17" s="123" t="s">
        <v>419</v>
      </c>
      <c r="C17" s="81">
        <v>20460</v>
      </c>
    </row>
    <row r="18" spans="1:3" ht="12.75">
      <c r="A18" s="3">
        <v>9</v>
      </c>
      <c r="B18" s="80" t="s">
        <v>1020</v>
      </c>
      <c r="C18" s="79">
        <v>3211</v>
      </c>
    </row>
    <row r="19" spans="1:3" ht="12.75">
      <c r="A19" s="3">
        <v>10</v>
      </c>
      <c r="B19" s="3" t="s">
        <v>1064</v>
      </c>
      <c r="C19" s="82">
        <f>SUM(C10:C18)</f>
        <v>136196</v>
      </c>
    </row>
    <row r="20" spans="2:3" ht="6.75" customHeight="1">
      <c r="B20" s="83"/>
      <c r="C20" s="84"/>
    </row>
  </sheetData>
  <sheetProtection/>
  <mergeCells count="2">
    <mergeCell ref="B2:C2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9.140625" style="321" customWidth="1"/>
    <col min="2" max="2" width="17.7109375" style="321" customWidth="1"/>
    <col min="3" max="3" width="13.140625" style="321" customWidth="1"/>
    <col min="4" max="4" width="9.140625" style="321" customWidth="1"/>
    <col min="5" max="5" width="21.57421875" style="321" customWidth="1"/>
    <col min="6" max="16384" width="9.140625" style="321" customWidth="1"/>
  </cols>
  <sheetData>
    <row r="2" spans="4:6" ht="12.75">
      <c r="D2" s="818" t="s">
        <v>868</v>
      </c>
      <c r="E2" s="818"/>
      <c r="F2" s="818"/>
    </row>
    <row r="4" spans="1:6" ht="12.75">
      <c r="A4" s="819" t="s">
        <v>1251</v>
      </c>
      <c r="B4" s="819"/>
      <c r="C4" s="819"/>
      <c r="D4" s="819"/>
      <c r="E4" s="819"/>
      <c r="F4" s="819"/>
    </row>
    <row r="5" spans="1:6" ht="12.75">
      <c r="A5" s="820" t="s">
        <v>568</v>
      </c>
      <c r="B5" s="820"/>
      <c r="C5" s="820"/>
      <c r="D5" s="820"/>
      <c r="E5" s="820"/>
      <c r="F5" s="820"/>
    </row>
    <row r="6" spans="1:6" ht="12.75">
      <c r="A6" s="322"/>
      <c r="B6" s="322"/>
      <c r="C6" s="322"/>
      <c r="D6" s="322"/>
      <c r="E6" s="322"/>
      <c r="F6" s="322"/>
    </row>
    <row r="7" spans="1:6" ht="12.75">
      <c r="A7" s="322"/>
      <c r="B7" s="322"/>
      <c r="C7" s="322"/>
      <c r="D7" s="322"/>
      <c r="E7" s="322"/>
      <c r="F7" s="322"/>
    </row>
    <row r="8" ht="13.5" thickBot="1">
      <c r="E8" s="323" t="s">
        <v>989</v>
      </c>
    </row>
    <row r="9" spans="1:5" ht="13.5" thickTop="1">
      <c r="A9" s="324" t="s">
        <v>990</v>
      </c>
      <c r="B9" s="325" t="s">
        <v>991</v>
      </c>
      <c r="C9" s="326" t="s">
        <v>992</v>
      </c>
      <c r="D9" s="326" t="s">
        <v>993</v>
      </c>
      <c r="E9" s="327" t="s">
        <v>994</v>
      </c>
    </row>
    <row r="10" spans="1:5" ht="12.75">
      <c r="A10" s="368" t="s">
        <v>942</v>
      </c>
      <c r="B10" s="369" t="s">
        <v>943</v>
      </c>
      <c r="C10" s="370" t="s">
        <v>944</v>
      </c>
      <c r="D10" s="370" t="s">
        <v>945</v>
      </c>
      <c r="E10" s="371" t="s">
        <v>946</v>
      </c>
    </row>
    <row r="11" spans="1:5" ht="12.75">
      <c r="A11" s="328">
        <v>1</v>
      </c>
      <c r="B11" s="329" t="s">
        <v>995</v>
      </c>
      <c r="C11" s="330">
        <v>345</v>
      </c>
      <c r="D11" s="330">
        <v>438</v>
      </c>
      <c r="E11" s="331">
        <v>766</v>
      </c>
    </row>
    <row r="12" spans="1:5" ht="12.75">
      <c r="A12" s="367" t="s">
        <v>859</v>
      </c>
      <c r="B12" s="333" t="s">
        <v>996</v>
      </c>
      <c r="C12" s="334">
        <v>77</v>
      </c>
      <c r="D12" s="334">
        <v>98</v>
      </c>
      <c r="E12" s="335">
        <v>171</v>
      </c>
    </row>
    <row r="13" spans="1:5" ht="12.75">
      <c r="A13" s="332" t="s">
        <v>860</v>
      </c>
      <c r="B13" s="336" t="s">
        <v>997</v>
      </c>
      <c r="C13" s="334">
        <v>191</v>
      </c>
      <c r="D13" s="334">
        <v>242</v>
      </c>
      <c r="E13" s="335">
        <v>424</v>
      </c>
    </row>
    <row r="14" spans="1:5" ht="12.75">
      <c r="A14" s="337" t="s">
        <v>861</v>
      </c>
      <c r="B14" s="338" t="s">
        <v>998</v>
      </c>
      <c r="C14" s="339">
        <v>77</v>
      </c>
      <c r="D14" s="339">
        <v>98</v>
      </c>
      <c r="E14" s="340">
        <v>171</v>
      </c>
    </row>
    <row r="15" spans="1:5" ht="12.75">
      <c r="A15" s="328">
        <v>2</v>
      </c>
      <c r="B15" s="341" t="s">
        <v>999</v>
      </c>
      <c r="C15" s="330">
        <v>408</v>
      </c>
      <c r="D15" s="330">
        <v>518</v>
      </c>
      <c r="E15" s="331">
        <v>862</v>
      </c>
    </row>
    <row r="16" spans="1:5" ht="12.75">
      <c r="A16" s="337" t="s">
        <v>862</v>
      </c>
      <c r="B16" s="342" t="s">
        <v>996</v>
      </c>
      <c r="C16" s="339">
        <v>77</v>
      </c>
      <c r="D16" s="339">
        <v>98</v>
      </c>
      <c r="E16" s="340">
        <v>171</v>
      </c>
    </row>
    <row r="17" spans="1:5" ht="12.75">
      <c r="A17" s="343" t="s">
        <v>863</v>
      </c>
      <c r="B17" s="344" t="s">
        <v>997</v>
      </c>
      <c r="C17" s="345">
        <v>254</v>
      </c>
      <c r="D17" s="345">
        <v>322</v>
      </c>
      <c r="E17" s="346">
        <v>565</v>
      </c>
    </row>
    <row r="18" spans="1:5" ht="12.75">
      <c r="A18" s="347" t="s">
        <v>864</v>
      </c>
      <c r="B18" s="348" t="s">
        <v>998</v>
      </c>
      <c r="C18" s="349">
        <v>77</v>
      </c>
      <c r="D18" s="349">
        <v>98</v>
      </c>
      <c r="E18" s="350">
        <v>171</v>
      </c>
    </row>
    <row r="19" spans="1:5" ht="12.75">
      <c r="A19" s="328">
        <v>3</v>
      </c>
      <c r="B19" s="351" t="s">
        <v>1000</v>
      </c>
      <c r="C19" s="330">
        <v>254</v>
      </c>
      <c r="D19" s="330">
        <v>322</v>
      </c>
      <c r="E19" s="331">
        <v>565</v>
      </c>
    </row>
    <row r="20" spans="1:5" ht="13.5" thickBot="1">
      <c r="A20" s="352">
        <v>4</v>
      </c>
      <c r="B20" s="353" t="s">
        <v>1001</v>
      </c>
      <c r="C20" s="354">
        <v>324</v>
      </c>
      <c r="D20" s="354">
        <v>411</v>
      </c>
      <c r="E20" s="355">
        <v>720</v>
      </c>
    </row>
    <row r="21" ht="13.5" thickTop="1">
      <c r="C21" s="356"/>
    </row>
  </sheetData>
  <sheetProtection/>
  <mergeCells count="3">
    <mergeCell ref="D2:F2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6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9.140625" defaultRowHeight="12.75"/>
  <cols>
    <col min="1" max="1" width="4.28125" style="30" customWidth="1"/>
    <col min="2" max="2" width="85.57421875" style="0" customWidth="1"/>
    <col min="3" max="3" width="7.57421875" style="30" customWidth="1"/>
    <col min="4" max="4" width="10.8515625" style="0" customWidth="1"/>
    <col min="5" max="5" width="14.00390625" style="0" customWidth="1"/>
    <col min="6" max="6" width="9.7109375" style="0" customWidth="1"/>
    <col min="7" max="7" width="9.28125" style="0" customWidth="1"/>
  </cols>
  <sheetData>
    <row r="1" ht="12.75">
      <c r="B1" t="s">
        <v>1235</v>
      </c>
    </row>
    <row r="2" spans="1:7" ht="16.5" customHeight="1">
      <c r="A2" s="460" t="s">
        <v>849</v>
      </c>
      <c r="B2" s="460"/>
      <c r="C2" s="460"/>
      <c r="D2" s="460"/>
      <c r="E2" s="460"/>
      <c r="F2" s="460"/>
      <c r="G2" s="460"/>
    </row>
    <row r="3" spans="1:3" ht="6" customHeight="1">
      <c r="A3" s="31"/>
      <c r="B3" s="31"/>
      <c r="C3" s="31"/>
    </row>
    <row r="4" spans="1:7" ht="12.75">
      <c r="A4" s="2"/>
      <c r="C4" s="459" t="s">
        <v>122</v>
      </c>
      <c r="D4" s="459"/>
      <c r="E4" s="459"/>
      <c r="F4" s="459"/>
      <c r="G4" s="459"/>
    </row>
    <row r="5" spans="1:7" s="179" customFormat="1" ht="38.25">
      <c r="A5" s="181" t="s">
        <v>197</v>
      </c>
      <c r="B5" s="181" t="s">
        <v>1005</v>
      </c>
      <c r="C5" s="181" t="s">
        <v>196</v>
      </c>
      <c r="D5" s="181" t="s">
        <v>1032</v>
      </c>
      <c r="E5" s="181" t="s">
        <v>435</v>
      </c>
      <c r="F5" s="181" t="s">
        <v>436</v>
      </c>
      <c r="G5" s="181" t="s">
        <v>437</v>
      </c>
    </row>
    <row r="6" spans="1:7" ht="13.5" customHeight="1">
      <c r="A6" s="30" t="s">
        <v>942</v>
      </c>
      <c r="B6" t="s">
        <v>943</v>
      </c>
      <c r="C6" s="47" t="s">
        <v>944</v>
      </c>
      <c r="D6" t="s">
        <v>945</v>
      </c>
      <c r="E6" t="s">
        <v>946</v>
      </c>
      <c r="F6" t="s">
        <v>947</v>
      </c>
      <c r="G6" t="s">
        <v>948</v>
      </c>
    </row>
    <row r="7" spans="1:7" ht="12.75" customHeight="1">
      <c r="A7" s="184" t="s">
        <v>1198</v>
      </c>
      <c r="B7" s="165" t="s">
        <v>199</v>
      </c>
      <c r="C7" s="185" t="s">
        <v>200</v>
      </c>
      <c r="D7" s="167">
        <f>SUM(E7:G7)</f>
        <v>48310</v>
      </c>
      <c r="E7" s="3">
        <v>48310</v>
      </c>
      <c r="F7" s="3"/>
      <c r="G7" s="3"/>
    </row>
    <row r="8" spans="1:7" ht="12.75" customHeight="1">
      <c r="A8" s="184" t="s">
        <v>1200</v>
      </c>
      <c r="B8" s="165" t="s">
        <v>201</v>
      </c>
      <c r="C8" s="185" t="s">
        <v>202</v>
      </c>
      <c r="D8" s="167">
        <f aca="true" t="shared" si="0" ref="D8:D67">SUM(E8:G8)</f>
        <v>53520</v>
      </c>
      <c r="E8" s="3">
        <v>53520</v>
      </c>
      <c r="F8" s="3"/>
      <c r="G8" s="3"/>
    </row>
    <row r="9" spans="1:7" ht="12.75" customHeight="1">
      <c r="A9" s="184" t="s">
        <v>1203</v>
      </c>
      <c r="B9" s="165" t="s">
        <v>203</v>
      </c>
      <c r="C9" s="185" t="s">
        <v>204</v>
      </c>
      <c r="D9" s="167">
        <f t="shared" si="0"/>
        <v>31155</v>
      </c>
      <c r="E9" s="3">
        <v>31155</v>
      </c>
      <c r="F9" s="3"/>
      <c r="G9" s="3"/>
    </row>
    <row r="10" spans="1:7" ht="12.75" customHeight="1">
      <c r="A10" s="184" t="s">
        <v>1206</v>
      </c>
      <c r="B10" s="165" t="s">
        <v>205</v>
      </c>
      <c r="C10" s="185" t="s">
        <v>206</v>
      </c>
      <c r="D10" s="167">
        <f t="shared" si="0"/>
        <v>3211</v>
      </c>
      <c r="E10" s="3">
        <v>3211</v>
      </c>
      <c r="F10" s="3"/>
      <c r="G10" s="3"/>
    </row>
    <row r="11" spans="1:7" ht="12.75" customHeight="1">
      <c r="A11" s="184" t="s">
        <v>1209</v>
      </c>
      <c r="B11" s="165" t="s">
        <v>207</v>
      </c>
      <c r="C11" s="185" t="s">
        <v>208</v>
      </c>
      <c r="D11" s="167">
        <f t="shared" si="0"/>
        <v>0</v>
      </c>
      <c r="E11" s="3">
        <v>0</v>
      </c>
      <c r="F11" s="3"/>
      <c r="G11" s="3"/>
    </row>
    <row r="12" spans="1:7" ht="12.75" customHeight="1">
      <c r="A12" s="184" t="s">
        <v>1212</v>
      </c>
      <c r="B12" s="165" t="s">
        <v>209</v>
      </c>
      <c r="C12" s="185" t="s">
        <v>210</v>
      </c>
      <c r="D12" s="167">
        <f t="shared" si="0"/>
        <v>0</v>
      </c>
      <c r="E12" s="3"/>
      <c r="F12" s="3"/>
      <c r="G12" s="3"/>
    </row>
    <row r="13" spans="1:7" ht="12.75" customHeight="1">
      <c r="A13" s="184" t="s">
        <v>1215</v>
      </c>
      <c r="B13" s="170" t="s">
        <v>211</v>
      </c>
      <c r="C13" s="186" t="s">
        <v>212</v>
      </c>
      <c r="D13" s="187">
        <f t="shared" si="0"/>
        <v>136196</v>
      </c>
      <c r="E13" s="5">
        <f>SUM(E7:E12)</f>
        <v>136196</v>
      </c>
      <c r="F13" s="5">
        <f>SUM(F7:F12)</f>
        <v>0</v>
      </c>
      <c r="G13" s="5">
        <f>SUM(G7:G12)</f>
        <v>0</v>
      </c>
    </row>
    <row r="14" spans="1:7" ht="12.75" customHeight="1">
      <c r="A14" s="184" t="s">
        <v>1218</v>
      </c>
      <c r="B14" s="165" t="s">
        <v>213</v>
      </c>
      <c r="C14" s="185" t="s">
        <v>214</v>
      </c>
      <c r="D14" s="167">
        <f t="shared" si="0"/>
        <v>0</v>
      </c>
      <c r="E14" s="3"/>
      <c r="F14" s="3"/>
      <c r="G14" s="3"/>
    </row>
    <row r="15" spans="1:7" ht="12.75" customHeight="1">
      <c r="A15" s="184" t="s">
        <v>1221</v>
      </c>
      <c r="B15" s="165" t="s">
        <v>215</v>
      </c>
      <c r="C15" s="185" t="s">
        <v>216</v>
      </c>
      <c r="D15" s="167">
        <f t="shared" si="0"/>
        <v>0</v>
      </c>
      <c r="E15" s="3"/>
      <c r="F15" s="3"/>
      <c r="G15" s="3"/>
    </row>
    <row r="16" spans="1:7" ht="12.75" customHeight="1">
      <c r="A16" s="184" t="s">
        <v>1224</v>
      </c>
      <c r="B16" s="165" t="s">
        <v>217</v>
      </c>
      <c r="C16" s="185" t="s">
        <v>218</v>
      </c>
      <c r="D16" s="167">
        <f t="shared" si="0"/>
        <v>0</v>
      </c>
      <c r="E16" s="3"/>
      <c r="F16" s="3"/>
      <c r="G16" s="3"/>
    </row>
    <row r="17" spans="1:7" ht="12.75" customHeight="1">
      <c r="A17" s="184" t="s">
        <v>1227</v>
      </c>
      <c r="B17" s="165" t="s">
        <v>219</v>
      </c>
      <c r="C17" s="185" t="s">
        <v>220</v>
      </c>
      <c r="D17" s="167">
        <f t="shared" si="0"/>
        <v>0</v>
      </c>
      <c r="E17" s="3"/>
      <c r="F17" s="3"/>
      <c r="G17" s="3"/>
    </row>
    <row r="18" spans="1:7" ht="12.75" customHeight="1">
      <c r="A18" s="184" t="s">
        <v>1230</v>
      </c>
      <c r="B18" s="165" t="s">
        <v>221</v>
      </c>
      <c r="C18" s="185" t="s">
        <v>222</v>
      </c>
      <c r="D18" s="167">
        <f t="shared" si="0"/>
        <v>33413</v>
      </c>
      <c r="E18" s="3">
        <v>33413</v>
      </c>
      <c r="F18" s="3">
        <v>0</v>
      </c>
      <c r="G18" s="3"/>
    </row>
    <row r="19" spans="1:7" ht="12.75" customHeight="1">
      <c r="A19" s="360" t="s">
        <v>938</v>
      </c>
      <c r="B19" s="165" t="s">
        <v>440</v>
      </c>
      <c r="C19" s="185"/>
      <c r="D19" s="167"/>
      <c r="E19" s="3">
        <v>4575</v>
      </c>
      <c r="F19" s="3"/>
      <c r="G19" s="3"/>
    </row>
    <row r="20" spans="1:7" ht="12.75" customHeight="1">
      <c r="A20" s="185" t="s">
        <v>939</v>
      </c>
      <c r="B20" s="165" t="s">
        <v>441</v>
      </c>
      <c r="C20" s="185"/>
      <c r="D20" s="167"/>
      <c r="E20" s="3">
        <v>6230</v>
      </c>
      <c r="F20" s="3"/>
      <c r="G20" s="3"/>
    </row>
    <row r="21" spans="1:7" s="193" customFormat="1" ht="12.75" customHeight="1">
      <c r="A21" s="195" t="s">
        <v>940</v>
      </c>
      <c r="B21" s="190" t="s">
        <v>852</v>
      </c>
      <c r="C21" s="195"/>
      <c r="D21" s="167">
        <f t="shared" si="0"/>
        <v>22608</v>
      </c>
      <c r="E21" s="9">
        <v>22608</v>
      </c>
      <c r="F21" s="9">
        <v>0</v>
      </c>
      <c r="G21" s="9"/>
    </row>
    <row r="22" spans="1:7" ht="12.75" customHeight="1">
      <c r="A22" s="184" t="s">
        <v>1233</v>
      </c>
      <c r="B22" s="170" t="s">
        <v>223</v>
      </c>
      <c r="C22" s="186" t="s">
        <v>1189</v>
      </c>
      <c r="D22" s="187">
        <f t="shared" si="0"/>
        <v>169609</v>
      </c>
      <c r="E22" s="5">
        <f>SUM(E13:E18)</f>
        <v>169609</v>
      </c>
      <c r="F22" s="5">
        <f>SUM(F13:F18)</f>
        <v>0</v>
      </c>
      <c r="G22" s="5">
        <f>SUM(G13:G18)</f>
        <v>0</v>
      </c>
    </row>
    <row r="23" spans="1:7" ht="12.75" customHeight="1">
      <c r="A23" s="184" t="s">
        <v>2</v>
      </c>
      <c r="B23" s="165" t="s">
        <v>224</v>
      </c>
      <c r="C23" s="185" t="s">
        <v>225</v>
      </c>
      <c r="D23" s="167">
        <f t="shared" si="0"/>
        <v>0</v>
      </c>
      <c r="E23" s="3"/>
      <c r="F23" s="3"/>
      <c r="G23" s="3"/>
    </row>
    <row r="24" spans="1:7" ht="12.75" customHeight="1">
      <c r="A24" s="184" t="s">
        <v>4</v>
      </c>
      <c r="B24" s="165" t="s">
        <v>226</v>
      </c>
      <c r="C24" s="185" t="s">
        <v>227</v>
      </c>
      <c r="D24" s="167">
        <f t="shared" si="0"/>
        <v>0</v>
      </c>
      <c r="E24" s="3"/>
      <c r="F24" s="3"/>
      <c r="G24" s="3"/>
    </row>
    <row r="25" spans="1:7" ht="12.75" customHeight="1">
      <c r="A25" s="184" t="s">
        <v>6</v>
      </c>
      <c r="B25" s="165" t="s">
        <v>228</v>
      </c>
      <c r="C25" s="185" t="s">
        <v>229</v>
      </c>
      <c r="D25" s="167">
        <f t="shared" si="0"/>
        <v>0</v>
      </c>
      <c r="E25" s="3"/>
      <c r="F25" s="3"/>
      <c r="G25" s="3"/>
    </row>
    <row r="26" spans="1:7" ht="12.75" customHeight="1">
      <c r="A26" s="184" t="s">
        <v>8</v>
      </c>
      <c r="B26" s="165" t="s">
        <v>230</v>
      </c>
      <c r="C26" s="185" t="s">
        <v>231</v>
      </c>
      <c r="D26" s="167">
        <f t="shared" si="0"/>
        <v>0</v>
      </c>
      <c r="E26" s="3"/>
      <c r="F26" s="3"/>
      <c r="G26" s="3"/>
    </row>
    <row r="27" spans="1:7" ht="12.75" customHeight="1">
      <c r="A27" s="184" t="s">
        <v>10</v>
      </c>
      <c r="B27" s="165" t="s">
        <v>232</v>
      </c>
      <c r="C27" s="185" t="s">
        <v>233</v>
      </c>
      <c r="D27" s="167">
        <f t="shared" si="0"/>
        <v>0</v>
      </c>
      <c r="E27" s="3"/>
      <c r="F27" s="3"/>
      <c r="G27" s="3"/>
    </row>
    <row r="28" spans="1:7" ht="12.75" customHeight="1">
      <c r="A28" s="184" t="s">
        <v>12</v>
      </c>
      <c r="B28" s="170" t="s">
        <v>234</v>
      </c>
      <c r="C28" s="186" t="s">
        <v>1190</v>
      </c>
      <c r="D28" s="187">
        <f t="shared" si="0"/>
        <v>0</v>
      </c>
      <c r="E28" s="5">
        <f>SUM(E23:E27)</f>
        <v>0</v>
      </c>
      <c r="F28" s="5">
        <f>SUM(F23:F27)</f>
        <v>0</v>
      </c>
      <c r="G28" s="5">
        <f>SUM(G23:G27)</f>
        <v>0</v>
      </c>
    </row>
    <row r="29" spans="1:7" ht="12.75" customHeight="1">
      <c r="A29" s="184" t="s">
        <v>14</v>
      </c>
      <c r="B29" s="165" t="s">
        <v>235</v>
      </c>
      <c r="C29" s="185" t="s">
        <v>236</v>
      </c>
      <c r="D29" s="167">
        <f t="shared" si="0"/>
        <v>0</v>
      </c>
      <c r="E29" s="3"/>
      <c r="F29" s="3"/>
      <c r="G29" s="3"/>
    </row>
    <row r="30" spans="1:7" ht="12.75" customHeight="1">
      <c r="A30" s="184" t="s">
        <v>16</v>
      </c>
      <c r="B30" s="165" t="s">
        <v>237</v>
      </c>
      <c r="C30" s="185" t="s">
        <v>238</v>
      </c>
      <c r="D30" s="167">
        <f t="shared" si="0"/>
        <v>0</v>
      </c>
      <c r="E30" s="3"/>
      <c r="F30" s="3"/>
      <c r="G30" s="3"/>
    </row>
    <row r="31" spans="1:7" ht="12.75" customHeight="1">
      <c r="A31" s="184" t="s">
        <v>17</v>
      </c>
      <c r="B31" s="170" t="s">
        <v>239</v>
      </c>
      <c r="C31" s="186" t="s">
        <v>240</v>
      </c>
      <c r="D31" s="187">
        <f t="shared" si="0"/>
        <v>0</v>
      </c>
      <c r="E31" s="5">
        <f>SUM(E29:E30)</f>
        <v>0</v>
      </c>
      <c r="F31" s="5">
        <f>SUM(F29:F30)</f>
        <v>0</v>
      </c>
      <c r="G31" s="5">
        <f>SUM(G29:G30)</f>
        <v>0</v>
      </c>
    </row>
    <row r="32" spans="1:7" ht="12.75" customHeight="1">
      <c r="A32" s="184" t="s">
        <v>19</v>
      </c>
      <c r="B32" s="165" t="s">
        <v>241</v>
      </c>
      <c r="C32" s="185" t="s">
        <v>242</v>
      </c>
      <c r="D32" s="167">
        <f t="shared" si="0"/>
        <v>0</v>
      </c>
      <c r="E32" s="3"/>
      <c r="F32" s="3"/>
      <c r="G32" s="3"/>
    </row>
    <row r="33" spans="1:7" ht="12.75" customHeight="1">
      <c r="A33" s="184" t="s">
        <v>21</v>
      </c>
      <c r="B33" s="165" t="s">
        <v>243</v>
      </c>
      <c r="C33" s="185" t="s">
        <v>244</v>
      </c>
      <c r="D33" s="167">
        <f t="shared" si="0"/>
        <v>0</v>
      </c>
      <c r="E33" s="3"/>
      <c r="F33" s="3"/>
      <c r="G33" s="3"/>
    </row>
    <row r="34" spans="1:7" ht="12.75" customHeight="1">
      <c r="A34" s="184" t="s">
        <v>23</v>
      </c>
      <c r="B34" s="165" t="s">
        <v>245</v>
      </c>
      <c r="C34" s="185" t="s">
        <v>246</v>
      </c>
      <c r="D34" s="167">
        <f t="shared" si="0"/>
        <v>0</v>
      </c>
      <c r="E34" s="3"/>
      <c r="F34" s="3"/>
      <c r="G34" s="3"/>
    </row>
    <row r="35" spans="1:7" ht="12.75" customHeight="1">
      <c r="A35" s="184" t="s">
        <v>25</v>
      </c>
      <c r="B35" s="165" t="s">
        <v>928</v>
      </c>
      <c r="C35" s="185" t="s">
        <v>248</v>
      </c>
      <c r="D35" s="167">
        <f t="shared" si="0"/>
        <v>41750</v>
      </c>
      <c r="E35" s="3">
        <v>41750</v>
      </c>
      <c r="F35" s="3"/>
      <c r="G35" s="3"/>
    </row>
    <row r="36" spans="1:7" ht="12.75" customHeight="1">
      <c r="A36" s="184" t="s">
        <v>26</v>
      </c>
      <c r="B36" s="165" t="s">
        <v>249</v>
      </c>
      <c r="C36" s="185" t="s">
        <v>250</v>
      </c>
      <c r="D36" s="167">
        <f t="shared" si="0"/>
        <v>0</v>
      </c>
      <c r="E36" s="3"/>
      <c r="F36" s="3"/>
      <c r="G36" s="3"/>
    </row>
    <row r="37" spans="1:7" ht="12.75" customHeight="1">
      <c r="A37" s="184" t="s">
        <v>28</v>
      </c>
      <c r="B37" s="165" t="s">
        <v>251</v>
      </c>
      <c r="C37" s="185" t="s">
        <v>252</v>
      </c>
      <c r="D37" s="167">
        <f t="shared" si="0"/>
        <v>0</v>
      </c>
      <c r="E37" s="3"/>
      <c r="F37" s="3"/>
      <c r="G37" s="3"/>
    </row>
    <row r="38" spans="1:7" ht="12.75" customHeight="1">
      <c r="A38" s="184" t="s">
        <v>30</v>
      </c>
      <c r="B38" s="165" t="s">
        <v>253</v>
      </c>
      <c r="C38" s="185" t="s">
        <v>254</v>
      </c>
      <c r="D38" s="167">
        <f t="shared" si="0"/>
        <v>6863</v>
      </c>
      <c r="E38" s="3">
        <v>6863</v>
      </c>
      <c r="F38" s="3"/>
      <c r="G38" s="3"/>
    </row>
    <row r="39" spans="1:7" ht="12.75" customHeight="1">
      <c r="A39" s="184" t="s">
        <v>31</v>
      </c>
      <c r="B39" s="165" t="s">
        <v>438</v>
      </c>
      <c r="C39" s="185" t="s">
        <v>255</v>
      </c>
      <c r="D39" s="167">
        <f t="shared" si="0"/>
        <v>1200</v>
      </c>
      <c r="E39" s="3">
        <v>1200</v>
      </c>
      <c r="F39" s="3"/>
      <c r="G39" s="3"/>
    </row>
    <row r="40" spans="1:7" ht="12.75" customHeight="1">
      <c r="A40" s="184" t="s">
        <v>32</v>
      </c>
      <c r="B40" s="170" t="s">
        <v>256</v>
      </c>
      <c r="C40" s="186" t="s">
        <v>257</v>
      </c>
      <c r="D40" s="187">
        <f t="shared" si="0"/>
        <v>49813</v>
      </c>
      <c r="E40" s="5">
        <f>SUM(E35:E39)</f>
        <v>49813</v>
      </c>
      <c r="F40" s="5">
        <f>SUM(F35:F39)</f>
        <v>0</v>
      </c>
      <c r="G40" s="5">
        <f>SUM(G35:G39)</f>
        <v>0</v>
      </c>
    </row>
    <row r="41" spans="1:7" ht="12.75" customHeight="1">
      <c r="A41" s="184" t="s">
        <v>33</v>
      </c>
      <c r="B41" s="165" t="s">
        <v>258</v>
      </c>
      <c r="C41" s="185" t="s">
        <v>259</v>
      </c>
      <c r="D41" s="167">
        <f t="shared" si="0"/>
        <v>0</v>
      </c>
      <c r="E41" s="3">
        <v>0</v>
      </c>
      <c r="F41" s="3"/>
      <c r="G41" s="3"/>
    </row>
    <row r="42" spans="1:7" ht="12.75" customHeight="1">
      <c r="A42" s="184" t="s">
        <v>35</v>
      </c>
      <c r="B42" s="170" t="s">
        <v>260</v>
      </c>
      <c r="C42" s="186" t="s">
        <v>1191</v>
      </c>
      <c r="D42" s="187">
        <f t="shared" si="0"/>
        <v>49813</v>
      </c>
      <c r="E42" s="5">
        <f>E40</f>
        <v>49813</v>
      </c>
      <c r="F42" s="5">
        <f>F32+F33+F34+F35+F41+F40</f>
        <v>0</v>
      </c>
      <c r="G42" s="5">
        <f>G32+G33+G34+G35+G41+G40</f>
        <v>0</v>
      </c>
    </row>
    <row r="43" spans="1:7" ht="12.75" customHeight="1">
      <c r="A43" s="184" t="s">
        <v>37</v>
      </c>
      <c r="B43" s="171" t="s">
        <v>261</v>
      </c>
      <c r="C43" s="185" t="s">
        <v>262</v>
      </c>
      <c r="D43" s="167">
        <f t="shared" si="0"/>
        <v>0</v>
      </c>
      <c r="E43" s="3"/>
      <c r="F43" s="3"/>
      <c r="G43" s="3"/>
    </row>
    <row r="44" spans="1:7" ht="12.75" customHeight="1">
      <c r="A44" s="184" t="s">
        <v>38</v>
      </c>
      <c r="B44" s="171" t="s">
        <v>263</v>
      </c>
      <c r="C44" s="185" t="s">
        <v>264</v>
      </c>
      <c r="D44" s="167">
        <f t="shared" si="0"/>
        <v>1440</v>
      </c>
      <c r="E44" s="3">
        <v>0</v>
      </c>
      <c r="F44" s="3">
        <v>150</v>
      </c>
      <c r="G44" s="3">
        <v>1290</v>
      </c>
    </row>
    <row r="45" spans="1:7" ht="12.75" customHeight="1">
      <c r="A45" s="184" t="s">
        <v>40</v>
      </c>
      <c r="B45" s="171" t="s">
        <v>265</v>
      </c>
      <c r="C45" s="185" t="s">
        <v>266</v>
      </c>
      <c r="D45" s="167">
        <f t="shared" si="0"/>
        <v>500</v>
      </c>
      <c r="E45" s="3">
        <v>500</v>
      </c>
      <c r="F45" s="3"/>
      <c r="G45" s="3"/>
    </row>
    <row r="46" spans="1:7" ht="12.75" customHeight="1">
      <c r="A46" s="184" t="s">
        <v>42</v>
      </c>
      <c r="B46" s="171" t="s">
        <v>439</v>
      </c>
      <c r="C46" s="185" t="s">
        <v>267</v>
      </c>
      <c r="D46" s="167">
        <f t="shared" si="0"/>
        <v>10000</v>
      </c>
      <c r="E46" s="3">
        <v>10000</v>
      </c>
      <c r="F46" s="3"/>
      <c r="G46" s="3">
        <v>0</v>
      </c>
    </row>
    <row r="47" spans="1:7" ht="12.75" customHeight="1">
      <c r="A47" s="184" t="s">
        <v>44</v>
      </c>
      <c r="B47" s="171" t="s">
        <v>269</v>
      </c>
      <c r="C47" s="185" t="s">
        <v>270</v>
      </c>
      <c r="D47" s="167">
        <f t="shared" si="0"/>
        <v>16979</v>
      </c>
      <c r="E47" s="3"/>
      <c r="F47" s="3"/>
      <c r="G47" s="3">
        <v>16979</v>
      </c>
    </row>
    <row r="48" spans="1:7" ht="12.75" customHeight="1">
      <c r="A48" s="184" t="s">
        <v>46</v>
      </c>
      <c r="B48" s="171" t="s">
        <v>271</v>
      </c>
      <c r="C48" s="185" t="s">
        <v>272</v>
      </c>
      <c r="D48" s="167">
        <f t="shared" si="0"/>
        <v>4581</v>
      </c>
      <c r="E48" s="3">
        <v>0</v>
      </c>
      <c r="F48" s="3"/>
      <c r="G48" s="3">
        <v>4581</v>
      </c>
    </row>
    <row r="49" spans="1:7" ht="12.75" customHeight="1">
      <c r="A49" s="184" t="s">
        <v>48</v>
      </c>
      <c r="B49" s="171" t="s">
        <v>273</v>
      </c>
      <c r="C49" s="185" t="s">
        <v>274</v>
      </c>
      <c r="D49" s="167">
        <f t="shared" si="0"/>
        <v>3600</v>
      </c>
      <c r="E49" s="3"/>
      <c r="F49" s="3"/>
      <c r="G49" s="3">
        <v>3600</v>
      </c>
    </row>
    <row r="50" spans="1:7" ht="12.75" customHeight="1">
      <c r="A50" s="184" t="s">
        <v>50</v>
      </c>
      <c r="B50" s="171" t="s">
        <v>275</v>
      </c>
      <c r="C50" s="185" t="s">
        <v>276</v>
      </c>
      <c r="D50" s="167">
        <f t="shared" si="0"/>
        <v>507</v>
      </c>
      <c r="E50" s="3">
        <v>500</v>
      </c>
      <c r="F50" s="3"/>
      <c r="G50" s="3">
        <v>7</v>
      </c>
    </row>
    <row r="51" spans="1:7" ht="12.75" customHeight="1">
      <c r="A51" s="184" t="s">
        <v>52</v>
      </c>
      <c r="B51" s="171" t="s">
        <v>277</v>
      </c>
      <c r="C51" s="185" t="s">
        <v>278</v>
      </c>
      <c r="D51" s="167">
        <f t="shared" si="0"/>
        <v>0</v>
      </c>
      <c r="E51" s="3"/>
      <c r="F51" s="3"/>
      <c r="G51" s="3"/>
    </row>
    <row r="52" spans="1:7" ht="12.75" customHeight="1">
      <c r="A52" s="184" t="s">
        <v>54</v>
      </c>
      <c r="B52" s="171" t="s">
        <v>941</v>
      </c>
      <c r="C52" s="185" t="s">
        <v>279</v>
      </c>
      <c r="D52" s="167">
        <f t="shared" si="0"/>
        <v>1260</v>
      </c>
      <c r="E52" s="3">
        <v>1260</v>
      </c>
      <c r="F52" s="3"/>
      <c r="G52" s="3"/>
    </row>
    <row r="53" spans="1:7" ht="12.75" customHeight="1">
      <c r="A53" s="184" t="s">
        <v>55</v>
      </c>
      <c r="B53" s="175" t="s">
        <v>280</v>
      </c>
      <c r="C53" s="186" t="s">
        <v>1192</v>
      </c>
      <c r="D53" s="187">
        <f t="shared" si="0"/>
        <v>38867</v>
      </c>
      <c r="E53" s="5">
        <f>SUM(E43:E52)</f>
        <v>12260</v>
      </c>
      <c r="F53" s="5">
        <f>SUM(F43:F52)</f>
        <v>150</v>
      </c>
      <c r="G53" s="5">
        <f>SUM(G43:G52)</f>
        <v>26457</v>
      </c>
    </row>
    <row r="54" spans="1:7" ht="12.75" customHeight="1">
      <c r="A54" s="184" t="s">
        <v>57</v>
      </c>
      <c r="B54" s="171" t="s">
        <v>281</v>
      </c>
      <c r="C54" s="185" t="s">
        <v>282</v>
      </c>
      <c r="D54" s="167">
        <f t="shared" si="0"/>
        <v>0</v>
      </c>
      <c r="E54" s="3"/>
      <c r="F54" s="3"/>
      <c r="G54" s="3"/>
    </row>
    <row r="55" spans="1:7" ht="12.75" customHeight="1">
      <c r="A55" s="184" t="s">
        <v>59</v>
      </c>
      <c r="B55" s="171" t="s">
        <v>283</v>
      </c>
      <c r="C55" s="185" t="s">
        <v>284</v>
      </c>
      <c r="D55" s="167">
        <f t="shared" si="0"/>
        <v>0</v>
      </c>
      <c r="E55" s="3"/>
      <c r="F55" s="3"/>
      <c r="G55" s="3"/>
    </row>
    <row r="56" spans="1:7" ht="12.75" customHeight="1">
      <c r="A56" s="184" t="s">
        <v>61</v>
      </c>
      <c r="B56" s="171" t="s">
        <v>285</v>
      </c>
      <c r="C56" s="185" t="s">
        <v>286</v>
      </c>
      <c r="D56" s="167">
        <f t="shared" si="0"/>
        <v>0</v>
      </c>
      <c r="E56" s="3"/>
      <c r="F56" s="3"/>
      <c r="G56" s="3"/>
    </row>
    <row r="57" spans="1:7" ht="12.75" customHeight="1">
      <c r="A57" s="184" t="s">
        <v>63</v>
      </c>
      <c r="B57" s="171" t="s">
        <v>287</v>
      </c>
      <c r="C57" s="185" t="s">
        <v>288</v>
      </c>
      <c r="D57" s="167">
        <f t="shared" si="0"/>
        <v>0</v>
      </c>
      <c r="E57" s="3"/>
      <c r="F57" s="3"/>
      <c r="G57" s="3"/>
    </row>
    <row r="58" spans="1:7" ht="12.75" customHeight="1">
      <c r="A58" s="184" t="s">
        <v>65</v>
      </c>
      <c r="B58" s="171" t="s">
        <v>289</v>
      </c>
      <c r="C58" s="185" t="s">
        <v>290</v>
      </c>
      <c r="D58" s="167">
        <f t="shared" si="0"/>
        <v>0</v>
      </c>
      <c r="E58" s="3"/>
      <c r="F58" s="3"/>
      <c r="G58" s="3"/>
    </row>
    <row r="59" spans="1:7" ht="12.75" customHeight="1">
      <c r="A59" s="184" t="s">
        <v>66</v>
      </c>
      <c r="B59" s="170" t="s">
        <v>291</v>
      </c>
      <c r="C59" s="186" t="s">
        <v>1193</v>
      </c>
      <c r="D59" s="187">
        <f t="shared" si="0"/>
        <v>0</v>
      </c>
      <c r="E59" s="5">
        <f>SUM(E54:E58)</f>
        <v>0</v>
      </c>
      <c r="F59" s="5">
        <f>SUM(F54:F58)</f>
        <v>0</v>
      </c>
      <c r="G59" s="5">
        <f>SUM(G54:G58)</f>
        <v>0</v>
      </c>
    </row>
    <row r="60" spans="1:7" ht="12.75" customHeight="1">
      <c r="A60" s="184" t="s">
        <v>67</v>
      </c>
      <c r="B60" s="171" t="s">
        <v>292</v>
      </c>
      <c r="C60" s="185" t="s">
        <v>293</v>
      </c>
      <c r="D60" s="167">
        <f t="shared" si="0"/>
        <v>0</v>
      </c>
      <c r="E60" s="3"/>
      <c r="F60" s="3"/>
      <c r="G60" s="3"/>
    </row>
    <row r="61" spans="1:7" ht="12.75" customHeight="1">
      <c r="A61" s="184" t="s">
        <v>68</v>
      </c>
      <c r="B61" s="165" t="s">
        <v>294</v>
      </c>
      <c r="C61" s="185" t="s">
        <v>295</v>
      </c>
      <c r="D61" s="167">
        <f t="shared" si="0"/>
        <v>0</v>
      </c>
      <c r="E61" s="3"/>
      <c r="F61" s="3"/>
      <c r="G61" s="3"/>
    </row>
    <row r="62" spans="1:7" ht="12.75" customHeight="1">
      <c r="A62" s="184" t="s">
        <v>70</v>
      </c>
      <c r="B62" s="171" t="s">
        <v>296</v>
      </c>
      <c r="C62" s="185" t="s">
        <v>297</v>
      </c>
      <c r="D62" s="167">
        <f t="shared" si="0"/>
        <v>0</v>
      </c>
      <c r="E62" s="3"/>
      <c r="F62" s="3"/>
      <c r="G62" s="3"/>
    </row>
    <row r="63" spans="1:7" ht="12.75" customHeight="1">
      <c r="A63" s="184" t="s">
        <v>71</v>
      </c>
      <c r="B63" s="170" t="s">
        <v>298</v>
      </c>
      <c r="C63" s="186" t="s">
        <v>1194</v>
      </c>
      <c r="D63" s="187">
        <f t="shared" si="0"/>
        <v>0</v>
      </c>
      <c r="E63" s="5">
        <f>SUM(E60:E62)</f>
        <v>0</v>
      </c>
      <c r="F63" s="5">
        <f>SUM(F60:F62)</f>
        <v>0</v>
      </c>
      <c r="G63" s="5">
        <f>SUM(G60:G62)</f>
        <v>0</v>
      </c>
    </row>
    <row r="64" spans="1:7" ht="12.75" customHeight="1">
      <c r="A64" s="184" t="s">
        <v>73</v>
      </c>
      <c r="B64" s="171" t="s">
        <v>299</v>
      </c>
      <c r="C64" s="185" t="s">
        <v>300</v>
      </c>
      <c r="D64" s="167">
        <f t="shared" si="0"/>
        <v>0</v>
      </c>
      <c r="E64" s="3"/>
      <c r="F64" s="3"/>
      <c r="G64" s="3"/>
    </row>
    <row r="65" spans="1:7" ht="12.75" customHeight="1">
      <c r="A65" s="184" t="s">
        <v>75</v>
      </c>
      <c r="B65" s="165" t="s">
        <v>301</v>
      </c>
      <c r="C65" s="185" t="s">
        <v>302</v>
      </c>
      <c r="D65" s="167">
        <f t="shared" si="0"/>
        <v>0</v>
      </c>
      <c r="E65" s="3"/>
      <c r="F65" s="3"/>
      <c r="G65" s="3"/>
    </row>
    <row r="66" spans="1:7" ht="12.75" customHeight="1">
      <c r="A66" s="184" t="s">
        <v>77</v>
      </c>
      <c r="B66" s="171" t="s">
        <v>303</v>
      </c>
      <c r="C66" s="185" t="s">
        <v>304</v>
      </c>
      <c r="D66" s="167">
        <f t="shared" si="0"/>
        <v>0</v>
      </c>
      <c r="E66" s="3"/>
      <c r="F66" s="3"/>
      <c r="G66" s="3"/>
    </row>
    <row r="67" spans="1:7" ht="12.75" customHeight="1">
      <c r="A67" s="184" t="s">
        <v>79</v>
      </c>
      <c r="B67" s="170" t="s">
        <v>305</v>
      </c>
      <c r="C67" s="186" t="s">
        <v>1195</v>
      </c>
      <c r="D67" s="187">
        <f t="shared" si="0"/>
        <v>0</v>
      </c>
      <c r="E67" s="5">
        <f>SUM(E64:E66)</f>
        <v>0</v>
      </c>
      <c r="F67" s="5">
        <f>SUM(F64:F66)</f>
        <v>0</v>
      </c>
      <c r="G67" s="5">
        <f>SUM(G64:G66)</f>
        <v>0</v>
      </c>
    </row>
    <row r="68" spans="1:7" ht="12.75" customHeight="1">
      <c r="A68" s="184" t="s">
        <v>81</v>
      </c>
      <c r="B68" s="175" t="s">
        <v>306</v>
      </c>
      <c r="C68" s="186" t="s">
        <v>307</v>
      </c>
      <c r="D68" s="187">
        <f>SUM(E68:G68)</f>
        <v>258289</v>
      </c>
      <c r="E68" s="5">
        <f>E22+E42+E63+E67+E28+E53+E59</f>
        <v>231682</v>
      </c>
      <c r="F68" s="5">
        <f>F22+F42+F63+F67+F28+F53+F59</f>
        <v>150</v>
      </c>
      <c r="G68" s="5">
        <f>G22+G42+G63+G67+G28+G53+G59</f>
        <v>26457</v>
      </c>
    </row>
  </sheetData>
  <sheetProtection/>
  <mergeCells count="2">
    <mergeCell ref="C4:G4"/>
    <mergeCell ref="A2:G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D7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421875" style="85" customWidth="1"/>
    <col min="2" max="2" width="30.8515625" style="85" customWidth="1"/>
    <col min="3" max="3" width="9.421875" style="85" customWidth="1"/>
    <col min="4" max="4" width="9.140625" style="85" hidden="1" customWidth="1"/>
    <col min="5" max="5" width="12.57421875" style="85" customWidth="1"/>
    <col min="6" max="8" width="9.140625" style="85" hidden="1" customWidth="1"/>
    <col min="9" max="9" width="10.140625" style="85" hidden="1" customWidth="1"/>
    <col min="10" max="10" width="10.8515625" style="85" hidden="1" customWidth="1"/>
    <col min="11" max="11" width="12.140625" style="85" hidden="1" customWidth="1"/>
    <col min="12" max="12" width="9.140625" style="85" hidden="1" customWidth="1"/>
    <col min="13" max="13" width="9.140625" style="85" customWidth="1"/>
    <col min="14" max="14" width="9.140625" style="85" hidden="1" customWidth="1"/>
    <col min="15" max="15" width="12.57421875" style="85" customWidth="1"/>
    <col min="16" max="16" width="11.57421875" style="85" hidden="1" customWidth="1"/>
    <col min="17" max="17" width="11.57421875" style="85" customWidth="1"/>
    <col min="18" max="19" width="9.421875" style="85" customWidth="1"/>
    <col min="20" max="20" width="8.140625" style="85" customWidth="1"/>
    <col min="21" max="22" width="9.140625" style="85" hidden="1" customWidth="1"/>
    <col min="23" max="23" width="0" style="85" hidden="1" customWidth="1"/>
    <col min="24" max="24" width="11.00390625" style="85" hidden="1" customWidth="1"/>
    <col min="25" max="25" width="12.8515625" style="85" hidden="1" customWidth="1"/>
    <col min="26" max="28" width="9.140625" style="85" hidden="1" customWidth="1"/>
    <col min="29" max="29" width="9.7109375" style="85" customWidth="1"/>
    <col min="30" max="16384" width="9.140625" style="85" customWidth="1"/>
  </cols>
  <sheetData>
    <row r="1" ht="12.75">
      <c r="B1" t="s">
        <v>1252</v>
      </c>
    </row>
    <row r="2" spans="1:29" ht="12.75">
      <c r="A2" s="821" t="s">
        <v>658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</row>
    <row r="3" spans="19:30" ht="13.5">
      <c r="S3" s="826" t="s">
        <v>107</v>
      </c>
      <c r="T3" s="827"/>
      <c r="U3" s="827"/>
      <c r="V3" s="827"/>
      <c r="W3" s="827"/>
      <c r="X3" s="827"/>
      <c r="Y3" s="827"/>
      <c r="Z3" s="827"/>
      <c r="AA3" s="827"/>
      <c r="AB3" s="827"/>
      <c r="AC3" s="428"/>
      <c r="AD3" s="429"/>
    </row>
    <row r="4" spans="3:29" s="120" customFormat="1" ht="11.25"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823" t="s">
        <v>432</v>
      </c>
      <c r="N4" s="824"/>
      <c r="O4" s="824"/>
      <c r="P4" s="824"/>
      <c r="Q4" s="824"/>
      <c r="R4" s="824"/>
      <c r="S4" s="824"/>
      <c r="T4" s="825"/>
      <c r="U4" s="121">
        <v>882202</v>
      </c>
      <c r="V4" s="121">
        <v>882203</v>
      </c>
      <c r="W4" s="121">
        <v>889921</v>
      </c>
      <c r="X4" s="121">
        <v>889928</v>
      </c>
      <c r="Y4" s="122">
        <v>889942</v>
      </c>
      <c r="Z4" s="122">
        <v>890441</v>
      </c>
      <c r="AA4" s="122">
        <v>890442</v>
      </c>
      <c r="AB4" s="122">
        <v>890443</v>
      </c>
      <c r="AC4" s="822" t="s">
        <v>1065</v>
      </c>
    </row>
    <row r="5" spans="3:29" s="118" customFormat="1" ht="51" customHeight="1">
      <c r="C5" s="119" t="s">
        <v>1026</v>
      </c>
      <c r="D5" s="119" t="s">
        <v>1027</v>
      </c>
      <c r="E5" s="119" t="s">
        <v>1066</v>
      </c>
      <c r="F5" s="119" t="s">
        <v>1067</v>
      </c>
      <c r="G5" s="119" t="s">
        <v>1068</v>
      </c>
      <c r="H5" s="119" t="s">
        <v>1069</v>
      </c>
      <c r="I5" s="119" t="s">
        <v>1070</v>
      </c>
      <c r="J5" s="119" t="s">
        <v>1071</v>
      </c>
      <c r="K5" s="119" t="s">
        <v>1072</v>
      </c>
      <c r="L5" s="119" t="s">
        <v>1073</v>
      </c>
      <c r="M5" s="119" t="s">
        <v>1028</v>
      </c>
      <c r="N5" s="119" t="s">
        <v>1029</v>
      </c>
      <c r="O5" s="119" t="s">
        <v>1074</v>
      </c>
      <c r="P5" s="119" t="s">
        <v>1075</v>
      </c>
      <c r="Q5" s="119" t="s">
        <v>482</v>
      </c>
      <c r="R5" s="119" t="s">
        <v>483</v>
      </c>
      <c r="S5" s="119" t="s">
        <v>487</v>
      </c>
      <c r="T5" s="119" t="s">
        <v>1029</v>
      </c>
      <c r="U5" s="119" t="s">
        <v>1030</v>
      </c>
      <c r="V5" s="119" t="s">
        <v>1076</v>
      </c>
      <c r="W5" s="119" t="s">
        <v>1077</v>
      </c>
      <c r="X5" s="119" t="s">
        <v>1031</v>
      </c>
      <c r="Y5" s="119" t="s">
        <v>1078</v>
      </c>
      <c r="Z5" s="119" t="s">
        <v>1079</v>
      </c>
      <c r="AA5" s="119" t="s">
        <v>1080</v>
      </c>
      <c r="AB5" s="119" t="s">
        <v>1081</v>
      </c>
      <c r="AC5" s="822"/>
    </row>
    <row r="6" spans="1:29" s="118" customFormat="1" ht="15.75" customHeight="1">
      <c r="A6" s="118" t="s">
        <v>942</v>
      </c>
      <c r="B6" s="118" t="s">
        <v>943</v>
      </c>
      <c r="C6" s="119" t="s">
        <v>944</v>
      </c>
      <c r="D6" s="119"/>
      <c r="E6" s="119" t="s">
        <v>945</v>
      </c>
      <c r="F6" s="119"/>
      <c r="G6" s="119"/>
      <c r="H6" s="119"/>
      <c r="I6" s="119"/>
      <c r="J6" s="119"/>
      <c r="K6" s="119"/>
      <c r="L6" s="119"/>
      <c r="M6" s="119" t="s">
        <v>946</v>
      </c>
      <c r="N6" s="119"/>
      <c r="O6" s="119" t="s">
        <v>948</v>
      </c>
      <c r="P6" s="119"/>
      <c r="Q6" s="119" t="s">
        <v>950</v>
      </c>
      <c r="R6" s="119" t="s">
        <v>952</v>
      </c>
      <c r="S6" s="119" t="s">
        <v>865</v>
      </c>
      <c r="T6" s="119" t="s">
        <v>866</v>
      </c>
      <c r="U6" s="119"/>
      <c r="V6" s="119"/>
      <c r="W6" s="119"/>
      <c r="X6" s="119"/>
      <c r="Y6" s="119"/>
      <c r="Z6" s="119"/>
      <c r="AA6" s="119"/>
      <c r="AB6" s="119"/>
      <c r="AC6" s="359" t="s">
        <v>867</v>
      </c>
    </row>
    <row r="7" spans="1:29" ht="24" customHeight="1">
      <c r="A7" s="86">
        <v>1</v>
      </c>
      <c r="B7" s="87" t="s">
        <v>1082</v>
      </c>
      <c r="C7" s="88">
        <v>1000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90">
        <f aca="true" t="shared" si="0" ref="AC7:AC29">SUM(C7:AB7)</f>
        <v>1000</v>
      </c>
    </row>
    <row r="8" spans="1:29" ht="21" customHeight="1">
      <c r="A8" s="86">
        <v>2</v>
      </c>
      <c r="B8" s="87" t="s">
        <v>1083</v>
      </c>
      <c r="C8" s="88">
        <v>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>
        <f t="shared" si="0"/>
        <v>0</v>
      </c>
    </row>
    <row r="9" spans="1:29" ht="15.75" customHeight="1">
      <c r="A9" s="86">
        <v>3</v>
      </c>
      <c r="B9" s="87" t="s">
        <v>1084</v>
      </c>
      <c r="C9" s="88">
        <v>11043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0">
        <f t="shared" si="0"/>
        <v>11043</v>
      </c>
    </row>
    <row r="10" spans="1:29" ht="30" customHeight="1" hidden="1">
      <c r="A10" s="86">
        <v>4</v>
      </c>
      <c r="B10" s="87" t="s">
        <v>1085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1"/>
      <c r="AB10" s="89"/>
      <c r="AC10" s="90">
        <f t="shared" si="0"/>
        <v>0</v>
      </c>
    </row>
    <row r="11" spans="1:29" ht="12.75" customHeight="1" hidden="1">
      <c r="A11" s="86">
        <v>5</v>
      </c>
      <c r="B11" s="87" t="s">
        <v>1086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8"/>
      <c r="AA11" s="89"/>
      <c r="AB11" s="88"/>
      <c r="AC11" s="90">
        <f t="shared" si="0"/>
        <v>0</v>
      </c>
    </row>
    <row r="12" spans="1:29" ht="12.75" customHeight="1" hidden="1">
      <c r="A12" s="86">
        <v>6</v>
      </c>
      <c r="B12" s="92" t="s">
        <v>1087</v>
      </c>
      <c r="C12" s="89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>
        <f t="shared" si="0"/>
        <v>0</v>
      </c>
    </row>
    <row r="13" spans="1:29" ht="16.5" customHeight="1">
      <c r="A13" s="86">
        <v>4</v>
      </c>
      <c r="B13" s="87" t="s">
        <v>1088</v>
      </c>
      <c r="C13" s="89"/>
      <c r="D13" s="89"/>
      <c r="E13" s="88">
        <v>400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>
        <f t="shared" si="0"/>
        <v>400</v>
      </c>
    </row>
    <row r="14" spans="1:29" ht="33.75" hidden="1">
      <c r="A14" s="86">
        <v>8</v>
      </c>
      <c r="B14" s="87" t="s">
        <v>1089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8"/>
      <c r="W14" s="89"/>
      <c r="X14" s="89"/>
      <c r="Y14" s="89"/>
      <c r="Z14" s="89"/>
      <c r="AA14" s="89"/>
      <c r="AB14" s="89"/>
      <c r="AC14" s="90">
        <f t="shared" si="0"/>
        <v>0</v>
      </c>
    </row>
    <row r="15" spans="1:29" ht="22.5" hidden="1">
      <c r="A15" s="86">
        <v>9</v>
      </c>
      <c r="B15" s="87" t="s">
        <v>1090</v>
      </c>
      <c r="C15" s="89"/>
      <c r="D15" s="89"/>
      <c r="E15" s="89"/>
      <c r="F15" s="88"/>
      <c r="G15" s="89"/>
      <c r="H15" s="89"/>
      <c r="I15" s="89"/>
      <c r="J15" s="89"/>
      <c r="K15" s="89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>
        <f t="shared" si="0"/>
        <v>0</v>
      </c>
    </row>
    <row r="16" spans="1:29" ht="22.5" hidden="1">
      <c r="A16" s="86">
        <v>10</v>
      </c>
      <c r="B16" s="87" t="s">
        <v>1091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>
        <f t="shared" si="0"/>
        <v>0</v>
      </c>
    </row>
    <row r="17" spans="1:29" ht="24.75" customHeight="1" hidden="1">
      <c r="A17" s="86">
        <v>11</v>
      </c>
      <c r="B17" s="87" t="s">
        <v>1092</v>
      </c>
      <c r="C17" s="89"/>
      <c r="D17" s="89"/>
      <c r="E17" s="89"/>
      <c r="F17" s="89"/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>
        <f t="shared" si="0"/>
        <v>0</v>
      </c>
    </row>
    <row r="18" spans="1:29" ht="11.25" hidden="1">
      <c r="A18" s="86">
        <v>12</v>
      </c>
      <c r="B18" s="87" t="s">
        <v>1093</v>
      </c>
      <c r="C18" s="89"/>
      <c r="D18" s="89"/>
      <c r="E18" s="89"/>
      <c r="F18" s="89"/>
      <c r="G18" s="89"/>
      <c r="H18" s="88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>
        <f t="shared" si="0"/>
        <v>0</v>
      </c>
    </row>
    <row r="19" spans="1:29" ht="13.5" customHeight="1">
      <c r="A19" s="86">
        <v>5</v>
      </c>
      <c r="B19" s="87" t="s">
        <v>1094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8">
        <v>5548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>
        <f t="shared" si="0"/>
        <v>5548</v>
      </c>
    </row>
    <row r="20" spans="1:29" ht="12.75" customHeight="1" hidden="1">
      <c r="A20" s="86">
        <v>14</v>
      </c>
      <c r="B20" s="87" t="s">
        <v>1095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3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90">
        <f t="shared" si="0"/>
        <v>0</v>
      </c>
    </row>
    <row r="21" spans="1:29" ht="33.75" hidden="1">
      <c r="A21" s="86">
        <v>15</v>
      </c>
      <c r="B21" s="94" t="s">
        <v>1097</v>
      </c>
      <c r="C21" s="89"/>
      <c r="D21" s="89"/>
      <c r="E21" s="89"/>
      <c r="F21" s="89"/>
      <c r="G21" s="89"/>
      <c r="H21" s="89"/>
      <c r="I21" s="88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>
        <f t="shared" si="0"/>
        <v>0</v>
      </c>
    </row>
    <row r="22" spans="1:29" ht="39" customHeight="1" hidden="1">
      <c r="A22" s="86">
        <v>16</v>
      </c>
      <c r="B22" s="94" t="s">
        <v>1098</v>
      </c>
      <c r="C22" s="89"/>
      <c r="D22" s="89"/>
      <c r="E22" s="89"/>
      <c r="F22" s="89"/>
      <c r="G22" s="89"/>
      <c r="H22" s="89"/>
      <c r="I22" s="89"/>
      <c r="J22" s="89"/>
      <c r="K22" s="88"/>
      <c r="L22" s="89"/>
      <c r="M22" s="89"/>
      <c r="N22" s="89"/>
      <c r="O22" s="88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>
        <f t="shared" si="0"/>
        <v>0</v>
      </c>
    </row>
    <row r="23" spans="1:29" ht="12.75" customHeight="1" hidden="1">
      <c r="A23" s="86">
        <v>17</v>
      </c>
      <c r="B23" s="94" t="s">
        <v>1099</v>
      </c>
      <c r="C23" s="89"/>
      <c r="D23" s="89"/>
      <c r="E23" s="89"/>
      <c r="F23" s="89"/>
      <c r="G23" s="89"/>
      <c r="H23" s="89"/>
      <c r="I23" s="89"/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90">
        <f t="shared" si="0"/>
        <v>0</v>
      </c>
    </row>
    <row r="24" spans="1:29" ht="21.75" customHeight="1">
      <c r="A24" s="86">
        <v>6</v>
      </c>
      <c r="B24" s="94" t="s">
        <v>1100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>
        <v>70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90">
        <f t="shared" si="0"/>
        <v>70</v>
      </c>
    </row>
    <row r="25" spans="1:29" ht="26.25" customHeight="1" hidden="1">
      <c r="A25" s="86">
        <v>19</v>
      </c>
      <c r="B25" s="87" t="s">
        <v>1101</v>
      </c>
      <c r="C25" s="89"/>
      <c r="D25" s="89"/>
      <c r="E25" s="89"/>
      <c r="F25" s="89"/>
      <c r="G25" s="89"/>
      <c r="H25" s="89"/>
      <c r="I25" s="89"/>
      <c r="J25" s="91"/>
      <c r="K25" s="89"/>
      <c r="L25" s="89"/>
      <c r="M25" s="89"/>
      <c r="N25" s="89"/>
      <c r="O25" s="89"/>
      <c r="P25" s="88"/>
      <c r="Q25" s="88"/>
      <c r="R25" s="88"/>
      <c r="S25" s="88"/>
      <c r="T25" s="89"/>
      <c r="U25" s="89"/>
      <c r="V25" s="89"/>
      <c r="W25" s="89"/>
      <c r="X25" s="89"/>
      <c r="Y25" s="93"/>
      <c r="Z25" s="89"/>
      <c r="AA25" s="89"/>
      <c r="AB25" s="89"/>
      <c r="AC25" s="90">
        <f t="shared" si="0"/>
        <v>0</v>
      </c>
    </row>
    <row r="26" spans="1:29" ht="26.25" customHeight="1">
      <c r="A26" s="86">
        <v>7</v>
      </c>
      <c r="B26" s="87" t="s">
        <v>484</v>
      </c>
      <c r="C26" s="89"/>
      <c r="D26" s="89"/>
      <c r="E26" s="89"/>
      <c r="F26" s="89"/>
      <c r="G26" s="89"/>
      <c r="H26" s="89"/>
      <c r="I26" s="89"/>
      <c r="J26" s="91"/>
      <c r="K26" s="89"/>
      <c r="L26" s="89"/>
      <c r="M26" s="89"/>
      <c r="N26" s="89"/>
      <c r="O26" s="89"/>
      <c r="P26" s="88"/>
      <c r="Q26" s="88">
        <v>300</v>
      </c>
      <c r="R26" s="88"/>
      <c r="S26" s="88"/>
      <c r="T26" s="89"/>
      <c r="U26" s="89"/>
      <c r="V26" s="89"/>
      <c r="W26" s="89"/>
      <c r="X26" s="89"/>
      <c r="Y26" s="93"/>
      <c r="Z26" s="89"/>
      <c r="AA26" s="89"/>
      <c r="AB26" s="89"/>
      <c r="AC26" s="90">
        <f t="shared" si="0"/>
        <v>300</v>
      </c>
    </row>
    <row r="27" spans="1:29" ht="26.25" customHeight="1">
      <c r="A27" s="86">
        <v>8</v>
      </c>
      <c r="B27" s="87" t="s">
        <v>485</v>
      </c>
      <c r="C27" s="89"/>
      <c r="D27" s="89"/>
      <c r="E27" s="89"/>
      <c r="F27" s="89"/>
      <c r="G27" s="89"/>
      <c r="H27" s="89"/>
      <c r="I27" s="89"/>
      <c r="J27" s="91"/>
      <c r="K27" s="89"/>
      <c r="L27" s="89"/>
      <c r="M27" s="89"/>
      <c r="N27" s="89"/>
      <c r="O27" s="89"/>
      <c r="P27" s="88"/>
      <c r="Q27" s="88"/>
      <c r="R27" s="88">
        <v>1400</v>
      </c>
      <c r="S27" s="88"/>
      <c r="T27" s="89"/>
      <c r="U27" s="89"/>
      <c r="V27" s="89"/>
      <c r="W27" s="89"/>
      <c r="X27" s="89"/>
      <c r="Y27" s="93"/>
      <c r="Z27" s="89"/>
      <c r="AA27" s="89"/>
      <c r="AB27" s="89"/>
      <c r="AC27" s="90">
        <f t="shared" si="0"/>
        <v>1400</v>
      </c>
    </row>
    <row r="28" spans="1:29" ht="26.25" customHeight="1">
      <c r="A28" s="86">
        <v>9</v>
      </c>
      <c r="B28" s="87" t="s">
        <v>488</v>
      </c>
      <c r="C28" s="89"/>
      <c r="D28" s="89"/>
      <c r="E28" s="89"/>
      <c r="F28" s="89"/>
      <c r="G28" s="89"/>
      <c r="H28" s="89"/>
      <c r="I28" s="89"/>
      <c r="J28" s="91"/>
      <c r="K28" s="89"/>
      <c r="L28" s="89"/>
      <c r="M28" s="89"/>
      <c r="N28" s="89"/>
      <c r="O28" s="89"/>
      <c r="P28" s="88"/>
      <c r="Q28" s="88"/>
      <c r="R28" s="88"/>
      <c r="S28" s="88">
        <v>130</v>
      </c>
      <c r="T28" s="89"/>
      <c r="U28" s="89"/>
      <c r="V28" s="89"/>
      <c r="W28" s="89"/>
      <c r="X28" s="89"/>
      <c r="Y28" s="93"/>
      <c r="Z28" s="89"/>
      <c r="AA28" s="89"/>
      <c r="AB28" s="89"/>
      <c r="AC28" s="90">
        <f t="shared" si="0"/>
        <v>130</v>
      </c>
    </row>
    <row r="29" spans="1:29" ht="26.25" customHeight="1">
      <c r="A29" s="86">
        <v>10</v>
      </c>
      <c r="B29" s="87" t="s">
        <v>486</v>
      </c>
      <c r="C29" s="89"/>
      <c r="D29" s="89"/>
      <c r="E29" s="89"/>
      <c r="F29" s="89"/>
      <c r="G29" s="89"/>
      <c r="H29" s="89"/>
      <c r="I29" s="89"/>
      <c r="J29" s="91"/>
      <c r="K29" s="89"/>
      <c r="L29" s="89"/>
      <c r="M29" s="91">
        <v>2000</v>
      </c>
      <c r="N29" s="89"/>
      <c r="O29" s="89"/>
      <c r="P29" s="88"/>
      <c r="Q29" s="88"/>
      <c r="R29" s="88"/>
      <c r="S29" s="88"/>
      <c r="T29" s="89"/>
      <c r="U29" s="89"/>
      <c r="V29" s="89"/>
      <c r="W29" s="89"/>
      <c r="X29" s="89"/>
      <c r="Y29" s="93"/>
      <c r="Z29" s="89"/>
      <c r="AA29" s="89"/>
      <c r="AB29" s="89"/>
      <c r="AC29" s="90">
        <f t="shared" si="0"/>
        <v>2000</v>
      </c>
    </row>
    <row r="30" spans="1:29" ht="23.25" customHeight="1">
      <c r="A30" s="86">
        <v>11</v>
      </c>
      <c r="B30" s="95" t="s">
        <v>1102</v>
      </c>
      <c r="C30" s="96">
        <f aca="true" t="shared" si="1" ref="C30:L30">SUM(C7:C25)</f>
        <v>12043</v>
      </c>
      <c r="D30" s="96">
        <f t="shared" si="1"/>
        <v>0</v>
      </c>
      <c r="E30" s="96">
        <f t="shared" si="1"/>
        <v>400</v>
      </c>
      <c r="F30" s="96">
        <f t="shared" si="1"/>
        <v>0</v>
      </c>
      <c r="G30" s="96">
        <f t="shared" si="1"/>
        <v>0</v>
      </c>
      <c r="H30" s="96">
        <f t="shared" si="1"/>
        <v>0</v>
      </c>
      <c r="I30" s="96">
        <f t="shared" si="1"/>
        <v>0</v>
      </c>
      <c r="J30" s="96">
        <f t="shared" si="1"/>
        <v>0</v>
      </c>
      <c r="K30" s="96">
        <f t="shared" si="1"/>
        <v>0</v>
      </c>
      <c r="L30" s="96">
        <f t="shared" si="1"/>
        <v>0</v>
      </c>
      <c r="M30" s="96">
        <f>SUM(M19:M29)</f>
        <v>7548</v>
      </c>
      <c r="N30" s="96">
        <f>SUM(N7:N25)</f>
        <v>0</v>
      </c>
      <c r="O30" s="96">
        <f>SUM(O7:O25)</f>
        <v>70</v>
      </c>
      <c r="P30" s="96">
        <f>SUM(P7:P25)</f>
        <v>0</v>
      </c>
      <c r="Q30" s="96">
        <f>SUM(Q26:Q27)</f>
        <v>300</v>
      </c>
      <c r="R30" s="96">
        <f>SUM(R26:R27)</f>
        <v>1400</v>
      </c>
      <c r="S30" s="96">
        <f>SUM(S28:S29)</f>
        <v>130</v>
      </c>
      <c r="T30" s="96">
        <f aca="true" t="shared" si="2" ref="T30:AB30">SUM(T7:T25)</f>
        <v>0</v>
      </c>
      <c r="U30" s="96">
        <f t="shared" si="2"/>
        <v>0</v>
      </c>
      <c r="V30" s="96">
        <f t="shared" si="2"/>
        <v>0</v>
      </c>
      <c r="W30" s="96">
        <f t="shared" si="2"/>
        <v>0</v>
      </c>
      <c r="X30" s="93">
        <f t="shared" si="2"/>
        <v>0</v>
      </c>
      <c r="Y30" s="93">
        <f t="shared" si="2"/>
        <v>0</v>
      </c>
      <c r="Z30" s="96">
        <f t="shared" si="2"/>
        <v>0</v>
      </c>
      <c r="AA30" s="96">
        <f t="shared" si="2"/>
        <v>0</v>
      </c>
      <c r="AB30" s="96">
        <f t="shared" si="2"/>
        <v>0</v>
      </c>
      <c r="AC30" s="97">
        <f aca="true" t="shared" si="3" ref="AC30:AC47">SUM(C30:AB30)</f>
        <v>21891</v>
      </c>
    </row>
    <row r="31" spans="1:29" ht="12.75" customHeight="1" hidden="1">
      <c r="A31" s="86">
        <v>21</v>
      </c>
      <c r="B31" s="94" t="s">
        <v>1103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>
        <f t="shared" si="3"/>
        <v>0</v>
      </c>
    </row>
    <row r="32" spans="1:29" ht="14.25" customHeight="1" hidden="1">
      <c r="A32" s="86">
        <v>22</v>
      </c>
      <c r="B32" s="94" t="s">
        <v>1104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>
        <f t="shared" si="3"/>
        <v>0</v>
      </c>
    </row>
    <row r="33" spans="1:29" ht="14.25" customHeight="1" hidden="1">
      <c r="A33" s="86">
        <v>23</v>
      </c>
      <c r="B33" s="94" t="s">
        <v>1105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>
        <f t="shared" si="3"/>
        <v>0</v>
      </c>
    </row>
    <row r="34" spans="1:29" ht="12.75" customHeight="1" hidden="1">
      <c r="A34" s="86">
        <v>24</v>
      </c>
      <c r="B34" s="94" t="s">
        <v>1106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>
        <f t="shared" si="3"/>
        <v>0</v>
      </c>
    </row>
    <row r="35" spans="1:29" ht="12.75" customHeight="1" hidden="1">
      <c r="A35" s="86">
        <v>25</v>
      </c>
      <c r="B35" s="94" t="s">
        <v>1107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90">
        <f t="shared" si="3"/>
        <v>0</v>
      </c>
    </row>
    <row r="36" spans="1:29" ht="12.75" customHeight="1">
      <c r="A36" s="86">
        <v>12</v>
      </c>
      <c r="B36" s="94" t="s">
        <v>1108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8">
        <v>300</v>
      </c>
      <c r="U36" s="89"/>
      <c r="V36" s="89"/>
      <c r="W36" s="89"/>
      <c r="X36" s="89"/>
      <c r="Y36" s="89"/>
      <c r="Z36" s="89"/>
      <c r="AA36" s="89"/>
      <c r="AB36" s="89"/>
      <c r="AC36" s="90">
        <f t="shared" si="3"/>
        <v>300</v>
      </c>
    </row>
    <row r="37" spans="1:29" ht="12.75" customHeight="1" hidden="1">
      <c r="A37" s="86">
        <v>27</v>
      </c>
      <c r="B37" s="94" t="s">
        <v>1109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8"/>
      <c r="V37" s="89"/>
      <c r="W37" s="89"/>
      <c r="X37" s="89"/>
      <c r="Y37" s="89"/>
      <c r="Z37" s="89"/>
      <c r="AA37" s="89"/>
      <c r="AB37" s="89"/>
      <c r="AC37" s="90">
        <f t="shared" si="3"/>
        <v>0</v>
      </c>
    </row>
    <row r="38" spans="1:29" ht="12.75" customHeight="1" hidden="1">
      <c r="A38" s="86">
        <v>28</v>
      </c>
      <c r="B38" s="94" t="s">
        <v>1110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>
        <f t="shared" si="3"/>
        <v>0</v>
      </c>
    </row>
    <row r="39" spans="1:29" ht="12.75" customHeight="1" hidden="1">
      <c r="A39" s="86">
        <v>29</v>
      </c>
      <c r="B39" s="94" t="s">
        <v>1111</v>
      </c>
      <c r="C39" s="89"/>
      <c r="D39" s="89"/>
      <c r="E39" s="89"/>
      <c r="F39" s="89"/>
      <c r="G39" s="89"/>
      <c r="H39" s="89"/>
      <c r="I39" s="93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8"/>
      <c r="X39" s="89"/>
      <c r="Y39" s="89"/>
      <c r="Z39" s="89"/>
      <c r="AA39" s="89"/>
      <c r="AB39" s="89"/>
      <c r="AC39" s="90">
        <f t="shared" si="3"/>
        <v>0</v>
      </c>
    </row>
    <row r="40" spans="1:29" ht="13.5" customHeight="1" hidden="1">
      <c r="A40" s="86">
        <v>30</v>
      </c>
      <c r="B40" s="94" t="s">
        <v>1112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8"/>
      <c r="Y40" s="98"/>
      <c r="Z40" s="89"/>
      <c r="AA40" s="89"/>
      <c r="AB40" s="89"/>
      <c r="AC40" s="90">
        <f t="shared" si="3"/>
        <v>0</v>
      </c>
    </row>
    <row r="41" spans="1:29" ht="12.75" customHeight="1" hidden="1">
      <c r="A41" s="86">
        <v>31</v>
      </c>
      <c r="B41" s="94" t="s">
        <v>1113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8"/>
      <c r="Z41" s="89"/>
      <c r="AA41" s="89"/>
      <c r="AB41" s="89"/>
      <c r="AC41" s="90">
        <f t="shared" si="3"/>
        <v>0</v>
      </c>
    </row>
    <row r="42" spans="1:29" ht="12.75" customHeight="1" hidden="1">
      <c r="A42" s="86">
        <v>32</v>
      </c>
      <c r="B42" s="94" t="s">
        <v>1114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8"/>
      <c r="Z42" s="89"/>
      <c r="AA42" s="89"/>
      <c r="AB42" s="89"/>
      <c r="AC42" s="90">
        <f t="shared" si="3"/>
        <v>0</v>
      </c>
    </row>
    <row r="43" spans="1:29" ht="21.75" customHeight="1">
      <c r="A43" s="86">
        <v>13</v>
      </c>
      <c r="B43" s="99" t="s">
        <v>1115</v>
      </c>
      <c r="C43" s="96">
        <f>SUM(C31:C42)</f>
        <v>0</v>
      </c>
      <c r="D43" s="96">
        <f aca="true" t="shared" si="4" ref="D43:Y43">SUM(D31:D42)</f>
        <v>0</v>
      </c>
      <c r="E43" s="96">
        <f t="shared" si="4"/>
        <v>0</v>
      </c>
      <c r="F43" s="96">
        <f t="shared" si="4"/>
        <v>0</v>
      </c>
      <c r="G43" s="96">
        <f t="shared" si="4"/>
        <v>0</v>
      </c>
      <c r="H43" s="96">
        <f t="shared" si="4"/>
        <v>0</v>
      </c>
      <c r="I43" s="96">
        <f t="shared" si="4"/>
        <v>0</v>
      </c>
      <c r="J43" s="96">
        <f t="shared" si="4"/>
        <v>0</v>
      </c>
      <c r="K43" s="96">
        <f t="shared" si="4"/>
        <v>0</v>
      </c>
      <c r="L43" s="96">
        <f t="shared" si="4"/>
        <v>0</v>
      </c>
      <c r="M43" s="96">
        <f t="shared" si="4"/>
        <v>0</v>
      </c>
      <c r="N43" s="96">
        <f t="shared" si="4"/>
        <v>0</v>
      </c>
      <c r="O43" s="96">
        <f t="shared" si="4"/>
        <v>0</v>
      </c>
      <c r="P43" s="96">
        <f t="shared" si="4"/>
        <v>0</v>
      </c>
      <c r="Q43" s="96"/>
      <c r="R43" s="96"/>
      <c r="S43" s="96"/>
      <c r="T43" s="96">
        <f t="shared" si="4"/>
        <v>300</v>
      </c>
      <c r="U43" s="96">
        <f t="shared" si="4"/>
        <v>0</v>
      </c>
      <c r="V43" s="96">
        <f t="shared" si="4"/>
        <v>0</v>
      </c>
      <c r="W43" s="96">
        <f t="shared" si="4"/>
        <v>0</v>
      </c>
      <c r="X43" s="96">
        <f t="shared" si="4"/>
        <v>0</v>
      </c>
      <c r="Y43" s="96">
        <f t="shared" si="4"/>
        <v>0</v>
      </c>
      <c r="Z43" s="96">
        <f>SUM(Z31:Z42)</f>
        <v>0</v>
      </c>
      <c r="AA43" s="96">
        <f>SUM(AA31:AA42)</f>
        <v>0</v>
      </c>
      <c r="AB43" s="96">
        <f>SUM(AB31:AB42)</f>
        <v>0</v>
      </c>
      <c r="AC43" s="97">
        <f t="shared" si="3"/>
        <v>300</v>
      </c>
    </row>
    <row r="44" spans="1:29" ht="33.75" customHeight="1">
      <c r="A44" s="86">
        <v>14</v>
      </c>
      <c r="B44" s="99" t="s">
        <v>1116</v>
      </c>
      <c r="C44" s="96">
        <f>SUM(C43,C30)</f>
        <v>12043</v>
      </c>
      <c r="D44" s="96">
        <f>SUM(D43,D30)</f>
        <v>0</v>
      </c>
      <c r="E44" s="96">
        <f aca="true" t="shared" si="5" ref="E44:Y44">SUM(E43,E30)</f>
        <v>400</v>
      </c>
      <c r="F44" s="96">
        <f t="shared" si="5"/>
        <v>0</v>
      </c>
      <c r="G44" s="96">
        <f t="shared" si="5"/>
        <v>0</v>
      </c>
      <c r="H44" s="96">
        <f t="shared" si="5"/>
        <v>0</v>
      </c>
      <c r="I44" s="96">
        <f t="shared" si="5"/>
        <v>0</v>
      </c>
      <c r="J44" s="96">
        <f t="shared" si="5"/>
        <v>0</v>
      </c>
      <c r="K44" s="96">
        <f t="shared" si="5"/>
        <v>0</v>
      </c>
      <c r="L44" s="96">
        <f t="shared" si="5"/>
        <v>0</v>
      </c>
      <c r="M44" s="96">
        <f t="shared" si="5"/>
        <v>7548</v>
      </c>
      <c r="N44" s="96">
        <f t="shared" si="5"/>
        <v>0</v>
      </c>
      <c r="O44" s="96">
        <f t="shared" si="5"/>
        <v>70</v>
      </c>
      <c r="P44" s="96">
        <f>SUM(P43,P30)</f>
        <v>0</v>
      </c>
      <c r="Q44" s="96">
        <f>SUM(Q43,Q30)</f>
        <v>300</v>
      </c>
      <c r="R44" s="96">
        <f>SUM(R43,R30)</f>
        <v>1400</v>
      </c>
      <c r="S44" s="96">
        <f>SUM(S43,S30)</f>
        <v>130</v>
      </c>
      <c r="T44" s="96">
        <f t="shared" si="5"/>
        <v>300</v>
      </c>
      <c r="U44" s="96">
        <f t="shared" si="5"/>
        <v>0</v>
      </c>
      <c r="V44" s="96">
        <f t="shared" si="5"/>
        <v>0</v>
      </c>
      <c r="W44" s="96">
        <f t="shared" si="5"/>
        <v>0</v>
      </c>
      <c r="X44" s="96">
        <f t="shared" si="5"/>
        <v>0</v>
      </c>
      <c r="Y44" s="96">
        <f t="shared" si="5"/>
        <v>0</v>
      </c>
      <c r="Z44" s="96">
        <f>SUM(Z43,Z30)</f>
        <v>0</v>
      </c>
      <c r="AA44" s="96">
        <f>SUM(AA43,AA30)</f>
        <v>0</v>
      </c>
      <c r="AB44" s="96">
        <f>SUM(AB43,AB30)</f>
        <v>0</v>
      </c>
      <c r="AC44" s="97">
        <f t="shared" si="3"/>
        <v>22191</v>
      </c>
    </row>
    <row r="45" spans="1:29" ht="22.5" customHeight="1" hidden="1">
      <c r="A45" s="86">
        <v>35</v>
      </c>
      <c r="B45" s="87" t="s">
        <v>1117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97">
        <f t="shared" si="3"/>
        <v>0</v>
      </c>
    </row>
    <row r="46" spans="1:29" ht="22.5" customHeight="1" hidden="1">
      <c r="A46" s="86">
        <v>36</v>
      </c>
      <c r="B46" s="87" t="s">
        <v>1118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7">
        <f t="shared" si="3"/>
        <v>0</v>
      </c>
    </row>
    <row r="47" spans="1:29" ht="27.75" customHeight="1">
      <c r="A47" s="86">
        <v>15</v>
      </c>
      <c r="B47" s="99" t="s">
        <v>1119</v>
      </c>
      <c r="C47" s="96">
        <f>SUM(C44:C46)</f>
        <v>12043</v>
      </c>
      <c r="D47" s="96">
        <f aca="true" t="shared" si="6" ref="D47:Y47">SUM(D44:D46)</f>
        <v>0</v>
      </c>
      <c r="E47" s="96">
        <f t="shared" si="6"/>
        <v>400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96">
        <f t="shared" si="6"/>
        <v>0</v>
      </c>
      <c r="J47" s="96">
        <f t="shared" si="6"/>
        <v>0</v>
      </c>
      <c r="K47" s="96">
        <f t="shared" si="6"/>
        <v>0</v>
      </c>
      <c r="L47" s="96">
        <f t="shared" si="6"/>
        <v>0</v>
      </c>
      <c r="M47" s="96">
        <f t="shared" si="6"/>
        <v>7548</v>
      </c>
      <c r="N47" s="96">
        <f t="shared" si="6"/>
        <v>0</v>
      </c>
      <c r="O47" s="96">
        <f t="shared" si="6"/>
        <v>70</v>
      </c>
      <c r="P47" s="96">
        <f>SUM(P44:P46)</f>
        <v>0</v>
      </c>
      <c r="Q47" s="96">
        <f>SUM(Q44:Q46)</f>
        <v>300</v>
      </c>
      <c r="R47" s="96">
        <f>SUM(R44:R46)</f>
        <v>1400</v>
      </c>
      <c r="S47" s="96">
        <f>SUM(S44:S46)</f>
        <v>130</v>
      </c>
      <c r="T47" s="96">
        <f t="shared" si="6"/>
        <v>300</v>
      </c>
      <c r="U47" s="96">
        <f t="shared" si="6"/>
        <v>0</v>
      </c>
      <c r="V47" s="96">
        <f t="shared" si="6"/>
        <v>0</v>
      </c>
      <c r="W47" s="96">
        <f t="shared" si="6"/>
        <v>0</v>
      </c>
      <c r="X47" s="96">
        <f t="shared" si="6"/>
        <v>0</v>
      </c>
      <c r="Y47" s="96">
        <f t="shared" si="6"/>
        <v>0</v>
      </c>
      <c r="Z47" s="96">
        <f>SUM(Z44:Z46)</f>
        <v>0</v>
      </c>
      <c r="AA47" s="96">
        <f>SUM(AA44:AA46)</f>
        <v>0</v>
      </c>
      <c r="AB47" s="96">
        <f>SUM(AB44:AB46)</f>
        <v>0</v>
      </c>
      <c r="AC47" s="97">
        <f t="shared" si="3"/>
        <v>22191</v>
      </c>
    </row>
    <row r="49" spans="1:22" ht="11.25" hidden="1">
      <c r="A49" s="86">
        <v>1</v>
      </c>
      <c r="B49" s="100" t="s">
        <v>1120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 ht="11.25" hidden="1">
      <c r="A50" s="86">
        <v>2</v>
      </c>
      <c r="B50" s="100" t="s">
        <v>1121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1:22" ht="11.25" hidden="1">
      <c r="A51" s="86">
        <v>3</v>
      </c>
      <c r="B51" s="100" t="s">
        <v>1122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1:22" ht="11.25" hidden="1">
      <c r="A52" s="86">
        <v>4</v>
      </c>
      <c r="B52" s="100" t="s">
        <v>1123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1:28" ht="11.25" hidden="1">
      <c r="A53" s="86">
        <v>5</v>
      </c>
      <c r="B53" s="100" t="s">
        <v>1124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</row>
    <row r="54" spans="1:28" ht="12.75" customHeight="1" hidden="1">
      <c r="A54" s="86">
        <v>6</v>
      </c>
      <c r="B54" s="100" t="s">
        <v>1125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</row>
    <row r="55" spans="1:28" ht="11.25" hidden="1">
      <c r="A55" s="86">
        <v>7</v>
      </c>
      <c r="B55" s="100" t="s">
        <v>1126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</row>
    <row r="56" spans="1:28" ht="11.25" hidden="1">
      <c r="A56" s="86">
        <v>8</v>
      </c>
      <c r="B56" s="100" t="s">
        <v>1127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</row>
    <row r="57" spans="1:28" ht="12.75" customHeight="1" hidden="1">
      <c r="A57" s="86">
        <v>9</v>
      </c>
      <c r="B57" s="100" t="s">
        <v>1128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</row>
    <row r="58" spans="1:28" ht="12.75" customHeight="1" hidden="1">
      <c r="A58" s="86">
        <v>10</v>
      </c>
      <c r="B58" s="100" t="s">
        <v>1129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</row>
    <row r="59" spans="1:28" ht="22.5" hidden="1">
      <c r="A59" s="86">
        <v>11</v>
      </c>
      <c r="B59" s="102" t="s">
        <v>1130</v>
      </c>
      <c r="C59" s="103">
        <f>SUM(C49:C58)</f>
        <v>0</v>
      </c>
      <c r="D59" s="103">
        <f aca="true" t="shared" si="7" ref="D59:AB59">SUM(D49:D58)</f>
        <v>0</v>
      </c>
      <c r="E59" s="103">
        <f t="shared" si="7"/>
        <v>0</v>
      </c>
      <c r="F59" s="103">
        <f t="shared" si="7"/>
        <v>0</v>
      </c>
      <c r="G59" s="103">
        <f t="shared" si="7"/>
        <v>0</v>
      </c>
      <c r="H59" s="103">
        <f t="shared" si="7"/>
        <v>0</v>
      </c>
      <c r="I59" s="103">
        <f t="shared" si="7"/>
        <v>0</v>
      </c>
      <c r="J59" s="103">
        <f t="shared" si="7"/>
        <v>0</v>
      </c>
      <c r="K59" s="103">
        <f t="shared" si="7"/>
        <v>0</v>
      </c>
      <c r="L59" s="103">
        <f t="shared" si="7"/>
        <v>0</v>
      </c>
      <c r="M59" s="103">
        <f t="shared" si="7"/>
        <v>0</v>
      </c>
      <c r="N59" s="103">
        <f t="shared" si="7"/>
        <v>0</v>
      </c>
      <c r="O59" s="103">
        <f t="shared" si="7"/>
        <v>0</v>
      </c>
      <c r="P59" s="103">
        <f t="shared" si="7"/>
        <v>0</v>
      </c>
      <c r="Q59" s="103"/>
      <c r="R59" s="103"/>
      <c r="S59" s="103"/>
      <c r="T59" s="103">
        <f t="shared" si="7"/>
        <v>0</v>
      </c>
      <c r="U59" s="103">
        <f t="shared" si="7"/>
        <v>0</v>
      </c>
      <c r="V59" s="103">
        <f t="shared" si="7"/>
        <v>0</v>
      </c>
      <c r="W59" s="103">
        <f t="shared" si="7"/>
        <v>0</v>
      </c>
      <c r="X59" s="103">
        <f t="shared" si="7"/>
        <v>0</v>
      </c>
      <c r="Y59" s="103">
        <f t="shared" si="7"/>
        <v>0</v>
      </c>
      <c r="Z59" s="103">
        <f t="shared" si="7"/>
        <v>0</v>
      </c>
      <c r="AA59" s="103">
        <f t="shared" si="7"/>
        <v>0</v>
      </c>
      <c r="AB59" s="103">
        <f t="shared" si="7"/>
        <v>0</v>
      </c>
    </row>
    <row r="60" spans="1:22" ht="11.25" hidden="1">
      <c r="A60" s="86">
        <v>12</v>
      </c>
      <c r="B60" s="100" t="s">
        <v>1131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</row>
    <row r="61" spans="1:22" ht="12.75" customHeight="1" hidden="1">
      <c r="A61" s="86">
        <v>13</v>
      </c>
      <c r="B61" s="100" t="s">
        <v>1132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</row>
    <row r="62" spans="1:22" ht="11.25" hidden="1">
      <c r="A62" s="86">
        <v>14</v>
      </c>
      <c r="B62" s="100" t="s">
        <v>1133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</row>
    <row r="63" spans="1:22" ht="11.25" hidden="1">
      <c r="A63" s="86">
        <v>15</v>
      </c>
      <c r="B63" s="100" t="s">
        <v>1033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</row>
    <row r="64" spans="1:22" ht="11.25" hidden="1">
      <c r="A64" s="86">
        <v>16</v>
      </c>
      <c r="B64" s="100" t="s">
        <v>1134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</row>
    <row r="65" spans="1:22" ht="22.5" hidden="1">
      <c r="A65" s="86">
        <v>17</v>
      </c>
      <c r="B65" s="100" t="s">
        <v>1135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</row>
    <row r="66" spans="1:22" ht="11.25" hidden="1">
      <c r="A66" s="86">
        <v>18</v>
      </c>
      <c r="B66" s="100" t="s">
        <v>1136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1.25" hidden="1">
      <c r="A67" s="86">
        <v>19</v>
      </c>
      <c r="B67" s="102" t="s">
        <v>1137</v>
      </c>
      <c r="C67" s="103">
        <f>SUM(C60:C66)</f>
        <v>0</v>
      </c>
      <c r="D67" s="103">
        <f aca="true" t="shared" si="8" ref="D67:V67">SUM(D60:D66)</f>
        <v>0</v>
      </c>
      <c r="E67" s="103">
        <f t="shared" si="8"/>
        <v>0</v>
      </c>
      <c r="F67" s="103">
        <f t="shared" si="8"/>
        <v>0</v>
      </c>
      <c r="G67" s="103">
        <f t="shared" si="8"/>
        <v>0</v>
      </c>
      <c r="H67" s="103">
        <f t="shared" si="8"/>
        <v>0</v>
      </c>
      <c r="I67" s="103">
        <f t="shared" si="8"/>
        <v>0</v>
      </c>
      <c r="J67" s="103">
        <f t="shared" si="8"/>
        <v>0</v>
      </c>
      <c r="K67" s="103">
        <f t="shared" si="8"/>
        <v>0</v>
      </c>
      <c r="L67" s="103">
        <f t="shared" si="8"/>
        <v>0</v>
      </c>
      <c r="M67" s="103">
        <f t="shared" si="8"/>
        <v>0</v>
      </c>
      <c r="N67" s="103">
        <f t="shared" si="8"/>
        <v>0</v>
      </c>
      <c r="O67" s="103">
        <f t="shared" si="8"/>
        <v>0</v>
      </c>
      <c r="P67" s="103">
        <f t="shared" si="8"/>
        <v>0</v>
      </c>
      <c r="Q67" s="103"/>
      <c r="R67" s="103"/>
      <c r="S67" s="103"/>
      <c r="T67" s="103">
        <f t="shared" si="8"/>
        <v>0</v>
      </c>
      <c r="U67" s="103">
        <f t="shared" si="8"/>
        <v>0</v>
      </c>
      <c r="V67" s="103">
        <f t="shared" si="8"/>
        <v>0</v>
      </c>
    </row>
    <row r="68" spans="1:22" ht="11.25" hidden="1">
      <c r="A68" s="86">
        <v>20</v>
      </c>
      <c r="B68" s="100" t="s">
        <v>1138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1:22" ht="11.25" hidden="1">
      <c r="A69" s="86">
        <v>21</v>
      </c>
      <c r="B69" s="100" t="s">
        <v>1139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1:22" ht="11.25" hidden="1">
      <c r="A70" s="86">
        <v>22</v>
      </c>
      <c r="B70" s="100" t="s">
        <v>1140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1:22" ht="11.25" hidden="1">
      <c r="A71" s="86">
        <v>23</v>
      </c>
      <c r="B71" s="100" t="s">
        <v>1141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</row>
    <row r="72" spans="1:22" ht="11.25" hidden="1">
      <c r="A72" s="86">
        <v>24</v>
      </c>
      <c r="B72" s="100" t="s">
        <v>1142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</row>
    <row r="73" spans="1:22" ht="11.25" hidden="1">
      <c r="A73" s="86">
        <v>25</v>
      </c>
      <c r="B73" s="100" t="s">
        <v>1143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</row>
    <row r="74" spans="1:22" ht="12.75" customHeight="1" hidden="1">
      <c r="A74" s="86">
        <v>26</v>
      </c>
      <c r="B74" s="102" t="s">
        <v>1144</v>
      </c>
      <c r="C74" s="103">
        <f>SUM(C68:C73)</f>
        <v>0</v>
      </c>
      <c r="D74" s="103">
        <f aca="true" t="shared" si="9" ref="D74:V74">SUM(D68:D73)</f>
        <v>0</v>
      </c>
      <c r="E74" s="103">
        <f t="shared" si="9"/>
        <v>0</v>
      </c>
      <c r="F74" s="103">
        <f t="shared" si="9"/>
        <v>0</v>
      </c>
      <c r="G74" s="103">
        <f t="shared" si="9"/>
        <v>0</v>
      </c>
      <c r="H74" s="103">
        <f t="shared" si="9"/>
        <v>0</v>
      </c>
      <c r="I74" s="103">
        <f t="shared" si="9"/>
        <v>0</v>
      </c>
      <c r="J74" s="103">
        <f t="shared" si="9"/>
        <v>0</v>
      </c>
      <c r="K74" s="103">
        <f t="shared" si="9"/>
        <v>0</v>
      </c>
      <c r="L74" s="103">
        <f t="shared" si="9"/>
        <v>0</v>
      </c>
      <c r="M74" s="103">
        <f t="shared" si="9"/>
        <v>0</v>
      </c>
      <c r="N74" s="103">
        <f t="shared" si="9"/>
        <v>0</v>
      </c>
      <c r="O74" s="103">
        <f t="shared" si="9"/>
        <v>0</v>
      </c>
      <c r="P74" s="103">
        <f t="shared" si="9"/>
        <v>0</v>
      </c>
      <c r="Q74" s="103"/>
      <c r="R74" s="103"/>
      <c r="S74" s="103"/>
      <c r="T74" s="103">
        <f t="shared" si="9"/>
        <v>0</v>
      </c>
      <c r="U74" s="103">
        <f t="shared" si="9"/>
        <v>0</v>
      </c>
      <c r="V74" s="103">
        <f t="shared" si="9"/>
        <v>0</v>
      </c>
    </row>
    <row r="75" spans="3:28" ht="11.25" hidden="1">
      <c r="C75" s="85">
        <f>C47*0.85</f>
        <v>10236.55</v>
      </c>
      <c r="D75" s="105">
        <f>D47</f>
        <v>0</v>
      </c>
      <c r="E75" s="85">
        <f>E47*0.9</f>
        <v>360</v>
      </c>
      <c r="G75" s="105">
        <f>G47</f>
        <v>0</v>
      </c>
      <c r="I75" s="105"/>
      <c r="K75" s="105">
        <f>K47</f>
        <v>0</v>
      </c>
      <c r="P75" s="85">
        <v>80</v>
      </c>
      <c r="AB75" s="85">
        <f>SUM(C75:Y75)</f>
        <v>10676.55</v>
      </c>
    </row>
    <row r="76" ht="11.25">
      <c r="Y76" s="105"/>
    </row>
    <row r="77" ht="11.25">
      <c r="AC77" s="105"/>
    </row>
  </sheetData>
  <sheetProtection/>
  <mergeCells count="4">
    <mergeCell ref="A2:AC2"/>
    <mergeCell ref="AC4:AC5"/>
    <mergeCell ref="M4:T4"/>
    <mergeCell ref="S3:A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zoomScalePageLayoutView="0" workbookViewId="0" topLeftCell="A1">
      <selection activeCell="C2" sqref="C2:K2"/>
    </sheetView>
  </sheetViews>
  <sheetFormatPr defaultColWidth="9.140625" defaultRowHeight="12.75"/>
  <cols>
    <col min="1" max="1" width="26.28125" style="36" customWidth="1"/>
    <col min="2" max="2" width="8.8515625" style="36" customWidth="1"/>
    <col min="3" max="3" width="8.57421875" style="34" customWidth="1"/>
    <col min="4" max="4" width="9.7109375" style="34" customWidth="1"/>
    <col min="5" max="5" width="7.7109375" style="34" customWidth="1"/>
    <col min="6" max="6" width="10.140625" style="34" customWidth="1"/>
    <col min="7" max="7" width="11.140625" style="34" customWidth="1"/>
    <col min="8" max="8" width="9.57421875" style="34" customWidth="1"/>
    <col min="9" max="10" width="8.421875" style="36" customWidth="1"/>
    <col min="11" max="11" width="10.421875" style="36" customWidth="1"/>
    <col min="12" max="12" width="9.28125" style="36" customWidth="1"/>
    <col min="13" max="13" width="9.140625" style="36" customWidth="1"/>
  </cols>
  <sheetData>
    <row r="1" spans="11:12" ht="12.75">
      <c r="K1" s="831" t="s">
        <v>106</v>
      </c>
      <c r="L1" s="832"/>
    </row>
    <row r="2" spans="1:11" ht="14.25">
      <c r="A2" s="33"/>
      <c r="B2" s="33"/>
      <c r="C2" s="821" t="s">
        <v>1253</v>
      </c>
      <c r="D2" s="821"/>
      <c r="E2" s="821"/>
      <c r="F2" s="821"/>
      <c r="G2" s="821"/>
      <c r="H2" s="821"/>
      <c r="I2" s="821"/>
      <c r="J2" s="821"/>
      <c r="K2" s="821"/>
    </row>
    <row r="3" spans="1:11" ht="15">
      <c r="A3" s="837" t="s">
        <v>158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</row>
    <row r="4" spans="1:1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9" ht="15.75" thickBot="1">
      <c r="A6" s="837"/>
      <c r="B6" s="837"/>
      <c r="C6" s="837"/>
      <c r="D6" s="837"/>
      <c r="E6" s="837"/>
      <c r="F6" s="837"/>
      <c r="G6" s="837"/>
      <c r="H6" s="837"/>
      <c r="I6" s="837"/>
    </row>
    <row r="7" spans="1:13" ht="12.75">
      <c r="A7" s="838"/>
      <c r="B7" s="840" t="s">
        <v>958</v>
      </c>
      <c r="C7" s="841"/>
      <c r="D7" s="842"/>
      <c r="E7" s="843" t="s">
        <v>1039</v>
      </c>
      <c r="F7" s="829"/>
      <c r="G7" s="830"/>
      <c r="H7" s="828" t="s">
        <v>1040</v>
      </c>
      <c r="I7" s="829"/>
      <c r="J7" s="830"/>
      <c r="K7" s="829" t="s">
        <v>1004</v>
      </c>
      <c r="L7" s="829"/>
      <c r="M7" s="830"/>
    </row>
    <row r="8" spans="1:13" ht="57" thickBot="1">
      <c r="A8" s="839"/>
      <c r="B8" s="37" t="s">
        <v>161</v>
      </c>
      <c r="C8" s="38" t="s">
        <v>162</v>
      </c>
      <c r="D8" s="39" t="s">
        <v>163</v>
      </c>
      <c r="E8" s="252" t="s">
        <v>161</v>
      </c>
      <c r="F8" s="253" t="s">
        <v>162</v>
      </c>
      <c r="G8" s="254" t="s">
        <v>163</v>
      </c>
      <c r="H8" s="252" t="s">
        <v>161</v>
      </c>
      <c r="I8" s="253" t="s">
        <v>162</v>
      </c>
      <c r="J8" s="254" t="s">
        <v>163</v>
      </c>
      <c r="K8" s="37" t="s">
        <v>420</v>
      </c>
      <c r="L8" s="38" t="s">
        <v>421</v>
      </c>
      <c r="M8" s="39" t="s">
        <v>967</v>
      </c>
    </row>
    <row r="9" spans="1:13" ht="25.5">
      <c r="A9" s="255" t="s">
        <v>164</v>
      </c>
      <c r="B9" s="256">
        <v>1</v>
      </c>
      <c r="C9" s="257">
        <v>1</v>
      </c>
      <c r="D9" s="258">
        <v>1</v>
      </c>
      <c r="E9" s="259">
        <v>1</v>
      </c>
      <c r="F9" s="260">
        <v>1</v>
      </c>
      <c r="G9" s="261">
        <v>1</v>
      </c>
      <c r="H9" s="262">
        <v>3</v>
      </c>
      <c r="I9" s="260">
        <v>2</v>
      </c>
      <c r="J9" s="263">
        <v>2</v>
      </c>
      <c r="K9" s="264">
        <f aca="true" t="shared" si="0" ref="K9:M14">B9+E9+H9</f>
        <v>5</v>
      </c>
      <c r="L9" s="264">
        <f t="shared" si="0"/>
        <v>4</v>
      </c>
      <c r="M9" s="265">
        <f t="shared" si="0"/>
        <v>4</v>
      </c>
    </row>
    <row r="10" spans="1:13" ht="25.5">
      <c r="A10" s="266" t="s">
        <v>159</v>
      </c>
      <c r="B10" s="267">
        <v>8</v>
      </c>
      <c r="C10" s="268">
        <v>7</v>
      </c>
      <c r="D10" s="269">
        <v>7</v>
      </c>
      <c r="E10" s="270"/>
      <c r="F10" s="271"/>
      <c r="G10" s="272"/>
      <c r="H10" s="40">
        <v>1</v>
      </c>
      <c r="I10" s="41">
        <v>1</v>
      </c>
      <c r="J10" s="42">
        <v>1</v>
      </c>
      <c r="K10" s="273">
        <f t="shared" si="0"/>
        <v>9</v>
      </c>
      <c r="L10" s="273">
        <f t="shared" si="0"/>
        <v>8</v>
      </c>
      <c r="M10" s="274">
        <f t="shared" si="0"/>
        <v>8</v>
      </c>
    </row>
    <row r="11" spans="1:13" ht="38.25">
      <c r="A11" s="266" t="s">
        <v>160</v>
      </c>
      <c r="B11" s="267">
        <v>5</v>
      </c>
      <c r="C11" s="268"/>
      <c r="D11" s="269"/>
      <c r="E11" s="270"/>
      <c r="F11" s="271"/>
      <c r="G11" s="272"/>
      <c r="H11" s="40">
        <v>1</v>
      </c>
      <c r="I11" s="41"/>
      <c r="J11" s="42"/>
      <c r="K11" s="273">
        <f t="shared" si="0"/>
        <v>6</v>
      </c>
      <c r="L11" s="273"/>
      <c r="M11" s="274"/>
    </row>
    <row r="12" spans="1:13" ht="25.5">
      <c r="A12" s="275" t="s">
        <v>959</v>
      </c>
      <c r="B12" s="40"/>
      <c r="C12" s="41"/>
      <c r="D12" s="276"/>
      <c r="E12" s="270"/>
      <c r="F12" s="271"/>
      <c r="G12" s="272"/>
      <c r="H12" s="40"/>
      <c r="I12" s="41"/>
      <c r="J12" s="42"/>
      <c r="K12" s="273"/>
      <c r="L12" s="273"/>
      <c r="M12" s="274"/>
    </row>
    <row r="13" spans="1:13" ht="25.5">
      <c r="A13" s="275" t="s">
        <v>960</v>
      </c>
      <c r="B13" s="267"/>
      <c r="C13" s="268"/>
      <c r="D13" s="277"/>
      <c r="E13" s="267">
        <v>16</v>
      </c>
      <c r="F13" s="268">
        <v>16</v>
      </c>
      <c r="G13" s="278">
        <v>16</v>
      </c>
      <c r="H13" s="279"/>
      <c r="I13" s="280"/>
      <c r="J13" s="281"/>
      <c r="K13" s="273">
        <f t="shared" si="0"/>
        <v>16</v>
      </c>
      <c r="L13" s="268">
        <f t="shared" si="0"/>
        <v>16</v>
      </c>
      <c r="M13" s="277">
        <f t="shared" si="0"/>
        <v>16</v>
      </c>
    </row>
    <row r="14" spans="1:13" ht="15" thickBot="1">
      <c r="A14" s="275" t="s">
        <v>961</v>
      </c>
      <c r="B14" s="282"/>
      <c r="C14" s="283"/>
      <c r="D14" s="284"/>
      <c r="E14" s="285">
        <v>2</v>
      </c>
      <c r="F14" s="286">
        <v>1</v>
      </c>
      <c r="G14" s="287">
        <v>1</v>
      </c>
      <c r="H14" s="288"/>
      <c r="I14" s="289"/>
      <c r="J14" s="290"/>
      <c r="K14" s="291">
        <f t="shared" si="0"/>
        <v>2</v>
      </c>
      <c r="L14" s="286">
        <f t="shared" si="0"/>
        <v>1</v>
      </c>
      <c r="M14" s="292">
        <f t="shared" si="0"/>
        <v>1</v>
      </c>
    </row>
    <row r="15" spans="1:13" ht="15.75" thickBot="1">
      <c r="A15" s="293" t="s">
        <v>1041</v>
      </c>
      <c r="B15" s="294">
        <f aca="true" t="shared" si="1" ref="B15:M15">SUM(B9:B14)</f>
        <v>14</v>
      </c>
      <c r="C15" s="43">
        <f t="shared" si="1"/>
        <v>8</v>
      </c>
      <c r="D15" s="295">
        <f t="shared" si="1"/>
        <v>8</v>
      </c>
      <c r="E15" s="294">
        <f t="shared" si="1"/>
        <v>19</v>
      </c>
      <c r="F15" s="43">
        <f t="shared" si="1"/>
        <v>18</v>
      </c>
      <c r="G15" s="295">
        <f t="shared" si="1"/>
        <v>18</v>
      </c>
      <c r="H15" s="294">
        <f t="shared" si="1"/>
        <v>5</v>
      </c>
      <c r="I15" s="43">
        <f t="shared" si="1"/>
        <v>3</v>
      </c>
      <c r="J15" s="295">
        <f t="shared" si="1"/>
        <v>3</v>
      </c>
      <c r="K15" s="294">
        <f t="shared" si="1"/>
        <v>38</v>
      </c>
      <c r="L15" s="43">
        <f t="shared" si="1"/>
        <v>29</v>
      </c>
      <c r="M15" s="44">
        <f t="shared" si="1"/>
        <v>29</v>
      </c>
    </row>
    <row r="16" spans="3:8" ht="12.75">
      <c r="C16" s="45"/>
      <c r="D16" s="45"/>
      <c r="E16" s="45" t="s">
        <v>962</v>
      </c>
      <c r="F16" s="45"/>
      <c r="G16" s="45"/>
      <c r="H16" s="45"/>
    </row>
    <row r="17" spans="3:8" ht="13.5" thickBot="1">
      <c r="C17" s="45"/>
      <c r="D17" s="45"/>
      <c r="E17" s="45"/>
      <c r="F17" s="45"/>
      <c r="G17" s="45"/>
      <c r="H17" s="45"/>
    </row>
    <row r="18" spans="1:13" ht="13.5" thickBot="1">
      <c r="A18" s="296" t="s">
        <v>963</v>
      </c>
      <c r="B18" s="833" t="s">
        <v>964</v>
      </c>
      <c r="C18" s="834"/>
      <c r="D18" s="297"/>
      <c r="E18" s="45"/>
      <c r="F18" s="45"/>
      <c r="G18" s="36"/>
      <c r="H18" s="36"/>
      <c r="L18"/>
      <c r="M18"/>
    </row>
    <row r="19" spans="1:13" ht="25.5">
      <c r="A19" s="298" t="s">
        <v>965</v>
      </c>
      <c r="B19" s="835">
        <v>0</v>
      </c>
      <c r="C19" s="836"/>
      <c r="D19" s="45"/>
      <c r="E19" s="45"/>
      <c r="F19" s="45"/>
      <c r="G19" s="36"/>
      <c r="H19" s="36"/>
      <c r="L19"/>
      <c r="M19"/>
    </row>
    <row r="20" spans="1:8" ht="13.5" thickBot="1">
      <c r="A20" s="299" t="s">
        <v>966</v>
      </c>
      <c r="B20" s="300"/>
      <c r="C20" s="301">
        <v>11</v>
      </c>
      <c r="D20" s="45"/>
      <c r="E20" s="45"/>
      <c r="F20" s="45"/>
      <c r="G20" s="45"/>
      <c r="H20" s="45"/>
    </row>
    <row r="21" spans="3:8" ht="12.75">
      <c r="C21" s="45"/>
      <c r="D21" s="45"/>
      <c r="E21" s="45"/>
      <c r="F21" s="45"/>
      <c r="G21" s="45"/>
      <c r="H21" s="45"/>
    </row>
    <row r="22" spans="3:8" ht="12.75">
      <c r="C22" s="45"/>
      <c r="D22" s="45"/>
      <c r="E22" s="45"/>
      <c r="F22" s="45"/>
      <c r="G22" s="45"/>
      <c r="H22" s="45"/>
    </row>
    <row r="23" spans="3:8" ht="12.75">
      <c r="C23" s="45"/>
      <c r="D23" s="45"/>
      <c r="E23" s="45"/>
      <c r="F23" s="45"/>
      <c r="G23" s="45"/>
      <c r="H23" s="45"/>
    </row>
    <row r="24" spans="3:8" ht="12.75">
      <c r="C24" s="45"/>
      <c r="D24" s="45"/>
      <c r="E24" s="45"/>
      <c r="F24" s="45"/>
      <c r="G24" s="45"/>
      <c r="H24" s="45"/>
    </row>
    <row r="25" spans="3:8" ht="12.75">
      <c r="C25" s="45"/>
      <c r="D25" s="45"/>
      <c r="E25" s="45"/>
      <c r="F25" s="45"/>
      <c r="G25" s="45"/>
      <c r="H25" s="45"/>
    </row>
    <row r="26" spans="3:8" ht="12.75">
      <c r="C26" s="45"/>
      <c r="D26" s="45"/>
      <c r="E26" s="45"/>
      <c r="F26" s="45"/>
      <c r="G26" s="45"/>
      <c r="H26" s="45"/>
    </row>
    <row r="27" spans="3:8" ht="12.75">
      <c r="C27" s="45"/>
      <c r="D27" s="45"/>
      <c r="E27" s="45"/>
      <c r="F27" s="45"/>
      <c r="G27" s="45"/>
      <c r="H27" s="45"/>
    </row>
    <row r="28" spans="3:8" ht="12.75">
      <c r="C28" s="45"/>
      <c r="D28" s="45"/>
      <c r="E28" s="45"/>
      <c r="F28" s="45"/>
      <c r="G28" s="45"/>
      <c r="H28" s="45"/>
    </row>
    <row r="29" spans="3:8" ht="12.75">
      <c r="C29" s="45"/>
      <c r="D29" s="45"/>
      <c r="E29" s="45"/>
      <c r="F29" s="45"/>
      <c r="G29" s="45"/>
      <c r="H29" s="45"/>
    </row>
    <row r="30" spans="3:8" ht="12.75">
      <c r="C30" s="45"/>
      <c r="D30" s="45"/>
      <c r="E30" s="45"/>
      <c r="F30" s="45"/>
      <c r="G30" s="45"/>
      <c r="H30" s="45"/>
    </row>
    <row r="31" spans="3:8" ht="12.75">
      <c r="C31" s="45"/>
      <c r="D31" s="45"/>
      <c r="E31" s="45"/>
      <c r="F31" s="45"/>
      <c r="G31" s="45"/>
      <c r="H31" s="45"/>
    </row>
    <row r="32" spans="3:8" ht="12.75">
      <c r="C32" s="45"/>
      <c r="D32" s="45"/>
      <c r="E32" s="45"/>
      <c r="F32" s="45"/>
      <c r="G32" s="45"/>
      <c r="H32" s="45"/>
    </row>
    <row r="33" spans="3:8" ht="12.75">
      <c r="C33" s="45"/>
      <c r="D33" s="45"/>
      <c r="E33" s="45"/>
      <c r="F33" s="45"/>
      <c r="G33" s="45"/>
      <c r="H33" s="45"/>
    </row>
    <row r="34" spans="3:8" ht="12.75">
      <c r="C34" s="45"/>
      <c r="D34" s="45"/>
      <c r="E34" s="45"/>
      <c r="F34" s="45"/>
      <c r="G34" s="45"/>
      <c r="H34" s="45"/>
    </row>
    <row r="35" spans="3:8" ht="12.75">
      <c r="C35" s="45"/>
      <c r="D35" s="45"/>
      <c r="E35" s="45"/>
      <c r="F35" s="45"/>
      <c r="G35" s="45"/>
      <c r="H35" s="45"/>
    </row>
    <row r="36" spans="3:8" ht="12.75">
      <c r="C36" s="45"/>
      <c r="D36" s="45"/>
      <c r="E36" s="45"/>
      <c r="F36" s="45"/>
      <c r="G36" s="45"/>
      <c r="H36" s="45"/>
    </row>
    <row r="37" spans="3:8" ht="12.75">
      <c r="C37" s="45"/>
      <c r="D37" s="45"/>
      <c r="E37" s="45"/>
      <c r="F37" s="45"/>
      <c r="G37" s="45"/>
      <c r="H37" s="45"/>
    </row>
    <row r="38" spans="3:8" ht="12.75">
      <c r="C38" s="45"/>
      <c r="D38" s="45"/>
      <c r="E38" s="45"/>
      <c r="F38" s="45"/>
      <c r="G38" s="45"/>
      <c r="H38" s="45"/>
    </row>
    <row r="39" spans="3:8" ht="12.75">
      <c r="C39" s="45"/>
      <c r="D39" s="45"/>
      <c r="E39" s="45"/>
      <c r="F39" s="45"/>
      <c r="G39" s="45"/>
      <c r="H39" s="45"/>
    </row>
    <row r="40" spans="3:8" ht="12.75">
      <c r="C40" s="45"/>
      <c r="D40" s="45"/>
      <c r="E40" s="45"/>
      <c r="F40" s="45"/>
      <c r="G40" s="45"/>
      <c r="H40" s="45"/>
    </row>
    <row r="41" spans="3:8" ht="12.75">
      <c r="C41" s="45"/>
      <c r="D41" s="45"/>
      <c r="E41" s="45"/>
      <c r="F41" s="45"/>
      <c r="G41" s="45"/>
      <c r="H41" s="45"/>
    </row>
  </sheetData>
  <sheetProtection/>
  <mergeCells count="11">
    <mergeCell ref="E7:G7"/>
    <mergeCell ref="H7:J7"/>
    <mergeCell ref="K7:M7"/>
    <mergeCell ref="K1:L1"/>
    <mergeCell ref="B18:C18"/>
    <mergeCell ref="B19:C19"/>
    <mergeCell ref="C2:K2"/>
    <mergeCell ref="A3:K3"/>
    <mergeCell ref="A6:I6"/>
    <mergeCell ref="A7:A8"/>
    <mergeCell ref="B7:D7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1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I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.00390625" style="430" customWidth="1"/>
    <col min="2" max="2" width="38.8515625" style="430" customWidth="1"/>
    <col min="3" max="3" width="15.7109375" style="438" customWidth="1"/>
    <col min="4" max="5" width="15.7109375" style="430" customWidth="1"/>
    <col min="6" max="16384" width="9.140625" style="430" customWidth="1"/>
  </cols>
  <sheetData>
    <row r="1" spans="3:5" ht="15">
      <c r="C1" s="844"/>
      <c r="D1" s="844"/>
      <c r="E1" s="844"/>
    </row>
    <row r="2" spans="1:9" ht="12.75">
      <c r="A2" s="821" t="s">
        <v>1254</v>
      </c>
      <c r="B2" s="821"/>
      <c r="C2" s="821"/>
      <c r="D2" s="821"/>
      <c r="E2" s="821"/>
      <c r="F2" s="821"/>
      <c r="G2" s="821"/>
      <c r="H2" s="821"/>
      <c r="I2" s="821"/>
    </row>
    <row r="3" ht="15">
      <c r="C3" s="431"/>
    </row>
    <row r="5" spans="1:5" ht="40.5" customHeight="1">
      <c r="A5" s="845" t="s">
        <v>510</v>
      </c>
      <c r="B5" s="846"/>
      <c r="C5" s="846"/>
      <c r="D5" s="846"/>
      <c r="E5" s="846"/>
    </row>
    <row r="6" spans="1:5" ht="15.75">
      <c r="A6" s="432"/>
      <c r="B6" s="433" t="s">
        <v>1009</v>
      </c>
      <c r="C6" s="434">
        <v>2015</v>
      </c>
      <c r="D6" s="433">
        <v>2016</v>
      </c>
      <c r="E6" s="433">
        <v>2017</v>
      </c>
    </row>
    <row r="7" spans="1:5" ht="15">
      <c r="A7" s="435"/>
      <c r="B7" s="435"/>
      <c r="C7" s="436"/>
      <c r="D7" s="435">
        <v>0</v>
      </c>
      <c r="E7" s="435">
        <v>0</v>
      </c>
    </row>
    <row r="8" spans="1:5" ht="15">
      <c r="A8" s="435"/>
      <c r="B8" s="435"/>
      <c r="C8" s="436">
        <v>0</v>
      </c>
      <c r="D8" s="435">
        <v>0</v>
      </c>
      <c r="E8" s="435">
        <v>0</v>
      </c>
    </row>
    <row r="9" spans="1:5" ht="15">
      <c r="A9" s="435"/>
      <c r="B9" s="437" t="s">
        <v>1004</v>
      </c>
      <c r="C9" s="436">
        <f>SUM(C7:C8)</f>
        <v>0</v>
      </c>
      <c r="D9" s="436">
        <f>SUM(D7:D8)</f>
        <v>0</v>
      </c>
      <c r="E9" s="436">
        <f>SUM(E7:E8)</f>
        <v>0</v>
      </c>
    </row>
  </sheetData>
  <sheetProtection/>
  <mergeCells count="3">
    <mergeCell ref="C1:E1"/>
    <mergeCell ref="A5:E5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L29" sqref="L29"/>
    </sheetView>
  </sheetViews>
  <sheetFormatPr defaultColWidth="9.140625" defaultRowHeight="12.75"/>
  <sheetData>
    <row r="1" spans="1:4" ht="12.75">
      <c r="A1" s="847"/>
      <c r="B1" s="847"/>
      <c r="C1" s="847"/>
      <c r="D1" s="84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73"/>
  <sheetViews>
    <sheetView view="pageBreakPreview" zoomScaleSheetLayoutView="100" zoomScalePageLayoutView="0" workbookViewId="0" topLeftCell="A1">
      <selection activeCell="X2" sqref="X2:AA2"/>
    </sheetView>
  </sheetViews>
  <sheetFormatPr defaultColWidth="9.140625" defaultRowHeight="12.75"/>
  <cols>
    <col min="1" max="1" width="2.8515625" style="234" customWidth="1"/>
    <col min="2" max="39" width="2.7109375" style="234" customWidth="1"/>
    <col min="40" max="40" width="3.140625" style="234" customWidth="1"/>
    <col min="41" max="43" width="2.7109375" style="234" customWidth="1"/>
    <col min="44" max="44" width="3.421875" style="234" customWidth="1"/>
    <col min="45" max="48" width="2.7109375" style="234" customWidth="1"/>
    <col min="49" max="49" width="4.28125" style="234" customWidth="1"/>
    <col min="50" max="102" width="2.7109375" style="234" customWidth="1"/>
    <col min="103" max="16384" width="9.140625" style="234" customWidth="1"/>
  </cols>
  <sheetData>
    <row r="1" spans="1:49" ht="25.5" customHeight="1">
      <c r="A1" s="499" t="s">
        <v>1236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1"/>
    </row>
    <row r="2" spans="1:49" ht="25.5" customHeight="1">
      <c r="A2" s="235"/>
      <c r="B2" s="236"/>
      <c r="C2" s="236"/>
      <c r="D2" s="236"/>
      <c r="E2" s="236"/>
      <c r="F2" s="503"/>
      <c r="G2" s="503"/>
      <c r="H2" s="503"/>
      <c r="I2" s="503"/>
      <c r="J2" s="503"/>
      <c r="K2" s="503"/>
      <c r="L2" s="498"/>
      <c r="M2" s="503"/>
      <c r="N2" s="503"/>
      <c r="O2" s="503"/>
      <c r="P2" s="503"/>
      <c r="Q2" s="503"/>
      <c r="R2" s="503"/>
      <c r="S2" s="498"/>
      <c r="T2" s="498"/>
      <c r="U2" s="498"/>
      <c r="V2" s="498"/>
      <c r="W2" s="498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8"/>
      <c r="AI2" s="498"/>
      <c r="AJ2" s="498"/>
      <c r="AK2" s="498"/>
      <c r="AL2" s="498"/>
      <c r="AM2" s="498"/>
      <c r="AN2" s="211"/>
      <c r="AO2" s="211"/>
      <c r="AP2" s="211"/>
      <c r="AQ2" s="211"/>
      <c r="AR2" s="498" t="s">
        <v>121</v>
      </c>
      <c r="AS2" s="498"/>
      <c r="AT2" s="498"/>
      <c r="AU2" s="498"/>
      <c r="AV2" s="498"/>
      <c r="AW2" s="555"/>
    </row>
    <row r="3" spans="1:49" ht="19.5" customHeight="1">
      <c r="A3" s="237"/>
      <c r="B3" s="236"/>
      <c r="C3" s="236"/>
      <c r="D3" s="236"/>
      <c r="E3" s="236"/>
      <c r="F3" s="238"/>
      <c r="G3" s="239"/>
      <c r="H3" s="238"/>
      <c r="I3" s="238"/>
      <c r="J3" s="238"/>
      <c r="K3" s="238"/>
      <c r="L3" s="498"/>
      <c r="M3" s="238"/>
      <c r="N3" s="239"/>
      <c r="O3" s="238"/>
      <c r="P3" s="238"/>
      <c r="Q3" s="238"/>
      <c r="R3" s="238"/>
      <c r="S3" s="498"/>
      <c r="T3" s="238"/>
      <c r="U3" s="239"/>
      <c r="V3" s="238"/>
      <c r="W3" s="238"/>
      <c r="X3" s="240"/>
      <c r="Y3" s="238"/>
      <c r="Z3" s="239"/>
      <c r="AA3" s="240"/>
      <c r="AB3" s="240"/>
      <c r="AC3" s="238"/>
      <c r="AD3" s="239"/>
      <c r="AE3" s="238"/>
      <c r="AF3" s="238"/>
      <c r="AG3" s="236"/>
      <c r="AH3" s="238"/>
      <c r="AI3" s="239"/>
      <c r="AJ3" s="238"/>
      <c r="AK3" s="238"/>
      <c r="AL3" s="238"/>
      <c r="AM3" s="238"/>
      <c r="AN3" s="211"/>
      <c r="AO3" s="211"/>
      <c r="AP3" s="211"/>
      <c r="AQ3" s="211"/>
      <c r="AR3" s="211"/>
      <c r="AS3" s="211"/>
      <c r="AT3" s="211"/>
      <c r="AU3" s="211"/>
      <c r="AV3" s="211"/>
      <c r="AW3" s="212"/>
    </row>
    <row r="4" spans="1:49" ht="19.5" customHeight="1">
      <c r="A4" s="552" t="s">
        <v>847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4"/>
    </row>
    <row r="5" spans="1:49" ht="19.5" customHeight="1">
      <c r="A5" s="237"/>
      <c r="B5" s="236"/>
      <c r="C5" s="236"/>
      <c r="D5" s="236"/>
      <c r="E5" s="236"/>
      <c r="F5" s="504"/>
      <c r="G5" s="504"/>
      <c r="H5" s="490"/>
      <c r="I5" s="498"/>
      <c r="J5" s="498"/>
      <c r="K5" s="490"/>
      <c r="L5" s="498"/>
      <c r="M5" s="498"/>
      <c r="N5" s="498"/>
      <c r="O5" s="498"/>
      <c r="P5" s="490"/>
      <c r="Q5" s="498"/>
      <c r="R5" s="498"/>
      <c r="S5" s="490"/>
      <c r="T5" s="498"/>
      <c r="U5" s="498"/>
      <c r="V5" s="490"/>
      <c r="W5" s="490"/>
      <c r="X5" s="490"/>
      <c r="Y5" s="498"/>
      <c r="Z5" s="498"/>
      <c r="AA5" s="238"/>
      <c r="AB5" s="498"/>
      <c r="AC5" s="498"/>
      <c r="AD5" s="492"/>
      <c r="AE5" s="493"/>
      <c r="AF5" s="493"/>
      <c r="AG5" s="493"/>
      <c r="AH5" s="493"/>
      <c r="AI5" s="493"/>
      <c r="AJ5" s="493"/>
      <c r="AK5" s="493"/>
      <c r="AL5" s="493"/>
      <c r="AM5" s="493"/>
      <c r="AN5" s="211"/>
      <c r="AO5" s="211"/>
      <c r="AP5" s="211"/>
      <c r="AQ5" s="211"/>
      <c r="AR5" s="211"/>
      <c r="AS5" s="211"/>
      <c r="AT5" s="211"/>
      <c r="AU5" s="211"/>
      <c r="AV5" s="211"/>
      <c r="AW5" s="212"/>
    </row>
    <row r="6" spans="1:49" ht="19.5" customHeight="1">
      <c r="A6" s="241"/>
      <c r="B6" s="242"/>
      <c r="C6" s="242"/>
      <c r="D6" s="242"/>
      <c r="E6" s="242"/>
      <c r="F6" s="243"/>
      <c r="G6" s="243"/>
      <c r="H6" s="491"/>
      <c r="I6" s="244"/>
      <c r="J6" s="245"/>
      <c r="K6" s="505"/>
      <c r="L6" s="244"/>
      <c r="M6" s="244"/>
      <c r="N6" s="244"/>
      <c r="O6" s="244"/>
      <c r="P6" s="491"/>
      <c r="Q6" s="246"/>
      <c r="R6" s="246"/>
      <c r="S6" s="491"/>
      <c r="T6" s="246"/>
      <c r="U6" s="246"/>
      <c r="V6" s="487"/>
      <c r="W6" s="488"/>
      <c r="X6" s="488"/>
      <c r="Y6" s="246"/>
      <c r="Z6" s="246"/>
      <c r="AA6" s="247"/>
      <c r="AB6" s="246"/>
      <c r="AC6" s="246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247"/>
      <c r="AO6" s="247"/>
      <c r="AP6" s="247"/>
      <c r="AQ6" s="247"/>
      <c r="AR6" s="247"/>
      <c r="AS6" s="247"/>
      <c r="AT6" s="247"/>
      <c r="AU6" s="247"/>
      <c r="AV6" s="247"/>
      <c r="AW6" s="248"/>
    </row>
    <row r="7" spans="1:49" ht="19.5" customHeight="1">
      <c r="A7" s="502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</row>
    <row r="8" spans="1:49" ht="12.75">
      <c r="A8" s="497" t="s">
        <v>501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</row>
    <row r="9" spans="1:49" ht="26.25" customHeight="1">
      <c r="A9" s="517" t="s">
        <v>502</v>
      </c>
      <c r="B9" s="518"/>
      <c r="C9" s="494" t="s">
        <v>503</v>
      </c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517" t="s">
        <v>504</v>
      </c>
      <c r="W9" s="523"/>
      <c r="X9" s="518"/>
      <c r="Y9" s="494" t="s">
        <v>505</v>
      </c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6"/>
    </row>
    <row r="10" spans="1:49" ht="63" customHeight="1">
      <c r="A10" s="519"/>
      <c r="B10" s="520"/>
      <c r="C10" s="521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19"/>
      <c r="W10" s="524"/>
      <c r="X10" s="520"/>
      <c r="Y10" s="461" t="s">
        <v>925</v>
      </c>
      <c r="Z10" s="462"/>
      <c r="AA10" s="462"/>
      <c r="AB10" s="462"/>
      <c r="AC10" s="461" t="s">
        <v>926</v>
      </c>
      <c r="AD10" s="462"/>
      <c r="AE10" s="462"/>
      <c r="AF10" s="462"/>
      <c r="AG10" s="461" t="s">
        <v>927</v>
      </c>
      <c r="AH10" s="462"/>
      <c r="AI10" s="462"/>
      <c r="AJ10" s="462"/>
      <c r="AK10" s="461" t="s">
        <v>819</v>
      </c>
      <c r="AL10" s="462"/>
      <c r="AM10" s="462"/>
      <c r="AN10" s="462"/>
      <c r="AO10" s="461" t="s">
        <v>929</v>
      </c>
      <c r="AP10" s="462"/>
      <c r="AQ10" s="462"/>
      <c r="AR10" s="462"/>
      <c r="AS10" s="461" t="s">
        <v>1004</v>
      </c>
      <c r="AT10" s="482"/>
      <c r="AU10" s="482"/>
      <c r="AV10" s="482"/>
      <c r="AW10" s="483"/>
    </row>
    <row r="11" spans="1:49" ht="12.75">
      <c r="A11" s="484" t="s">
        <v>942</v>
      </c>
      <c r="B11" s="486"/>
      <c r="C11" s="484" t="s">
        <v>949</v>
      </c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4" t="s">
        <v>944</v>
      </c>
      <c r="W11" s="485"/>
      <c r="X11" s="486"/>
      <c r="Y11" s="484" t="s">
        <v>945</v>
      </c>
      <c r="Z11" s="485"/>
      <c r="AA11" s="485"/>
      <c r="AB11" s="486"/>
      <c r="AC11" s="484" t="s">
        <v>946</v>
      </c>
      <c r="AD11" s="485"/>
      <c r="AE11" s="485"/>
      <c r="AF11" s="486"/>
      <c r="AG11" s="484" t="s">
        <v>947</v>
      </c>
      <c r="AH11" s="485"/>
      <c r="AI11" s="485"/>
      <c r="AJ11" s="486"/>
      <c r="AK11" s="484" t="s">
        <v>948</v>
      </c>
      <c r="AL11" s="485"/>
      <c r="AM11" s="485"/>
      <c r="AN11" s="486"/>
      <c r="AO11" s="484" t="s">
        <v>950</v>
      </c>
      <c r="AP11" s="485"/>
      <c r="AQ11" s="485"/>
      <c r="AR11" s="486"/>
      <c r="AS11" s="489" t="s">
        <v>951</v>
      </c>
      <c r="AT11" s="489"/>
      <c r="AU11" s="489"/>
      <c r="AV11" s="489"/>
      <c r="AW11" s="489"/>
    </row>
    <row r="12" spans="1:49" ht="11.25" customHeight="1">
      <c r="A12" s="469" t="s">
        <v>1198</v>
      </c>
      <c r="B12" s="471"/>
      <c r="C12" s="506" t="s">
        <v>199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204" t="s">
        <v>200</v>
      </c>
      <c r="W12" s="205"/>
      <c r="X12" s="206"/>
      <c r="Y12" s="469">
        <v>48310</v>
      </c>
      <c r="Z12" s="470"/>
      <c r="AA12" s="470"/>
      <c r="AB12" s="471"/>
      <c r="AC12" s="469"/>
      <c r="AD12" s="470"/>
      <c r="AE12" s="470"/>
      <c r="AF12" s="471"/>
      <c r="AG12" s="469"/>
      <c r="AH12" s="470"/>
      <c r="AI12" s="470"/>
      <c r="AJ12" s="471"/>
      <c r="AK12" s="469"/>
      <c r="AL12" s="470"/>
      <c r="AM12" s="470"/>
      <c r="AN12" s="471"/>
      <c r="AO12" s="469"/>
      <c r="AP12" s="470"/>
      <c r="AQ12" s="470"/>
      <c r="AR12" s="471"/>
      <c r="AS12" s="472">
        <f>Y12+AC12+AG12+AK12+AO12</f>
        <v>48310</v>
      </c>
      <c r="AT12" s="472"/>
      <c r="AU12" s="472"/>
      <c r="AV12" s="472"/>
      <c r="AW12" s="472"/>
    </row>
    <row r="13" spans="1:49" ht="11.25" customHeight="1">
      <c r="A13" s="469" t="s">
        <v>1200</v>
      </c>
      <c r="B13" s="471"/>
      <c r="C13" s="506" t="s">
        <v>201</v>
      </c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8" t="s">
        <v>202</v>
      </c>
      <c r="W13" s="509"/>
      <c r="X13" s="510"/>
      <c r="Y13" s="469">
        <v>53520</v>
      </c>
      <c r="Z13" s="470"/>
      <c r="AA13" s="470"/>
      <c r="AB13" s="471"/>
      <c r="AC13" s="469"/>
      <c r="AD13" s="470"/>
      <c r="AE13" s="470"/>
      <c r="AF13" s="471"/>
      <c r="AG13" s="469"/>
      <c r="AH13" s="470"/>
      <c r="AI13" s="470"/>
      <c r="AJ13" s="471"/>
      <c r="AK13" s="469"/>
      <c r="AL13" s="470"/>
      <c r="AM13" s="470"/>
      <c r="AN13" s="471"/>
      <c r="AO13" s="469"/>
      <c r="AP13" s="470"/>
      <c r="AQ13" s="470"/>
      <c r="AR13" s="471"/>
      <c r="AS13" s="472">
        <f aca="true" t="shared" si="0" ref="AS13:AS27">Y13+AC13+AG13+AK13+AO13</f>
        <v>53520</v>
      </c>
      <c r="AT13" s="472"/>
      <c r="AU13" s="472"/>
      <c r="AV13" s="472"/>
      <c r="AW13" s="472"/>
    </row>
    <row r="14" spans="1:49" ht="11.25" customHeight="1">
      <c r="A14" s="469" t="s">
        <v>1203</v>
      </c>
      <c r="B14" s="471"/>
      <c r="C14" s="506" t="s">
        <v>820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204" t="s">
        <v>204</v>
      </c>
      <c r="W14" s="205"/>
      <c r="X14" s="206"/>
      <c r="Y14" s="469">
        <v>31155</v>
      </c>
      <c r="Z14" s="470"/>
      <c r="AA14" s="470"/>
      <c r="AB14" s="471"/>
      <c r="AC14" s="469"/>
      <c r="AD14" s="470"/>
      <c r="AE14" s="470"/>
      <c r="AF14" s="471"/>
      <c r="AG14" s="469"/>
      <c r="AH14" s="470"/>
      <c r="AI14" s="470"/>
      <c r="AJ14" s="471"/>
      <c r="AK14" s="469"/>
      <c r="AL14" s="470"/>
      <c r="AM14" s="470"/>
      <c r="AN14" s="471"/>
      <c r="AO14" s="469"/>
      <c r="AP14" s="470"/>
      <c r="AQ14" s="470"/>
      <c r="AR14" s="471"/>
      <c r="AS14" s="472">
        <f t="shared" si="0"/>
        <v>31155</v>
      </c>
      <c r="AT14" s="472"/>
      <c r="AU14" s="472"/>
      <c r="AV14" s="472"/>
      <c r="AW14" s="472"/>
    </row>
    <row r="15" spans="1:49" ht="11.25" customHeight="1">
      <c r="A15" s="469" t="s">
        <v>1206</v>
      </c>
      <c r="B15" s="471"/>
      <c r="C15" s="506" t="s">
        <v>205</v>
      </c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8" t="s">
        <v>206</v>
      </c>
      <c r="W15" s="509"/>
      <c r="X15" s="510"/>
      <c r="Y15" s="469">
        <v>3211</v>
      </c>
      <c r="Z15" s="470"/>
      <c r="AA15" s="470"/>
      <c r="AB15" s="471"/>
      <c r="AC15" s="469"/>
      <c r="AD15" s="470"/>
      <c r="AE15" s="470"/>
      <c r="AF15" s="471"/>
      <c r="AG15" s="469"/>
      <c r="AH15" s="470"/>
      <c r="AI15" s="470"/>
      <c r="AJ15" s="471"/>
      <c r="AK15" s="469"/>
      <c r="AL15" s="470"/>
      <c r="AM15" s="470"/>
      <c r="AN15" s="471"/>
      <c r="AO15" s="469"/>
      <c r="AP15" s="470"/>
      <c r="AQ15" s="470"/>
      <c r="AR15" s="471"/>
      <c r="AS15" s="472">
        <f t="shared" si="0"/>
        <v>3211</v>
      </c>
      <c r="AT15" s="472"/>
      <c r="AU15" s="472"/>
      <c r="AV15" s="472"/>
      <c r="AW15" s="472"/>
    </row>
    <row r="16" spans="1:49" ht="11.25" customHeight="1">
      <c r="A16" s="469" t="s">
        <v>1209</v>
      </c>
      <c r="B16" s="471"/>
      <c r="C16" s="506" t="s">
        <v>207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8" t="s">
        <v>208</v>
      </c>
      <c r="W16" s="509"/>
      <c r="X16" s="510"/>
      <c r="Y16" s="469"/>
      <c r="Z16" s="470"/>
      <c r="AA16" s="470"/>
      <c r="AB16" s="471"/>
      <c r="AC16" s="469"/>
      <c r="AD16" s="470"/>
      <c r="AE16" s="470"/>
      <c r="AF16" s="471"/>
      <c r="AG16" s="469"/>
      <c r="AH16" s="470"/>
      <c r="AI16" s="470"/>
      <c r="AJ16" s="471"/>
      <c r="AK16" s="469"/>
      <c r="AL16" s="470"/>
      <c r="AM16" s="470"/>
      <c r="AN16" s="471"/>
      <c r="AO16" s="469"/>
      <c r="AP16" s="470"/>
      <c r="AQ16" s="470"/>
      <c r="AR16" s="471"/>
      <c r="AS16" s="472">
        <f t="shared" si="0"/>
        <v>0</v>
      </c>
      <c r="AT16" s="472"/>
      <c r="AU16" s="472"/>
      <c r="AV16" s="472"/>
      <c r="AW16" s="472"/>
    </row>
    <row r="17" spans="1:49" ht="11.25" customHeight="1">
      <c r="A17" s="469" t="s">
        <v>1212</v>
      </c>
      <c r="B17" s="471"/>
      <c r="C17" s="506" t="s">
        <v>209</v>
      </c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8" t="s">
        <v>210</v>
      </c>
      <c r="W17" s="509"/>
      <c r="X17" s="510"/>
      <c r="Y17" s="469"/>
      <c r="Z17" s="470"/>
      <c r="AA17" s="470"/>
      <c r="AB17" s="471"/>
      <c r="AC17" s="469"/>
      <c r="AD17" s="470"/>
      <c r="AE17" s="470"/>
      <c r="AF17" s="471"/>
      <c r="AG17" s="469"/>
      <c r="AH17" s="470"/>
      <c r="AI17" s="470"/>
      <c r="AJ17" s="471"/>
      <c r="AK17" s="469"/>
      <c r="AL17" s="470"/>
      <c r="AM17" s="470"/>
      <c r="AN17" s="471"/>
      <c r="AO17" s="469"/>
      <c r="AP17" s="470"/>
      <c r="AQ17" s="470"/>
      <c r="AR17" s="471"/>
      <c r="AS17" s="472">
        <f t="shared" si="0"/>
        <v>0</v>
      </c>
      <c r="AT17" s="472"/>
      <c r="AU17" s="472"/>
      <c r="AV17" s="472"/>
      <c r="AW17" s="472"/>
    </row>
    <row r="18" spans="1:49" s="249" customFormat="1" ht="11.25" customHeight="1">
      <c r="A18" s="469" t="s">
        <v>1218</v>
      </c>
      <c r="B18" s="471"/>
      <c r="C18" s="506" t="s">
        <v>213</v>
      </c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8" t="s">
        <v>214</v>
      </c>
      <c r="W18" s="509"/>
      <c r="X18" s="510"/>
      <c r="Y18" s="463"/>
      <c r="Z18" s="464"/>
      <c r="AA18" s="464"/>
      <c r="AB18" s="465"/>
      <c r="AC18" s="463"/>
      <c r="AD18" s="464"/>
      <c r="AE18" s="464"/>
      <c r="AF18" s="465"/>
      <c r="AG18" s="463"/>
      <c r="AH18" s="464"/>
      <c r="AI18" s="464"/>
      <c r="AJ18" s="465"/>
      <c r="AK18" s="463"/>
      <c r="AL18" s="464"/>
      <c r="AM18" s="464"/>
      <c r="AN18" s="465"/>
      <c r="AO18" s="463"/>
      <c r="AP18" s="464"/>
      <c r="AQ18" s="464"/>
      <c r="AR18" s="465"/>
      <c r="AS18" s="472">
        <f t="shared" si="0"/>
        <v>0</v>
      </c>
      <c r="AT18" s="472"/>
      <c r="AU18" s="472"/>
      <c r="AV18" s="472"/>
      <c r="AW18" s="472"/>
    </row>
    <row r="19" spans="1:49" s="249" customFormat="1" ht="11.25" customHeight="1">
      <c r="A19" s="469" t="s">
        <v>1221</v>
      </c>
      <c r="B19" s="471"/>
      <c r="C19" s="506" t="s">
        <v>215</v>
      </c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8" t="s">
        <v>216</v>
      </c>
      <c r="W19" s="509"/>
      <c r="X19" s="510"/>
      <c r="Y19" s="463"/>
      <c r="Z19" s="464"/>
      <c r="AA19" s="464"/>
      <c r="AB19" s="465"/>
      <c r="AC19" s="463"/>
      <c r="AD19" s="464"/>
      <c r="AE19" s="464"/>
      <c r="AF19" s="465"/>
      <c r="AG19" s="463"/>
      <c r="AH19" s="464"/>
      <c r="AI19" s="464"/>
      <c r="AJ19" s="465"/>
      <c r="AK19" s="463"/>
      <c r="AL19" s="464"/>
      <c r="AM19" s="464"/>
      <c r="AN19" s="465"/>
      <c r="AO19" s="463"/>
      <c r="AP19" s="464"/>
      <c r="AQ19" s="464"/>
      <c r="AR19" s="465"/>
      <c r="AS19" s="472">
        <f t="shared" si="0"/>
        <v>0</v>
      </c>
      <c r="AT19" s="472"/>
      <c r="AU19" s="472"/>
      <c r="AV19" s="472"/>
      <c r="AW19" s="472"/>
    </row>
    <row r="20" spans="1:49" s="240" customFormat="1" ht="11.25" customHeight="1">
      <c r="A20" s="469" t="s">
        <v>1224</v>
      </c>
      <c r="B20" s="471"/>
      <c r="C20" s="506" t="s">
        <v>821</v>
      </c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8" t="s">
        <v>218</v>
      </c>
      <c r="W20" s="509"/>
      <c r="X20" s="510"/>
      <c r="Y20" s="469"/>
      <c r="Z20" s="470"/>
      <c r="AA20" s="470"/>
      <c r="AB20" s="471"/>
      <c r="AC20" s="469"/>
      <c r="AD20" s="470"/>
      <c r="AE20" s="470"/>
      <c r="AF20" s="471"/>
      <c r="AG20" s="469"/>
      <c r="AH20" s="470"/>
      <c r="AI20" s="470"/>
      <c r="AJ20" s="471"/>
      <c r="AK20" s="469"/>
      <c r="AL20" s="470"/>
      <c r="AM20" s="470"/>
      <c r="AN20" s="471"/>
      <c r="AO20" s="469"/>
      <c r="AP20" s="470"/>
      <c r="AQ20" s="470"/>
      <c r="AR20" s="471"/>
      <c r="AS20" s="484">
        <f t="shared" si="0"/>
        <v>0</v>
      </c>
      <c r="AT20" s="485"/>
      <c r="AU20" s="485"/>
      <c r="AV20" s="485"/>
      <c r="AW20" s="486"/>
    </row>
    <row r="21" spans="1:49" ht="11.25" customHeight="1">
      <c r="A21" s="469" t="s">
        <v>1227</v>
      </c>
      <c r="B21" s="471"/>
      <c r="C21" s="506" t="s">
        <v>822</v>
      </c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8" t="s">
        <v>220</v>
      </c>
      <c r="W21" s="509"/>
      <c r="X21" s="510"/>
      <c r="Y21" s="469"/>
      <c r="Z21" s="470"/>
      <c r="AA21" s="470"/>
      <c r="AB21" s="471"/>
      <c r="AC21" s="469"/>
      <c r="AD21" s="470"/>
      <c r="AE21" s="470"/>
      <c r="AF21" s="471"/>
      <c r="AG21" s="469"/>
      <c r="AH21" s="470"/>
      <c r="AI21" s="470"/>
      <c r="AJ21" s="471"/>
      <c r="AK21" s="469"/>
      <c r="AL21" s="470"/>
      <c r="AM21" s="470"/>
      <c r="AN21" s="471"/>
      <c r="AO21" s="469"/>
      <c r="AP21" s="470"/>
      <c r="AQ21" s="470"/>
      <c r="AR21" s="471"/>
      <c r="AS21" s="472">
        <f t="shared" si="0"/>
        <v>0</v>
      </c>
      <c r="AT21" s="472"/>
      <c r="AU21" s="472"/>
      <c r="AV21" s="472"/>
      <c r="AW21" s="472"/>
    </row>
    <row r="22" spans="1:49" ht="11.25" customHeight="1">
      <c r="A22" s="469" t="s">
        <v>1230</v>
      </c>
      <c r="B22" s="471"/>
      <c r="C22" s="506" t="s">
        <v>823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8" t="s">
        <v>222</v>
      </c>
      <c r="W22" s="509"/>
      <c r="X22" s="510"/>
      <c r="Y22" s="469">
        <v>22608</v>
      </c>
      <c r="Z22" s="470"/>
      <c r="AA22" s="470"/>
      <c r="AB22" s="471"/>
      <c r="AC22" s="469">
        <v>4575</v>
      </c>
      <c r="AD22" s="470"/>
      <c r="AE22" s="470"/>
      <c r="AF22" s="471"/>
      <c r="AG22" s="469">
        <v>6230</v>
      </c>
      <c r="AH22" s="470"/>
      <c r="AI22" s="470"/>
      <c r="AJ22" s="471"/>
      <c r="AK22" s="469"/>
      <c r="AL22" s="470"/>
      <c r="AM22" s="470"/>
      <c r="AN22" s="471"/>
      <c r="AO22" s="469"/>
      <c r="AP22" s="470"/>
      <c r="AQ22" s="470"/>
      <c r="AR22" s="471"/>
      <c r="AS22" s="472">
        <f>Y22+AC22+AG22+AK22+AO22</f>
        <v>33413</v>
      </c>
      <c r="AT22" s="472"/>
      <c r="AU22" s="472"/>
      <c r="AV22" s="472"/>
      <c r="AW22" s="472"/>
    </row>
    <row r="23" spans="1:49" ht="11.25" customHeight="1">
      <c r="A23" s="469" t="s">
        <v>1233</v>
      </c>
      <c r="B23" s="471"/>
      <c r="C23" s="525" t="s">
        <v>824</v>
      </c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7" t="s">
        <v>1189</v>
      </c>
      <c r="W23" s="528"/>
      <c r="X23" s="529"/>
      <c r="Y23" s="463">
        <f>Y12+Y13+Y14+Y15+Y16+Y17+Y18+Y19+Y20+Y21+Y22</f>
        <v>158804</v>
      </c>
      <c r="Z23" s="464"/>
      <c r="AA23" s="464"/>
      <c r="AB23" s="465"/>
      <c r="AC23" s="463">
        <f>AC12+AC13+AC14+AC15+AC16+AC17+AC18+AC19+AC20+AC21+AC22</f>
        <v>4575</v>
      </c>
      <c r="AD23" s="464"/>
      <c r="AE23" s="464"/>
      <c r="AF23" s="465"/>
      <c r="AG23" s="463">
        <f>AG12+AG13+AG14+AG15+AG16+AG17+AG18+AG19+AG20+AG21+AG22</f>
        <v>6230</v>
      </c>
      <c r="AH23" s="464"/>
      <c r="AI23" s="464"/>
      <c r="AJ23" s="465"/>
      <c r="AK23" s="463">
        <f>AK12+AK13+AK14+AK15+AK16+AK17+AK18+AK19+AK20+AK21+AK22</f>
        <v>0</v>
      </c>
      <c r="AL23" s="464"/>
      <c r="AM23" s="464"/>
      <c r="AN23" s="465"/>
      <c r="AO23" s="463">
        <f>AO12+AO13+AO14+AO15+AO16+AO17+AO18+AO19+AO20+AO21+AO22</f>
        <v>0</v>
      </c>
      <c r="AP23" s="464"/>
      <c r="AQ23" s="464"/>
      <c r="AR23" s="465"/>
      <c r="AS23" s="472">
        <f t="shared" si="0"/>
        <v>169609</v>
      </c>
      <c r="AT23" s="472"/>
      <c r="AU23" s="472"/>
      <c r="AV23" s="472"/>
      <c r="AW23" s="472"/>
    </row>
    <row r="24" spans="1:49" ht="11.25" customHeight="1">
      <c r="A24" s="469" t="s">
        <v>2</v>
      </c>
      <c r="B24" s="471"/>
      <c r="C24" s="506" t="s">
        <v>224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8" t="s">
        <v>225</v>
      </c>
      <c r="W24" s="509"/>
      <c r="X24" s="510"/>
      <c r="Y24" s="463"/>
      <c r="Z24" s="464"/>
      <c r="AA24" s="464"/>
      <c r="AB24" s="465"/>
      <c r="AC24" s="463"/>
      <c r="AD24" s="464"/>
      <c r="AE24" s="464"/>
      <c r="AF24" s="465"/>
      <c r="AG24" s="463"/>
      <c r="AH24" s="464"/>
      <c r="AI24" s="464"/>
      <c r="AJ24" s="465"/>
      <c r="AK24" s="463"/>
      <c r="AL24" s="464"/>
      <c r="AM24" s="464"/>
      <c r="AN24" s="465"/>
      <c r="AO24" s="463"/>
      <c r="AP24" s="464"/>
      <c r="AQ24" s="464"/>
      <c r="AR24" s="465"/>
      <c r="AS24" s="472">
        <f t="shared" si="0"/>
        <v>0</v>
      </c>
      <c r="AT24" s="472"/>
      <c r="AU24" s="472"/>
      <c r="AV24" s="472"/>
      <c r="AW24" s="472"/>
    </row>
    <row r="25" spans="1:49" ht="11.25" customHeight="1">
      <c r="A25" s="469" t="s">
        <v>4</v>
      </c>
      <c r="B25" s="471"/>
      <c r="C25" s="506" t="s">
        <v>226</v>
      </c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8" t="s">
        <v>227</v>
      </c>
      <c r="W25" s="509"/>
      <c r="X25" s="510"/>
      <c r="Y25" s="463"/>
      <c r="Z25" s="464"/>
      <c r="AA25" s="464"/>
      <c r="AB25" s="465"/>
      <c r="AC25" s="463"/>
      <c r="AD25" s="464"/>
      <c r="AE25" s="464"/>
      <c r="AF25" s="465"/>
      <c r="AG25" s="463"/>
      <c r="AH25" s="464"/>
      <c r="AI25" s="464"/>
      <c r="AJ25" s="465"/>
      <c r="AK25" s="463"/>
      <c r="AL25" s="464"/>
      <c r="AM25" s="464"/>
      <c r="AN25" s="465"/>
      <c r="AO25" s="463"/>
      <c r="AP25" s="464"/>
      <c r="AQ25" s="464"/>
      <c r="AR25" s="465"/>
      <c r="AS25" s="484">
        <f t="shared" si="0"/>
        <v>0</v>
      </c>
      <c r="AT25" s="485"/>
      <c r="AU25" s="485"/>
      <c r="AV25" s="485"/>
      <c r="AW25" s="486"/>
    </row>
    <row r="26" spans="1:49" ht="11.25" customHeight="1">
      <c r="A26" s="469" t="s">
        <v>6</v>
      </c>
      <c r="B26" s="471"/>
      <c r="C26" s="506" t="s">
        <v>825</v>
      </c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8" t="s">
        <v>229</v>
      </c>
      <c r="W26" s="509"/>
      <c r="X26" s="510"/>
      <c r="Y26" s="469"/>
      <c r="Z26" s="470"/>
      <c r="AA26" s="470"/>
      <c r="AB26" s="471"/>
      <c r="AC26" s="469"/>
      <c r="AD26" s="470"/>
      <c r="AE26" s="470"/>
      <c r="AF26" s="471"/>
      <c r="AG26" s="469"/>
      <c r="AH26" s="470"/>
      <c r="AI26" s="470"/>
      <c r="AJ26" s="471"/>
      <c r="AK26" s="469"/>
      <c r="AL26" s="470"/>
      <c r="AM26" s="470"/>
      <c r="AN26" s="471"/>
      <c r="AO26" s="469"/>
      <c r="AP26" s="470"/>
      <c r="AQ26" s="470"/>
      <c r="AR26" s="471"/>
      <c r="AS26" s="484">
        <f t="shared" si="0"/>
        <v>0</v>
      </c>
      <c r="AT26" s="485"/>
      <c r="AU26" s="485"/>
      <c r="AV26" s="485"/>
      <c r="AW26" s="486"/>
    </row>
    <row r="27" spans="1:49" s="250" customFormat="1" ht="11.25" customHeight="1">
      <c r="A27" s="469" t="s">
        <v>8</v>
      </c>
      <c r="B27" s="471"/>
      <c r="C27" s="506" t="s">
        <v>826</v>
      </c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8" t="s">
        <v>231</v>
      </c>
      <c r="W27" s="509"/>
      <c r="X27" s="510"/>
      <c r="Y27" s="469"/>
      <c r="Z27" s="470"/>
      <c r="AA27" s="470"/>
      <c r="AB27" s="471"/>
      <c r="AC27" s="469"/>
      <c r="AD27" s="470"/>
      <c r="AE27" s="470"/>
      <c r="AF27" s="471"/>
      <c r="AG27" s="469"/>
      <c r="AH27" s="470"/>
      <c r="AI27" s="470"/>
      <c r="AJ27" s="471"/>
      <c r="AK27" s="469"/>
      <c r="AL27" s="470"/>
      <c r="AM27" s="470"/>
      <c r="AN27" s="471"/>
      <c r="AO27" s="469"/>
      <c r="AP27" s="470"/>
      <c r="AQ27" s="470"/>
      <c r="AR27" s="471"/>
      <c r="AS27" s="472">
        <f t="shared" si="0"/>
        <v>0</v>
      </c>
      <c r="AT27" s="472"/>
      <c r="AU27" s="472"/>
      <c r="AV27" s="472"/>
      <c r="AW27" s="472"/>
    </row>
    <row r="28" spans="1:49" s="250" customFormat="1" ht="11.25" customHeight="1">
      <c r="A28" s="469" t="s">
        <v>10</v>
      </c>
      <c r="B28" s="471"/>
      <c r="C28" s="506" t="s">
        <v>827</v>
      </c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8" t="s">
        <v>233</v>
      </c>
      <c r="W28" s="509"/>
      <c r="X28" s="510"/>
      <c r="Y28" s="469"/>
      <c r="Z28" s="470"/>
      <c r="AA28" s="470"/>
      <c r="AB28" s="471"/>
      <c r="AC28" s="469"/>
      <c r="AD28" s="470"/>
      <c r="AE28" s="470"/>
      <c r="AF28" s="471"/>
      <c r="AG28" s="469"/>
      <c r="AH28" s="470"/>
      <c r="AI28" s="470"/>
      <c r="AJ28" s="471"/>
      <c r="AK28" s="469"/>
      <c r="AL28" s="470"/>
      <c r="AM28" s="470"/>
      <c r="AN28" s="471"/>
      <c r="AO28" s="469"/>
      <c r="AP28" s="470"/>
      <c r="AQ28" s="470"/>
      <c r="AR28" s="471"/>
      <c r="AS28" s="472">
        <f aca="true" t="shared" si="1" ref="AS28:AS43">Y28+AC28+AG28+AK28+AO28</f>
        <v>0</v>
      </c>
      <c r="AT28" s="472"/>
      <c r="AU28" s="472"/>
      <c r="AV28" s="472"/>
      <c r="AW28" s="472"/>
    </row>
    <row r="29" spans="1:49" s="250" customFormat="1" ht="11.25" customHeight="1">
      <c r="A29" s="469" t="s">
        <v>12</v>
      </c>
      <c r="B29" s="471"/>
      <c r="C29" s="525" t="s">
        <v>828</v>
      </c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7" t="s">
        <v>1190</v>
      </c>
      <c r="W29" s="528"/>
      <c r="X29" s="529"/>
      <c r="Y29" s="463">
        <f>Y24+Y25+Y26+Y27+Y28</f>
        <v>0</v>
      </c>
      <c r="Z29" s="464"/>
      <c r="AA29" s="464"/>
      <c r="AB29" s="465"/>
      <c r="AC29" s="463">
        <f>AC24+AC25+AC26+AC27+AC28</f>
        <v>0</v>
      </c>
      <c r="AD29" s="464"/>
      <c r="AE29" s="464"/>
      <c r="AF29" s="465"/>
      <c r="AG29" s="463">
        <f>AG24+AG25+AG26+AG27+AG28</f>
        <v>0</v>
      </c>
      <c r="AH29" s="464"/>
      <c r="AI29" s="464"/>
      <c r="AJ29" s="465"/>
      <c r="AK29" s="463">
        <f>AK24+AK25+AK26+AK27+AK28</f>
        <v>0</v>
      </c>
      <c r="AL29" s="464"/>
      <c r="AM29" s="464"/>
      <c r="AN29" s="465"/>
      <c r="AO29" s="463">
        <f>AO24+AO25+AO26+AO27+AO28</f>
        <v>0</v>
      </c>
      <c r="AP29" s="464"/>
      <c r="AQ29" s="464"/>
      <c r="AR29" s="465"/>
      <c r="AS29" s="472">
        <f t="shared" si="1"/>
        <v>0</v>
      </c>
      <c r="AT29" s="472"/>
      <c r="AU29" s="472"/>
      <c r="AV29" s="472"/>
      <c r="AW29" s="472"/>
    </row>
    <row r="30" spans="1:49" s="250" customFormat="1" ht="11.25" customHeight="1">
      <c r="A30" s="469" t="s">
        <v>14</v>
      </c>
      <c r="B30" s="471"/>
      <c r="C30" s="506" t="s">
        <v>829</v>
      </c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8" t="s">
        <v>236</v>
      </c>
      <c r="W30" s="509"/>
      <c r="X30" s="510"/>
      <c r="Y30" s="469"/>
      <c r="Z30" s="470"/>
      <c r="AA30" s="470"/>
      <c r="AB30" s="471"/>
      <c r="AC30" s="469"/>
      <c r="AD30" s="470"/>
      <c r="AE30" s="470"/>
      <c r="AF30" s="471"/>
      <c r="AG30" s="469"/>
      <c r="AH30" s="470"/>
      <c r="AI30" s="470"/>
      <c r="AJ30" s="471"/>
      <c r="AK30" s="469"/>
      <c r="AL30" s="470"/>
      <c r="AM30" s="470"/>
      <c r="AN30" s="471"/>
      <c r="AO30" s="469"/>
      <c r="AP30" s="470"/>
      <c r="AQ30" s="470"/>
      <c r="AR30" s="471"/>
      <c r="AS30" s="472">
        <f t="shared" si="1"/>
        <v>0</v>
      </c>
      <c r="AT30" s="472"/>
      <c r="AU30" s="472"/>
      <c r="AV30" s="472"/>
      <c r="AW30" s="472"/>
    </row>
    <row r="31" spans="1:49" s="240" customFormat="1" ht="11.25" customHeight="1">
      <c r="A31" s="469" t="s">
        <v>16</v>
      </c>
      <c r="B31" s="471"/>
      <c r="C31" s="506" t="s">
        <v>237</v>
      </c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8" t="s">
        <v>238</v>
      </c>
      <c r="W31" s="509"/>
      <c r="X31" s="510"/>
      <c r="Y31" s="469"/>
      <c r="Z31" s="470"/>
      <c r="AA31" s="470"/>
      <c r="AB31" s="471"/>
      <c r="AC31" s="469"/>
      <c r="AD31" s="470"/>
      <c r="AE31" s="470"/>
      <c r="AF31" s="471"/>
      <c r="AG31" s="469"/>
      <c r="AH31" s="470"/>
      <c r="AI31" s="470"/>
      <c r="AJ31" s="471"/>
      <c r="AK31" s="469"/>
      <c r="AL31" s="470"/>
      <c r="AM31" s="470"/>
      <c r="AN31" s="471"/>
      <c r="AO31" s="469"/>
      <c r="AP31" s="470"/>
      <c r="AQ31" s="470"/>
      <c r="AR31" s="471"/>
      <c r="AS31" s="472">
        <f t="shared" si="1"/>
        <v>0</v>
      </c>
      <c r="AT31" s="472"/>
      <c r="AU31" s="472"/>
      <c r="AV31" s="472"/>
      <c r="AW31" s="472"/>
    </row>
    <row r="32" spans="1:49" ht="11.25" customHeight="1">
      <c r="A32" s="469" t="s">
        <v>19</v>
      </c>
      <c r="B32" s="471"/>
      <c r="C32" s="506" t="s">
        <v>830</v>
      </c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8" t="s">
        <v>242</v>
      </c>
      <c r="W32" s="509"/>
      <c r="X32" s="510"/>
      <c r="Y32" s="469"/>
      <c r="Z32" s="470"/>
      <c r="AA32" s="470"/>
      <c r="AB32" s="471"/>
      <c r="AC32" s="469"/>
      <c r="AD32" s="470"/>
      <c r="AE32" s="470"/>
      <c r="AF32" s="471"/>
      <c r="AG32" s="469"/>
      <c r="AH32" s="470"/>
      <c r="AI32" s="470"/>
      <c r="AJ32" s="471"/>
      <c r="AK32" s="469"/>
      <c r="AL32" s="470"/>
      <c r="AM32" s="470"/>
      <c r="AN32" s="471"/>
      <c r="AO32" s="469"/>
      <c r="AP32" s="470"/>
      <c r="AQ32" s="470"/>
      <c r="AR32" s="471"/>
      <c r="AS32" s="472">
        <f t="shared" si="1"/>
        <v>0</v>
      </c>
      <c r="AT32" s="472"/>
      <c r="AU32" s="472"/>
      <c r="AV32" s="472"/>
      <c r="AW32" s="472"/>
    </row>
    <row r="33" spans="1:49" ht="11.25" customHeight="1">
      <c r="A33" s="469" t="s">
        <v>21</v>
      </c>
      <c r="B33" s="471"/>
      <c r="C33" s="506" t="s">
        <v>243</v>
      </c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8" t="s">
        <v>244</v>
      </c>
      <c r="W33" s="509"/>
      <c r="X33" s="510"/>
      <c r="Y33" s="469"/>
      <c r="Z33" s="470"/>
      <c r="AA33" s="470"/>
      <c r="AB33" s="471"/>
      <c r="AC33" s="469"/>
      <c r="AD33" s="470"/>
      <c r="AE33" s="470"/>
      <c r="AF33" s="471"/>
      <c r="AG33" s="469"/>
      <c r="AH33" s="470"/>
      <c r="AI33" s="470"/>
      <c r="AJ33" s="471"/>
      <c r="AK33" s="469"/>
      <c r="AL33" s="470"/>
      <c r="AM33" s="470"/>
      <c r="AN33" s="471"/>
      <c r="AO33" s="469"/>
      <c r="AP33" s="470"/>
      <c r="AQ33" s="470"/>
      <c r="AR33" s="471"/>
      <c r="AS33" s="472">
        <f t="shared" si="1"/>
        <v>0</v>
      </c>
      <c r="AT33" s="472"/>
      <c r="AU33" s="472"/>
      <c r="AV33" s="472"/>
      <c r="AW33" s="472"/>
    </row>
    <row r="34" spans="1:49" ht="11.25" customHeight="1">
      <c r="A34" s="469" t="s">
        <v>23</v>
      </c>
      <c r="B34" s="471"/>
      <c r="C34" s="506" t="s">
        <v>245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8" t="s">
        <v>246</v>
      </c>
      <c r="W34" s="509"/>
      <c r="X34" s="510"/>
      <c r="Y34" s="469">
        <v>41750</v>
      </c>
      <c r="Z34" s="470"/>
      <c r="AA34" s="470"/>
      <c r="AB34" s="471"/>
      <c r="AC34" s="469"/>
      <c r="AD34" s="470"/>
      <c r="AE34" s="470"/>
      <c r="AF34" s="471"/>
      <c r="AG34" s="469"/>
      <c r="AH34" s="470"/>
      <c r="AI34" s="470"/>
      <c r="AJ34" s="471"/>
      <c r="AK34" s="469"/>
      <c r="AL34" s="470"/>
      <c r="AM34" s="470"/>
      <c r="AN34" s="471"/>
      <c r="AO34" s="469"/>
      <c r="AP34" s="470"/>
      <c r="AQ34" s="470"/>
      <c r="AR34" s="471"/>
      <c r="AS34" s="472">
        <f t="shared" si="1"/>
        <v>41750</v>
      </c>
      <c r="AT34" s="472"/>
      <c r="AU34" s="472"/>
      <c r="AV34" s="472"/>
      <c r="AW34" s="472"/>
    </row>
    <row r="35" spans="1:49" ht="11.25" customHeight="1">
      <c r="A35" s="469" t="s">
        <v>25</v>
      </c>
      <c r="B35" s="471"/>
      <c r="C35" s="506" t="s">
        <v>831</v>
      </c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6" t="s">
        <v>246</v>
      </c>
      <c r="W35" s="507"/>
      <c r="X35" s="530"/>
      <c r="Y35" s="469"/>
      <c r="Z35" s="470"/>
      <c r="AA35" s="470"/>
      <c r="AB35" s="471"/>
      <c r="AC35" s="469" t="s">
        <v>832</v>
      </c>
      <c r="AD35" s="470"/>
      <c r="AE35" s="470"/>
      <c r="AF35" s="471"/>
      <c r="AG35" s="469" t="s">
        <v>832</v>
      </c>
      <c r="AH35" s="470"/>
      <c r="AI35" s="470"/>
      <c r="AJ35" s="471"/>
      <c r="AK35" s="469" t="s">
        <v>832</v>
      </c>
      <c r="AL35" s="470"/>
      <c r="AM35" s="470"/>
      <c r="AN35" s="471"/>
      <c r="AO35" s="469"/>
      <c r="AP35" s="470"/>
      <c r="AQ35" s="470"/>
      <c r="AR35" s="471"/>
      <c r="AS35" s="472"/>
      <c r="AT35" s="472"/>
      <c r="AU35" s="472"/>
      <c r="AV35" s="472"/>
      <c r="AW35" s="472"/>
    </row>
    <row r="36" spans="1:49" ht="11.25" customHeight="1">
      <c r="A36" s="469" t="s">
        <v>26</v>
      </c>
      <c r="B36" s="471"/>
      <c r="C36" s="506" t="s">
        <v>833</v>
      </c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6" t="s">
        <v>246</v>
      </c>
      <c r="W36" s="507"/>
      <c r="X36" s="530"/>
      <c r="Y36" s="469"/>
      <c r="Z36" s="470"/>
      <c r="AA36" s="470"/>
      <c r="AB36" s="471"/>
      <c r="AC36" s="469" t="s">
        <v>832</v>
      </c>
      <c r="AD36" s="470"/>
      <c r="AE36" s="470"/>
      <c r="AF36" s="471"/>
      <c r="AG36" s="469" t="s">
        <v>832</v>
      </c>
      <c r="AH36" s="470"/>
      <c r="AI36" s="470"/>
      <c r="AJ36" s="471"/>
      <c r="AK36" s="469" t="s">
        <v>832</v>
      </c>
      <c r="AL36" s="470"/>
      <c r="AM36" s="470"/>
      <c r="AN36" s="471"/>
      <c r="AO36" s="469"/>
      <c r="AP36" s="470"/>
      <c r="AQ36" s="470"/>
      <c r="AR36" s="471"/>
      <c r="AS36" s="472"/>
      <c r="AT36" s="472"/>
      <c r="AU36" s="472"/>
      <c r="AV36" s="472"/>
      <c r="AW36" s="472"/>
    </row>
    <row r="37" spans="1:49" s="250" customFormat="1" ht="11.25" customHeight="1">
      <c r="A37" s="469" t="s">
        <v>28</v>
      </c>
      <c r="B37" s="471"/>
      <c r="C37" s="506" t="s">
        <v>834</v>
      </c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6" t="s">
        <v>246</v>
      </c>
      <c r="W37" s="507"/>
      <c r="X37" s="530"/>
      <c r="Y37" s="469"/>
      <c r="Z37" s="470"/>
      <c r="AA37" s="470"/>
      <c r="AB37" s="471"/>
      <c r="AC37" s="469" t="s">
        <v>832</v>
      </c>
      <c r="AD37" s="470"/>
      <c r="AE37" s="470"/>
      <c r="AF37" s="471"/>
      <c r="AG37" s="469" t="s">
        <v>832</v>
      </c>
      <c r="AH37" s="470"/>
      <c r="AI37" s="470"/>
      <c r="AJ37" s="471"/>
      <c r="AK37" s="469" t="s">
        <v>832</v>
      </c>
      <c r="AL37" s="470"/>
      <c r="AM37" s="470"/>
      <c r="AN37" s="471"/>
      <c r="AO37" s="469"/>
      <c r="AP37" s="470"/>
      <c r="AQ37" s="470"/>
      <c r="AR37" s="471"/>
      <c r="AS37" s="472"/>
      <c r="AT37" s="472"/>
      <c r="AU37" s="472"/>
      <c r="AV37" s="472"/>
      <c r="AW37" s="472"/>
    </row>
    <row r="38" spans="1:49" s="250" customFormat="1" ht="11.25" customHeight="1">
      <c r="A38" s="469" t="s">
        <v>30</v>
      </c>
      <c r="B38" s="471"/>
      <c r="C38" s="506" t="s">
        <v>835</v>
      </c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6" t="s">
        <v>246</v>
      </c>
      <c r="W38" s="507"/>
      <c r="X38" s="530"/>
      <c r="Y38" s="469" t="s">
        <v>832</v>
      </c>
      <c r="Z38" s="470"/>
      <c r="AA38" s="470"/>
      <c r="AB38" s="471"/>
      <c r="AC38" s="469" t="s">
        <v>832</v>
      </c>
      <c r="AD38" s="470"/>
      <c r="AE38" s="470"/>
      <c r="AF38" s="471"/>
      <c r="AG38" s="469" t="s">
        <v>832</v>
      </c>
      <c r="AH38" s="470"/>
      <c r="AI38" s="470"/>
      <c r="AJ38" s="471"/>
      <c r="AK38" s="469" t="s">
        <v>832</v>
      </c>
      <c r="AL38" s="470"/>
      <c r="AM38" s="470"/>
      <c r="AN38" s="471"/>
      <c r="AO38" s="469"/>
      <c r="AP38" s="470"/>
      <c r="AQ38" s="470"/>
      <c r="AR38" s="471"/>
      <c r="AS38" s="472"/>
      <c r="AT38" s="472"/>
      <c r="AU38" s="472"/>
      <c r="AV38" s="472"/>
      <c r="AW38" s="472"/>
    </row>
    <row r="39" spans="1:49" s="250" customFormat="1" ht="11.25" customHeight="1">
      <c r="A39" s="469" t="s">
        <v>31</v>
      </c>
      <c r="B39" s="471"/>
      <c r="C39" s="506" t="s">
        <v>836</v>
      </c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6" t="s">
        <v>246</v>
      </c>
      <c r="W39" s="507"/>
      <c r="X39" s="530"/>
      <c r="Y39" s="469" t="s">
        <v>832</v>
      </c>
      <c r="Z39" s="470"/>
      <c r="AA39" s="470"/>
      <c r="AB39" s="471"/>
      <c r="AC39" s="469" t="s">
        <v>832</v>
      </c>
      <c r="AD39" s="470"/>
      <c r="AE39" s="470"/>
      <c r="AF39" s="471"/>
      <c r="AG39" s="469" t="s">
        <v>832</v>
      </c>
      <c r="AH39" s="470"/>
      <c r="AI39" s="470"/>
      <c r="AJ39" s="471"/>
      <c r="AK39" s="469" t="s">
        <v>832</v>
      </c>
      <c r="AL39" s="470"/>
      <c r="AM39" s="470"/>
      <c r="AN39" s="471"/>
      <c r="AO39" s="469"/>
      <c r="AP39" s="470"/>
      <c r="AQ39" s="470"/>
      <c r="AR39" s="471"/>
      <c r="AS39" s="472"/>
      <c r="AT39" s="472"/>
      <c r="AU39" s="472"/>
      <c r="AV39" s="472"/>
      <c r="AW39" s="472"/>
    </row>
    <row r="40" spans="1:49" s="250" customFormat="1" ht="11.25" customHeight="1">
      <c r="A40" s="469" t="s">
        <v>32</v>
      </c>
      <c r="B40" s="471"/>
      <c r="C40" s="506" t="s">
        <v>837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6" t="s">
        <v>246</v>
      </c>
      <c r="W40" s="507"/>
      <c r="X40" s="530"/>
      <c r="Y40" s="469" t="s">
        <v>832</v>
      </c>
      <c r="Z40" s="470"/>
      <c r="AA40" s="470"/>
      <c r="AB40" s="471"/>
      <c r="AC40" s="469" t="s">
        <v>832</v>
      </c>
      <c r="AD40" s="470"/>
      <c r="AE40" s="470"/>
      <c r="AF40" s="471"/>
      <c r="AG40" s="469" t="s">
        <v>832</v>
      </c>
      <c r="AH40" s="470"/>
      <c r="AI40" s="470"/>
      <c r="AJ40" s="471"/>
      <c r="AK40" s="469" t="s">
        <v>832</v>
      </c>
      <c r="AL40" s="470"/>
      <c r="AM40" s="470"/>
      <c r="AN40" s="471"/>
      <c r="AO40" s="469"/>
      <c r="AP40" s="470"/>
      <c r="AQ40" s="470"/>
      <c r="AR40" s="471"/>
      <c r="AS40" s="472"/>
      <c r="AT40" s="472"/>
      <c r="AU40" s="472"/>
      <c r="AV40" s="472"/>
      <c r="AW40" s="472"/>
    </row>
    <row r="41" spans="1:49" s="240" customFormat="1" ht="11.25" customHeight="1">
      <c r="A41" s="469" t="s">
        <v>33</v>
      </c>
      <c r="B41" s="471"/>
      <c r="C41" s="506" t="s">
        <v>838</v>
      </c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6" t="s">
        <v>246</v>
      </c>
      <c r="W41" s="507"/>
      <c r="X41" s="530"/>
      <c r="Y41" s="469" t="s">
        <v>832</v>
      </c>
      <c r="Z41" s="470"/>
      <c r="AA41" s="470"/>
      <c r="AB41" s="471"/>
      <c r="AC41" s="469" t="s">
        <v>832</v>
      </c>
      <c r="AD41" s="470"/>
      <c r="AE41" s="470"/>
      <c r="AF41" s="471"/>
      <c r="AG41" s="469" t="s">
        <v>832</v>
      </c>
      <c r="AH41" s="470"/>
      <c r="AI41" s="470"/>
      <c r="AJ41" s="471"/>
      <c r="AK41" s="469" t="s">
        <v>832</v>
      </c>
      <c r="AL41" s="470"/>
      <c r="AM41" s="470"/>
      <c r="AN41" s="471"/>
      <c r="AO41" s="469"/>
      <c r="AP41" s="470"/>
      <c r="AQ41" s="470"/>
      <c r="AR41" s="471"/>
      <c r="AS41" s="472"/>
      <c r="AT41" s="472"/>
      <c r="AU41" s="472"/>
      <c r="AV41" s="472"/>
      <c r="AW41" s="472"/>
    </row>
    <row r="42" spans="1:49" ht="11.25" customHeight="1">
      <c r="A42" s="469" t="s">
        <v>35</v>
      </c>
      <c r="B42" s="471"/>
      <c r="C42" s="506" t="s">
        <v>839</v>
      </c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6" t="s">
        <v>246</v>
      </c>
      <c r="W42" s="507"/>
      <c r="X42" s="530"/>
      <c r="Y42" s="469" t="s">
        <v>832</v>
      </c>
      <c r="Z42" s="470"/>
      <c r="AA42" s="470"/>
      <c r="AB42" s="471"/>
      <c r="AC42" s="469" t="s">
        <v>832</v>
      </c>
      <c r="AD42" s="470"/>
      <c r="AE42" s="470"/>
      <c r="AF42" s="471"/>
      <c r="AG42" s="469" t="s">
        <v>832</v>
      </c>
      <c r="AH42" s="470"/>
      <c r="AI42" s="470"/>
      <c r="AJ42" s="471"/>
      <c r="AK42" s="469" t="s">
        <v>832</v>
      </c>
      <c r="AL42" s="470"/>
      <c r="AM42" s="470"/>
      <c r="AN42" s="471"/>
      <c r="AO42" s="469"/>
      <c r="AP42" s="470"/>
      <c r="AQ42" s="470"/>
      <c r="AR42" s="471"/>
      <c r="AS42" s="472"/>
      <c r="AT42" s="472"/>
      <c r="AU42" s="472"/>
      <c r="AV42" s="472"/>
      <c r="AW42" s="472"/>
    </row>
    <row r="43" spans="1:49" ht="11.25" customHeight="1">
      <c r="A43" s="469" t="s">
        <v>37</v>
      </c>
      <c r="B43" s="471"/>
      <c r="C43" s="506" t="s">
        <v>247</v>
      </c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8" t="s">
        <v>248</v>
      </c>
      <c r="W43" s="509"/>
      <c r="X43" s="510"/>
      <c r="Y43" s="469"/>
      <c r="Z43" s="470"/>
      <c r="AA43" s="470"/>
      <c r="AB43" s="471"/>
      <c r="AC43" s="469"/>
      <c r="AD43" s="470"/>
      <c r="AE43" s="470"/>
      <c r="AF43" s="471"/>
      <c r="AG43" s="469"/>
      <c r="AH43" s="470"/>
      <c r="AI43" s="470"/>
      <c r="AJ43" s="471"/>
      <c r="AK43" s="469"/>
      <c r="AL43" s="470"/>
      <c r="AM43" s="470"/>
      <c r="AN43" s="471"/>
      <c r="AO43" s="469"/>
      <c r="AP43" s="470"/>
      <c r="AQ43" s="470"/>
      <c r="AR43" s="471"/>
      <c r="AS43" s="472">
        <f t="shared" si="1"/>
        <v>0</v>
      </c>
      <c r="AT43" s="472"/>
      <c r="AU43" s="472"/>
      <c r="AV43" s="472"/>
      <c r="AW43" s="472"/>
    </row>
    <row r="44" spans="1:49" ht="11.25" customHeight="1">
      <c r="A44" s="469" t="s">
        <v>38</v>
      </c>
      <c r="B44" s="471"/>
      <c r="C44" s="506" t="s">
        <v>840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6" t="s">
        <v>248</v>
      </c>
      <c r="W44" s="507"/>
      <c r="X44" s="530"/>
      <c r="Y44" s="469">
        <v>41750</v>
      </c>
      <c r="Z44" s="470"/>
      <c r="AA44" s="470"/>
      <c r="AB44" s="471"/>
      <c r="AC44" s="469" t="s">
        <v>832</v>
      </c>
      <c r="AD44" s="470"/>
      <c r="AE44" s="470"/>
      <c r="AF44" s="471"/>
      <c r="AG44" s="469" t="s">
        <v>832</v>
      </c>
      <c r="AH44" s="470"/>
      <c r="AI44" s="470"/>
      <c r="AJ44" s="471"/>
      <c r="AK44" s="469" t="s">
        <v>832</v>
      </c>
      <c r="AL44" s="470"/>
      <c r="AM44" s="470"/>
      <c r="AN44" s="471"/>
      <c r="AO44" s="469"/>
      <c r="AP44" s="470"/>
      <c r="AQ44" s="470"/>
      <c r="AR44" s="471"/>
      <c r="AS44" s="472"/>
      <c r="AT44" s="472"/>
      <c r="AU44" s="472"/>
      <c r="AV44" s="472"/>
      <c r="AW44" s="472"/>
    </row>
    <row r="45" spans="1:49" ht="11.25" customHeight="1">
      <c r="A45" s="469" t="s">
        <v>40</v>
      </c>
      <c r="B45" s="471"/>
      <c r="C45" s="506" t="s">
        <v>841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6" t="s">
        <v>248</v>
      </c>
      <c r="W45" s="507"/>
      <c r="X45" s="530"/>
      <c r="Y45" s="469"/>
      <c r="Z45" s="470"/>
      <c r="AA45" s="470"/>
      <c r="AB45" s="471"/>
      <c r="AC45" s="469" t="s">
        <v>832</v>
      </c>
      <c r="AD45" s="470"/>
      <c r="AE45" s="470"/>
      <c r="AF45" s="471"/>
      <c r="AG45" s="469" t="s">
        <v>832</v>
      </c>
      <c r="AH45" s="470"/>
      <c r="AI45" s="470"/>
      <c r="AJ45" s="471"/>
      <c r="AK45" s="469" t="s">
        <v>832</v>
      </c>
      <c r="AL45" s="470"/>
      <c r="AM45" s="470"/>
      <c r="AN45" s="471"/>
      <c r="AO45" s="469"/>
      <c r="AP45" s="470"/>
      <c r="AQ45" s="470"/>
      <c r="AR45" s="471"/>
      <c r="AS45" s="472"/>
      <c r="AT45" s="472"/>
      <c r="AU45" s="472"/>
      <c r="AV45" s="472"/>
      <c r="AW45" s="472"/>
    </row>
    <row r="46" spans="1:49" ht="11.25" customHeight="1">
      <c r="A46" s="469" t="s">
        <v>42</v>
      </c>
      <c r="B46" s="471"/>
      <c r="C46" s="506" t="s">
        <v>249</v>
      </c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8" t="s">
        <v>250</v>
      </c>
      <c r="W46" s="509"/>
      <c r="X46" s="510"/>
      <c r="Y46" s="469"/>
      <c r="Z46" s="470"/>
      <c r="AA46" s="470"/>
      <c r="AB46" s="471"/>
      <c r="AC46" s="469"/>
      <c r="AD46" s="470"/>
      <c r="AE46" s="470"/>
      <c r="AF46" s="471"/>
      <c r="AG46" s="469"/>
      <c r="AH46" s="470"/>
      <c r="AI46" s="470"/>
      <c r="AJ46" s="471"/>
      <c r="AK46" s="469"/>
      <c r="AL46" s="470"/>
      <c r="AM46" s="470"/>
      <c r="AN46" s="471"/>
      <c r="AO46" s="469"/>
      <c r="AP46" s="470"/>
      <c r="AQ46" s="470"/>
      <c r="AR46" s="471"/>
      <c r="AS46" s="472">
        <f aca="true" t="shared" si="2" ref="AS46:AS72">Y46+AC46+AG46+AK46+AO46</f>
        <v>0</v>
      </c>
      <c r="AT46" s="472"/>
      <c r="AU46" s="472"/>
      <c r="AV46" s="472"/>
      <c r="AW46" s="472"/>
    </row>
    <row r="47" spans="1:49" ht="11.25" customHeight="1">
      <c r="A47" s="469" t="s">
        <v>44</v>
      </c>
      <c r="B47" s="471"/>
      <c r="C47" s="506" t="s">
        <v>251</v>
      </c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8" t="s">
        <v>252</v>
      </c>
      <c r="W47" s="509"/>
      <c r="X47" s="510"/>
      <c r="Y47" s="469"/>
      <c r="Z47" s="470"/>
      <c r="AA47" s="470"/>
      <c r="AB47" s="471"/>
      <c r="AC47" s="469"/>
      <c r="AD47" s="470"/>
      <c r="AE47" s="470"/>
      <c r="AF47" s="471"/>
      <c r="AG47" s="469"/>
      <c r="AH47" s="470"/>
      <c r="AI47" s="470"/>
      <c r="AJ47" s="471"/>
      <c r="AK47" s="469"/>
      <c r="AL47" s="470"/>
      <c r="AM47" s="470"/>
      <c r="AN47" s="471"/>
      <c r="AO47" s="469"/>
      <c r="AP47" s="470"/>
      <c r="AQ47" s="470"/>
      <c r="AR47" s="471"/>
      <c r="AS47" s="472">
        <f t="shared" si="2"/>
        <v>0</v>
      </c>
      <c r="AT47" s="472"/>
      <c r="AU47" s="472"/>
      <c r="AV47" s="472"/>
      <c r="AW47" s="472"/>
    </row>
    <row r="48" spans="1:49" s="250" customFormat="1" ht="11.25" customHeight="1">
      <c r="A48" s="469" t="s">
        <v>46</v>
      </c>
      <c r="B48" s="471"/>
      <c r="C48" s="506" t="s">
        <v>842</v>
      </c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8" t="s">
        <v>254</v>
      </c>
      <c r="W48" s="509"/>
      <c r="X48" s="510"/>
      <c r="Y48" s="469">
        <v>6863</v>
      </c>
      <c r="Z48" s="470"/>
      <c r="AA48" s="470"/>
      <c r="AB48" s="471"/>
      <c r="AC48" s="469"/>
      <c r="AD48" s="470"/>
      <c r="AE48" s="470"/>
      <c r="AF48" s="471"/>
      <c r="AG48" s="469"/>
      <c r="AH48" s="470"/>
      <c r="AI48" s="470"/>
      <c r="AJ48" s="471"/>
      <c r="AK48" s="469"/>
      <c r="AL48" s="470"/>
      <c r="AM48" s="470"/>
      <c r="AN48" s="471"/>
      <c r="AO48" s="469"/>
      <c r="AP48" s="470"/>
      <c r="AQ48" s="470"/>
      <c r="AR48" s="471"/>
      <c r="AS48" s="472">
        <f t="shared" si="2"/>
        <v>6863</v>
      </c>
      <c r="AT48" s="472"/>
      <c r="AU48" s="472"/>
      <c r="AV48" s="472"/>
      <c r="AW48" s="472"/>
    </row>
    <row r="49" spans="1:49" s="250" customFormat="1" ht="11.25" customHeight="1">
      <c r="A49" s="469" t="s">
        <v>48</v>
      </c>
      <c r="B49" s="471"/>
      <c r="C49" s="506" t="s">
        <v>843</v>
      </c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6" t="s">
        <v>254</v>
      </c>
      <c r="W49" s="507"/>
      <c r="X49" s="530"/>
      <c r="Y49" s="469"/>
      <c r="Z49" s="470"/>
      <c r="AA49" s="470"/>
      <c r="AB49" s="471"/>
      <c r="AC49" s="469" t="s">
        <v>832</v>
      </c>
      <c r="AD49" s="470"/>
      <c r="AE49" s="470"/>
      <c r="AF49" s="471"/>
      <c r="AG49" s="469" t="s">
        <v>832</v>
      </c>
      <c r="AH49" s="470"/>
      <c r="AI49" s="470"/>
      <c r="AJ49" s="471"/>
      <c r="AK49" s="469" t="s">
        <v>832</v>
      </c>
      <c r="AL49" s="470"/>
      <c r="AM49" s="470"/>
      <c r="AN49" s="471"/>
      <c r="AO49" s="469"/>
      <c r="AP49" s="470"/>
      <c r="AQ49" s="470"/>
      <c r="AR49" s="471"/>
      <c r="AS49" s="472"/>
      <c r="AT49" s="472"/>
      <c r="AU49" s="472"/>
      <c r="AV49" s="472"/>
      <c r="AW49" s="472"/>
    </row>
    <row r="50" spans="1:49" s="250" customFormat="1" ht="11.25" customHeight="1">
      <c r="A50" s="469" t="s">
        <v>50</v>
      </c>
      <c r="B50" s="471"/>
      <c r="C50" s="506" t="s">
        <v>844</v>
      </c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6" t="s">
        <v>254</v>
      </c>
      <c r="W50" s="507"/>
      <c r="X50" s="530"/>
      <c r="Y50" s="469">
        <v>6863</v>
      </c>
      <c r="Z50" s="470"/>
      <c r="AA50" s="470"/>
      <c r="AB50" s="471"/>
      <c r="AC50" s="469" t="s">
        <v>832</v>
      </c>
      <c r="AD50" s="470"/>
      <c r="AE50" s="470"/>
      <c r="AF50" s="471"/>
      <c r="AG50" s="469" t="s">
        <v>832</v>
      </c>
      <c r="AH50" s="470"/>
      <c r="AI50" s="470"/>
      <c r="AJ50" s="471"/>
      <c r="AK50" s="469" t="s">
        <v>832</v>
      </c>
      <c r="AL50" s="470"/>
      <c r="AM50" s="470"/>
      <c r="AN50" s="471"/>
      <c r="AO50" s="469"/>
      <c r="AP50" s="470"/>
      <c r="AQ50" s="470"/>
      <c r="AR50" s="471"/>
      <c r="AS50" s="472"/>
      <c r="AT50" s="472"/>
      <c r="AU50" s="472"/>
      <c r="AV50" s="472"/>
      <c r="AW50" s="472"/>
    </row>
    <row r="51" spans="1:49" s="250" customFormat="1" ht="11.25" customHeight="1">
      <c r="A51" s="469" t="s">
        <v>52</v>
      </c>
      <c r="B51" s="471"/>
      <c r="C51" s="506" t="s">
        <v>845</v>
      </c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6" t="s">
        <v>254</v>
      </c>
      <c r="W51" s="507"/>
      <c r="X51" s="530"/>
      <c r="Y51" s="469" t="s">
        <v>832</v>
      </c>
      <c r="Z51" s="470"/>
      <c r="AA51" s="470"/>
      <c r="AB51" s="471"/>
      <c r="AC51" s="469" t="s">
        <v>832</v>
      </c>
      <c r="AD51" s="470"/>
      <c r="AE51" s="470"/>
      <c r="AF51" s="471"/>
      <c r="AG51" s="469" t="s">
        <v>832</v>
      </c>
      <c r="AH51" s="470"/>
      <c r="AI51" s="470"/>
      <c r="AJ51" s="471"/>
      <c r="AK51" s="469" t="s">
        <v>832</v>
      </c>
      <c r="AL51" s="470"/>
      <c r="AM51" s="470"/>
      <c r="AN51" s="471"/>
      <c r="AO51" s="469"/>
      <c r="AP51" s="470"/>
      <c r="AQ51" s="470"/>
      <c r="AR51" s="471"/>
      <c r="AS51" s="472"/>
      <c r="AT51" s="472"/>
      <c r="AU51" s="472"/>
      <c r="AV51" s="472"/>
      <c r="AW51" s="472"/>
    </row>
    <row r="52" spans="1:49" s="249" customFormat="1" ht="11.25" customHeight="1">
      <c r="A52" s="463" t="s">
        <v>54</v>
      </c>
      <c r="B52" s="465"/>
      <c r="C52" s="506" t="s">
        <v>846</v>
      </c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6" t="s">
        <v>254</v>
      </c>
      <c r="W52" s="507"/>
      <c r="X52" s="530"/>
      <c r="Y52" s="469" t="s">
        <v>832</v>
      </c>
      <c r="Z52" s="470"/>
      <c r="AA52" s="470"/>
      <c r="AB52" s="471"/>
      <c r="AC52" s="469" t="s">
        <v>832</v>
      </c>
      <c r="AD52" s="470"/>
      <c r="AE52" s="470"/>
      <c r="AF52" s="471"/>
      <c r="AG52" s="469" t="s">
        <v>832</v>
      </c>
      <c r="AH52" s="470"/>
      <c r="AI52" s="470"/>
      <c r="AJ52" s="471"/>
      <c r="AK52" s="469" t="s">
        <v>832</v>
      </c>
      <c r="AL52" s="470"/>
      <c r="AM52" s="470"/>
      <c r="AN52" s="471"/>
      <c r="AO52" s="469"/>
      <c r="AP52" s="470"/>
      <c r="AQ52" s="470"/>
      <c r="AR52" s="471"/>
      <c r="AS52" s="472"/>
      <c r="AT52" s="472"/>
      <c r="AU52" s="472"/>
      <c r="AV52" s="472"/>
      <c r="AW52" s="472"/>
    </row>
    <row r="53" spans="1:49" ht="11.25" customHeight="1">
      <c r="A53" s="469" t="s">
        <v>55</v>
      </c>
      <c r="B53" s="471"/>
      <c r="C53" s="506" t="s">
        <v>853</v>
      </c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8" t="s">
        <v>255</v>
      </c>
      <c r="W53" s="509"/>
      <c r="X53" s="510"/>
      <c r="Y53" s="469">
        <v>1200</v>
      </c>
      <c r="Z53" s="470"/>
      <c r="AA53" s="470"/>
      <c r="AB53" s="471"/>
      <c r="AC53" s="469"/>
      <c r="AD53" s="470"/>
      <c r="AE53" s="470"/>
      <c r="AF53" s="471"/>
      <c r="AG53" s="469"/>
      <c r="AH53" s="470"/>
      <c r="AI53" s="470"/>
      <c r="AJ53" s="471"/>
      <c r="AK53" s="469"/>
      <c r="AL53" s="470"/>
      <c r="AM53" s="470"/>
      <c r="AN53" s="471"/>
      <c r="AO53" s="469"/>
      <c r="AP53" s="470"/>
      <c r="AQ53" s="470"/>
      <c r="AR53" s="471"/>
      <c r="AS53" s="472">
        <f t="shared" si="2"/>
        <v>1200</v>
      </c>
      <c r="AT53" s="472"/>
      <c r="AU53" s="472"/>
      <c r="AV53" s="472"/>
      <c r="AW53" s="472"/>
    </row>
    <row r="54" spans="1:49" ht="11.25" customHeight="1">
      <c r="A54" s="469" t="s">
        <v>57</v>
      </c>
      <c r="B54" s="471"/>
      <c r="C54" s="506" t="s">
        <v>854</v>
      </c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6" t="s">
        <v>255</v>
      </c>
      <c r="W54" s="507"/>
      <c r="X54" s="530"/>
      <c r="Y54" s="469" t="s">
        <v>832</v>
      </c>
      <c r="Z54" s="470"/>
      <c r="AA54" s="470"/>
      <c r="AB54" s="471"/>
      <c r="AC54" s="469" t="s">
        <v>832</v>
      </c>
      <c r="AD54" s="470"/>
      <c r="AE54" s="470"/>
      <c r="AF54" s="471"/>
      <c r="AG54" s="469" t="s">
        <v>832</v>
      </c>
      <c r="AH54" s="470"/>
      <c r="AI54" s="470"/>
      <c r="AJ54" s="471"/>
      <c r="AK54" s="469" t="s">
        <v>832</v>
      </c>
      <c r="AL54" s="470"/>
      <c r="AM54" s="470"/>
      <c r="AN54" s="471"/>
      <c r="AO54" s="469"/>
      <c r="AP54" s="470"/>
      <c r="AQ54" s="470"/>
      <c r="AR54" s="471"/>
      <c r="AS54" s="472"/>
      <c r="AT54" s="472"/>
      <c r="AU54" s="472"/>
      <c r="AV54" s="472"/>
      <c r="AW54" s="472"/>
    </row>
    <row r="55" spans="1:49" ht="11.25" customHeight="1">
      <c r="A55" s="469" t="s">
        <v>59</v>
      </c>
      <c r="B55" s="471"/>
      <c r="C55" s="506" t="s">
        <v>855</v>
      </c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6" t="s">
        <v>255</v>
      </c>
      <c r="W55" s="507"/>
      <c r="X55" s="530"/>
      <c r="Y55" s="469">
        <v>1200</v>
      </c>
      <c r="Z55" s="470"/>
      <c r="AA55" s="470"/>
      <c r="AB55" s="471"/>
      <c r="AC55" s="469" t="s">
        <v>832</v>
      </c>
      <c r="AD55" s="470"/>
      <c r="AE55" s="470"/>
      <c r="AF55" s="471"/>
      <c r="AG55" s="469" t="s">
        <v>832</v>
      </c>
      <c r="AH55" s="470"/>
      <c r="AI55" s="470"/>
      <c r="AJ55" s="471"/>
      <c r="AK55" s="469" t="s">
        <v>832</v>
      </c>
      <c r="AL55" s="470"/>
      <c r="AM55" s="470"/>
      <c r="AN55" s="471"/>
      <c r="AO55" s="469"/>
      <c r="AP55" s="470"/>
      <c r="AQ55" s="470"/>
      <c r="AR55" s="471"/>
      <c r="AS55" s="472"/>
      <c r="AT55" s="472"/>
      <c r="AU55" s="472"/>
      <c r="AV55" s="472"/>
      <c r="AW55" s="472"/>
    </row>
    <row r="56" spans="1:49" ht="11.25" customHeight="1">
      <c r="A56" s="469" t="s">
        <v>61</v>
      </c>
      <c r="B56" s="471"/>
      <c r="C56" s="506" t="s">
        <v>856</v>
      </c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6" t="s">
        <v>255</v>
      </c>
      <c r="W56" s="507"/>
      <c r="X56" s="530"/>
      <c r="Y56" s="469" t="s">
        <v>832</v>
      </c>
      <c r="Z56" s="470"/>
      <c r="AA56" s="470"/>
      <c r="AB56" s="471"/>
      <c r="AC56" s="469" t="s">
        <v>832</v>
      </c>
      <c r="AD56" s="470"/>
      <c r="AE56" s="470"/>
      <c r="AF56" s="471"/>
      <c r="AG56" s="469" t="s">
        <v>832</v>
      </c>
      <c r="AH56" s="470"/>
      <c r="AI56" s="470"/>
      <c r="AJ56" s="471"/>
      <c r="AK56" s="469" t="s">
        <v>832</v>
      </c>
      <c r="AL56" s="470"/>
      <c r="AM56" s="470"/>
      <c r="AN56" s="471"/>
      <c r="AO56" s="469"/>
      <c r="AP56" s="470"/>
      <c r="AQ56" s="470"/>
      <c r="AR56" s="471"/>
      <c r="AS56" s="472"/>
      <c r="AT56" s="472"/>
      <c r="AU56" s="472"/>
      <c r="AV56" s="472"/>
      <c r="AW56" s="472"/>
    </row>
    <row r="57" spans="1:49" ht="11.25" customHeight="1">
      <c r="A57" s="469" t="s">
        <v>63</v>
      </c>
      <c r="B57" s="471"/>
      <c r="C57" s="506" t="s">
        <v>258</v>
      </c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8" t="s">
        <v>259</v>
      </c>
      <c r="W57" s="509"/>
      <c r="X57" s="510"/>
      <c r="Y57" s="469"/>
      <c r="Z57" s="470"/>
      <c r="AA57" s="470"/>
      <c r="AB57" s="471"/>
      <c r="AC57" s="469"/>
      <c r="AD57" s="470"/>
      <c r="AE57" s="470"/>
      <c r="AF57" s="471"/>
      <c r="AG57" s="469"/>
      <c r="AH57" s="470"/>
      <c r="AI57" s="470"/>
      <c r="AJ57" s="471"/>
      <c r="AK57" s="469"/>
      <c r="AL57" s="470"/>
      <c r="AM57" s="470"/>
      <c r="AN57" s="471"/>
      <c r="AO57" s="469"/>
      <c r="AP57" s="470"/>
      <c r="AQ57" s="470"/>
      <c r="AR57" s="471"/>
      <c r="AS57" s="472">
        <f t="shared" si="2"/>
        <v>0</v>
      </c>
      <c r="AT57" s="472"/>
      <c r="AU57" s="472"/>
      <c r="AV57" s="472"/>
      <c r="AW57" s="472"/>
    </row>
    <row r="58" spans="1:49" ht="11.25" customHeight="1">
      <c r="A58" s="469" t="s">
        <v>66</v>
      </c>
      <c r="B58" s="471"/>
      <c r="C58" s="506" t="s">
        <v>890</v>
      </c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6" t="s">
        <v>259</v>
      </c>
      <c r="W58" s="507"/>
      <c r="X58" s="530"/>
      <c r="Y58" s="469" t="s">
        <v>832</v>
      </c>
      <c r="Z58" s="470"/>
      <c r="AA58" s="470"/>
      <c r="AB58" s="471"/>
      <c r="AC58" s="469" t="s">
        <v>832</v>
      </c>
      <c r="AD58" s="470"/>
      <c r="AE58" s="470"/>
      <c r="AF58" s="471"/>
      <c r="AG58" s="469" t="s">
        <v>832</v>
      </c>
      <c r="AH58" s="470"/>
      <c r="AI58" s="470"/>
      <c r="AJ58" s="471"/>
      <c r="AK58" s="469" t="s">
        <v>832</v>
      </c>
      <c r="AL58" s="470"/>
      <c r="AM58" s="470"/>
      <c r="AN58" s="471"/>
      <c r="AO58" s="469"/>
      <c r="AP58" s="470"/>
      <c r="AQ58" s="470"/>
      <c r="AR58" s="471"/>
      <c r="AS58" s="472"/>
      <c r="AT58" s="472"/>
      <c r="AU58" s="472"/>
      <c r="AV58" s="472"/>
      <c r="AW58" s="472"/>
    </row>
    <row r="59" spans="1:49" ht="11.25" customHeight="1">
      <c r="A59" s="469" t="s">
        <v>67</v>
      </c>
      <c r="B59" s="471"/>
      <c r="C59" s="506" t="s">
        <v>891</v>
      </c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6" t="s">
        <v>259</v>
      </c>
      <c r="W59" s="507"/>
      <c r="X59" s="530"/>
      <c r="Y59" s="469" t="s">
        <v>832</v>
      </c>
      <c r="Z59" s="470"/>
      <c r="AA59" s="470"/>
      <c r="AB59" s="471"/>
      <c r="AC59" s="469" t="s">
        <v>832</v>
      </c>
      <c r="AD59" s="470"/>
      <c r="AE59" s="470"/>
      <c r="AF59" s="471"/>
      <c r="AG59" s="469" t="s">
        <v>832</v>
      </c>
      <c r="AH59" s="470"/>
      <c r="AI59" s="470"/>
      <c r="AJ59" s="471"/>
      <c r="AK59" s="469" t="s">
        <v>832</v>
      </c>
      <c r="AL59" s="470"/>
      <c r="AM59" s="470"/>
      <c r="AN59" s="471"/>
      <c r="AO59" s="469"/>
      <c r="AP59" s="470"/>
      <c r="AQ59" s="470"/>
      <c r="AR59" s="471"/>
      <c r="AS59" s="472"/>
      <c r="AT59" s="472"/>
      <c r="AU59" s="472"/>
      <c r="AV59" s="472"/>
      <c r="AW59" s="472"/>
    </row>
    <row r="60" spans="1:49" ht="11.25" customHeight="1">
      <c r="A60" s="469" t="s">
        <v>68</v>
      </c>
      <c r="B60" s="471"/>
      <c r="C60" s="506" t="s">
        <v>892</v>
      </c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6" t="s">
        <v>259</v>
      </c>
      <c r="W60" s="507"/>
      <c r="X60" s="530"/>
      <c r="Y60" s="469"/>
      <c r="Z60" s="470"/>
      <c r="AA60" s="470"/>
      <c r="AB60" s="471"/>
      <c r="AC60" s="469"/>
      <c r="AD60" s="470"/>
      <c r="AE60" s="470"/>
      <c r="AF60" s="471"/>
      <c r="AG60" s="469" t="s">
        <v>832</v>
      </c>
      <c r="AH60" s="470"/>
      <c r="AI60" s="470"/>
      <c r="AJ60" s="471"/>
      <c r="AK60" s="469" t="s">
        <v>832</v>
      </c>
      <c r="AL60" s="470"/>
      <c r="AM60" s="470"/>
      <c r="AN60" s="471"/>
      <c r="AO60" s="469"/>
      <c r="AP60" s="470"/>
      <c r="AQ60" s="470"/>
      <c r="AR60" s="471"/>
      <c r="AS60" s="472"/>
      <c r="AT60" s="472"/>
      <c r="AU60" s="472"/>
      <c r="AV60" s="472"/>
      <c r="AW60" s="472"/>
    </row>
    <row r="61" spans="1:49" ht="11.25" customHeight="1">
      <c r="A61" s="469" t="s">
        <v>70</v>
      </c>
      <c r="B61" s="471"/>
      <c r="C61" s="506" t="s">
        <v>893</v>
      </c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6" t="s">
        <v>259</v>
      </c>
      <c r="W61" s="507"/>
      <c r="X61" s="530"/>
      <c r="Y61" s="469" t="s">
        <v>832</v>
      </c>
      <c r="Z61" s="470"/>
      <c r="AA61" s="470"/>
      <c r="AB61" s="471"/>
      <c r="AC61" s="469" t="s">
        <v>832</v>
      </c>
      <c r="AD61" s="470"/>
      <c r="AE61" s="470"/>
      <c r="AF61" s="471"/>
      <c r="AG61" s="469" t="s">
        <v>832</v>
      </c>
      <c r="AH61" s="470"/>
      <c r="AI61" s="470"/>
      <c r="AJ61" s="471"/>
      <c r="AK61" s="469" t="s">
        <v>832</v>
      </c>
      <c r="AL61" s="470"/>
      <c r="AM61" s="470"/>
      <c r="AN61" s="471"/>
      <c r="AO61" s="469"/>
      <c r="AP61" s="470"/>
      <c r="AQ61" s="470"/>
      <c r="AR61" s="471"/>
      <c r="AS61" s="472"/>
      <c r="AT61" s="472"/>
      <c r="AU61" s="472"/>
      <c r="AV61" s="472"/>
      <c r="AW61" s="472"/>
    </row>
    <row r="62" spans="1:49" ht="11.25" customHeight="1">
      <c r="A62" s="469" t="s">
        <v>71</v>
      </c>
      <c r="B62" s="471"/>
      <c r="C62" s="506" t="s">
        <v>894</v>
      </c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6" t="s">
        <v>259</v>
      </c>
      <c r="W62" s="507"/>
      <c r="X62" s="530"/>
      <c r="Y62" s="469" t="s">
        <v>832</v>
      </c>
      <c r="Z62" s="470"/>
      <c r="AA62" s="470"/>
      <c r="AB62" s="471"/>
      <c r="AC62" s="469" t="s">
        <v>832</v>
      </c>
      <c r="AD62" s="470"/>
      <c r="AE62" s="470"/>
      <c r="AF62" s="471"/>
      <c r="AG62" s="469" t="s">
        <v>832</v>
      </c>
      <c r="AH62" s="470"/>
      <c r="AI62" s="470"/>
      <c r="AJ62" s="471"/>
      <c r="AK62" s="469" t="s">
        <v>832</v>
      </c>
      <c r="AL62" s="470"/>
      <c r="AM62" s="470"/>
      <c r="AN62" s="471"/>
      <c r="AO62" s="469"/>
      <c r="AP62" s="470"/>
      <c r="AQ62" s="470"/>
      <c r="AR62" s="471"/>
      <c r="AS62" s="472"/>
      <c r="AT62" s="472"/>
      <c r="AU62" s="472"/>
      <c r="AV62" s="472"/>
      <c r="AW62" s="472"/>
    </row>
    <row r="63" spans="1:49" ht="11.25" customHeight="1">
      <c r="A63" s="469" t="s">
        <v>73</v>
      </c>
      <c r="B63" s="471"/>
      <c r="C63" s="506" t="s">
        <v>895</v>
      </c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6" t="s">
        <v>259</v>
      </c>
      <c r="W63" s="507"/>
      <c r="X63" s="530"/>
      <c r="Y63" s="469"/>
      <c r="Z63" s="470"/>
      <c r="AA63" s="470"/>
      <c r="AB63" s="471"/>
      <c r="AC63" s="469" t="s">
        <v>832</v>
      </c>
      <c r="AD63" s="470"/>
      <c r="AE63" s="470"/>
      <c r="AF63" s="471"/>
      <c r="AG63" s="469" t="s">
        <v>832</v>
      </c>
      <c r="AH63" s="470"/>
      <c r="AI63" s="470"/>
      <c r="AJ63" s="471"/>
      <c r="AK63" s="469" t="s">
        <v>832</v>
      </c>
      <c r="AL63" s="470"/>
      <c r="AM63" s="470"/>
      <c r="AN63" s="471"/>
      <c r="AO63" s="469"/>
      <c r="AP63" s="470"/>
      <c r="AQ63" s="470"/>
      <c r="AR63" s="471"/>
      <c r="AS63" s="472"/>
      <c r="AT63" s="472"/>
      <c r="AU63" s="472"/>
      <c r="AV63" s="472"/>
      <c r="AW63" s="472"/>
    </row>
    <row r="64" spans="1:49" ht="11.25" customHeight="1">
      <c r="A64" s="469" t="s">
        <v>75</v>
      </c>
      <c r="B64" s="471"/>
      <c r="C64" s="506" t="s">
        <v>896</v>
      </c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6" t="s">
        <v>259</v>
      </c>
      <c r="W64" s="507"/>
      <c r="X64" s="530"/>
      <c r="Y64" s="469" t="s">
        <v>832</v>
      </c>
      <c r="Z64" s="470"/>
      <c r="AA64" s="470"/>
      <c r="AB64" s="471"/>
      <c r="AC64" s="469" t="s">
        <v>832</v>
      </c>
      <c r="AD64" s="470"/>
      <c r="AE64" s="470"/>
      <c r="AF64" s="471"/>
      <c r="AG64" s="469" t="s">
        <v>832</v>
      </c>
      <c r="AH64" s="470"/>
      <c r="AI64" s="470"/>
      <c r="AJ64" s="471"/>
      <c r="AK64" s="469" t="s">
        <v>832</v>
      </c>
      <c r="AL64" s="470"/>
      <c r="AM64" s="470"/>
      <c r="AN64" s="471"/>
      <c r="AO64" s="469"/>
      <c r="AP64" s="470"/>
      <c r="AQ64" s="470"/>
      <c r="AR64" s="471"/>
      <c r="AS64" s="472"/>
      <c r="AT64" s="472"/>
      <c r="AU64" s="472"/>
      <c r="AV64" s="472"/>
      <c r="AW64" s="472"/>
    </row>
    <row r="65" spans="1:49" ht="11.25" customHeight="1">
      <c r="A65" s="469" t="s">
        <v>77</v>
      </c>
      <c r="B65" s="471"/>
      <c r="C65" s="525" t="s">
        <v>897</v>
      </c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7" t="s">
        <v>1191</v>
      </c>
      <c r="W65" s="528"/>
      <c r="X65" s="529"/>
      <c r="Y65" s="463">
        <f>Y30+Y31+Y32+Y33+Y34+Y43+Y47+Y48+Y53+Y57</f>
        <v>49813</v>
      </c>
      <c r="Z65" s="464"/>
      <c r="AA65" s="464"/>
      <c r="AB65" s="465"/>
      <c r="AC65" s="463">
        <f>AC30+AC31+AC32+AC33+AC34+AC43+AC47+AC48+AC53+AC57</f>
        <v>0</v>
      </c>
      <c r="AD65" s="464"/>
      <c r="AE65" s="464"/>
      <c r="AF65" s="465"/>
      <c r="AG65" s="463">
        <f>AG30+AG31+AG32+AG33+AG34+AG43+AG47+AG48+AG53+AG57</f>
        <v>0</v>
      </c>
      <c r="AH65" s="464"/>
      <c r="AI65" s="464"/>
      <c r="AJ65" s="465"/>
      <c r="AK65" s="463">
        <f>AK30+AK31+AK32+AK33+AK34+AK43+AK47+AK48+AK53+AK57</f>
        <v>0</v>
      </c>
      <c r="AL65" s="464"/>
      <c r="AM65" s="464"/>
      <c r="AN65" s="465"/>
      <c r="AO65" s="463">
        <f>AO30+AO31+AO32+AO33+AO34+AO43+AO47+AO48+AO53+AO57</f>
        <v>0</v>
      </c>
      <c r="AP65" s="464"/>
      <c r="AQ65" s="464"/>
      <c r="AR65" s="465"/>
      <c r="AS65" s="472">
        <f t="shared" si="2"/>
        <v>49813</v>
      </c>
      <c r="AT65" s="472"/>
      <c r="AU65" s="472"/>
      <c r="AV65" s="472"/>
      <c r="AW65" s="472"/>
    </row>
    <row r="66" spans="1:49" ht="11.25" customHeight="1">
      <c r="A66" s="469" t="s">
        <v>79</v>
      </c>
      <c r="B66" s="471"/>
      <c r="C66" s="536" t="s">
        <v>898</v>
      </c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08" t="s">
        <v>262</v>
      </c>
      <c r="W66" s="509"/>
      <c r="X66" s="510"/>
      <c r="Y66" s="469"/>
      <c r="Z66" s="470"/>
      <c r="AA66" s="470"/>
      <c r="AB66" s="471"/>
      <c r="AC66" s="469"/>
      <c r="AD66" s="470"/>
      <c r="AE66" s="470"/>
      <c r="AF66" s="471"/>
      <c r="AG66" s="469"/>
      <c r="AH66" s="470"/>
      <c r="AI66" s="470"/>
      <c r="AJ66" s="471"/>
      <c r="AK66" s="469"/>
      <c r="AL66" s="470"/>
      <c r="AM66" s="470"/>
      <c r="AN66" s="471"/>
      <c r="AO66" s="469"/>
      <c r="AP66" s="470"/>
      <c r="AQ66" s="470"/>
      <c r="AR66" s="471"/>
      <c r="AS66" s="472">
        <f t="shared" si="2"/>
        <v>0</v>
      </c>
      <c r="AT66" s="472"/>
      <c r="AU66" s="472"/>
      <c r="AV66" s="472"/>
      <c r="AW66" s="472"/>
    </row>
    <row r="67" spans="1:49" ht="11.25" customHeight="1">
      <c r="A67" s="469" t="s">
        <v>81</v>
      </c>
      <c r="B67" s="471"/>
      <c r="C67" s="536" t="s">
        <v>899</v>
      </c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08" t="s">
        <v>264</v>
      </c>
      <c r="W67" s="509"/>
      <c r="X67" s="510"/>
      <c r="Y67" s="469"/>
      <c r="Z67" s="470"/>
      <c r="AA67" s="470"/>
      <c r="AB67" s="471"/>
      <c r="AC67" s="469"/>
      <c r="AD67" s="470"/>
      <c r="AE67" s="470"/>
      <c r="AF67" s="471"/>
      <c r="AG67" s="469"/>
      <c r="AH67" s="470"/>
      <c r="AI67" s="470"/>
      <c r="AJ67" s="471"/>
      <c r="AK67" s="469"/>
      <c r="AL67" s="470"/>
      <c r="AM67" s="470"/>
      <c r="AN67" s="471"/>
      <c r="AO67" s="469"/>
      <c r="AP67" s="470"/>
      <c r="AQ67" s="470"/>
      <c r="AR67" s="471"/>
      <c r="AS67" s="472">
        <f t="shared" si="2"/>
        <v>0</v>
      </c>
      <c r="AT67" s="472"/>
      <c r="AU67" s="472"/>
      <c r="AV67" s="472"/>
      <c r="AW67" s="472"/>
    </row>
    <row r="68" spans="1:49" ht="11.25" customHeight="1">
      <c r="A68" s="469" t="s">
        <v>577</v>
      </c>
      <c r="B68" s="471"/>
      <c r="C68" s="531" t="s">
        <v>900</v>
      </c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2"/>
      <c r="U68" s="532"/>
      <c r="V68" s="508" t="s">
        <v>266</v>
      </c>
      <c r="W68" s="509"/>
      <c r="X68" s="510"/>
      <c r="Y68" s="469"/>
      <c r="Z68" s="470"/>
      <c r="AA68" s="470"/>
      <c r="AB68" s="471"/>
      <c r="AC68" s="469"/>
      <c r="AD68" s="470"/>
      <c r="AE68" s="470"/>
      <c r="AF68" s="471"/>
      <c r="AG68" s="469"/>
      <c r="AH68" s="470"/>
      <c r="AI68" s="470"/>
      <c r="AJ68" s="471"/>
      <c r="AK68" s="469">
        <v>500</v>
      </c>
      <c r="AL68" s="470"/>
      <c r="AM68" s="470"/>
      <c r="AN68" s="471"/>
      <c r="AO68" s="469"/>
      <c r="AP68" s="470"/>
      <c r="AQ68" s="470"/>
      <c r="AR68" s="471"/>
      <c r="AS68" s="472">
        <f t="shared" si="2"/>
        <v>500</v>
      </c>
      <c r="AT68" s="472"/>
      <c r="AU68" s="472"/>
      <c r="AV68" s="472"/>
      <c r="AW68" s="472"/>
    </row>
    <row r="69" spans="1:49" ht="11.25" customHeight="1">
      <c r="A69" s="469" t="s">
        <v>83</v>
      </c>
      <c r="B69" s="471"/>
      <c r="C69" s="531" t="s">
        <v>901</v>
      </c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08" t="s">
        <v>267</v>
      </c>
      <c r="W69" s="509"/>
      <c r="X69" s="510"/>
      <c r="Y69" s="469"/>
      <c r="Z69" s="470"/>
      <c r="AA69" s="470"/>
      <c r="AB69" s="471"/>
      <c r="AC69" s="469"/>
      <c r="AD69" s="470"/>
      <c r="AE69" s="470"/>
      <c r="AF69" s="471"/>
      <c r="AG69" s="469"/>
      <c r="AH69" s="470"/>
      <c r="AI69" s="470"/>
      <c r="AJ69" s="471"/>
      <c r="AK69" s="469">
        <v>10000</v>
      </c>
      <c r="AL69" s="470"/>
      <c r="AM69" s="470"/>
      <c r="AN69" s="471"/>
      <c r="AO69" s="469">
        <v>1260</v>
      </c>
      <c r="AP69" s="470"/>
      <c r="AQ69" s="470"/>
      <c r="AR69" s="471"/>
      <c r="AS69" s="472">
        <f t="shared" si="2"/>
        <v>11260</v>
      </c>
      <c r="AT69" s="472"/>
      <c r="AU69" s="472"/>
      <c r="AV69" s="472"/>
      <c r="AW69" s="472"/>
    </row>
    <row r="70" spans="1:49" ht="11.25" customHeight="1">
      <c r="A70" s="469" t="s">
        <v>85</v>
      </c>
      <c r="B70" s="471"/>
      <c r="C70" s="531" t="s">
        <v>902</v>
      </c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08" t="s">
        <v>270</v>
      </c>
      <c r="W70" s="509"/>
      <c r="X70" s="510"/>
      <c r="Y70" s="469"/>
      <c r="Z70" s="470"/>
      <c r="AA70" s="470"/>
      <c r="AB70" s="471"/>
      <c r="AC70" s="469">
        <v>0</v>
      </c>
      <c r="AD70" s="470"/>
      <c r="AE70" s="470"/>
      <c r="AF70" s="471"/>
      <c r="AG70" s="469">
        <v>0</v>
      </c>
      <c r="AH70" s="470"/>
      <c r="AI70" s="470"/>
      <c r="AJ70" s="471"/>
      <c r="AK70" s="469"/>
      <c r="AL70" s="470"/>
      <c r="AM70" s="470"/>
      <c r="AN70" s="471"/>
      <c r="AO70" s="469"/>
      <c r="AP70" s="470"/>
      <c r="AQ70" s="470"/>
      <c r="AR70" s="471"/>
      <c r="AS70" s="472">
        <f t="shared" si="2"/>
        <v>0</v>
      </c>
      <c r="AT70" s="472"/>
      <c r="AU70" s="472"/>
      <c r="AV70" s="472"/>
      <c r="AW70" s="472"/>
    </row>
    <row r="71" spans="1:49" ht="11.25" customHeight="1">
      <c r="A71" s="469" t="s">
        <v>87</v>
      </c>
      <c r="B71" s="471"/>
      <c r="C71" s="531" t="s">
        <v>271</v>
      </c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08" t="s">
        <v>272</v>
      </c>
      <c r="W71" s="509"/>
      <c r="X71" s="510"/>
      <c r="Y71" s="469"/>
      <c r="Z71" s="470"/>
      <c r="AA71" s="470"/>
      <c r="AB71" s="471"/>
      <c r="AC71" s="469">
        <v>0</v>
      </c>
      <c r="AD71" s="470"/>
      <c r="AE71" s="470"/>
      <c r="AF71" s="471"/>
      <c r="AG71" s="469">
        <v>0</v>
      </c>
      <c r="AH71" s="470"/>
      <c r="AI71" s="470"/>
      <c r="AJ71" s="471"/>
      <c r="AK71" s="469">
        <v>0</v>
      </c>
      <c r="AL71" s="470"/>
      <c r="AM71" s="470"/>
      <c r="AN71" s="471"/>
      <c r="AO71" s="469"/>
      <c r="AP71" s="470"/>
      <c r="AQ71" s="470"/>
      <c r="AR71" s="471"/>
      <c r="AS71" s="472">
        <f t="shared" si="2"/>
        <v>0</v>
      </c>
      <c r="AT71" s="472"/>
      <c r="AU71" s="472"/>
      <c r="AV71" s="472"/>
      <c r="AW71" s="472"/>
    </row>
    <row r="72" spans="1:49" ht="11.25" customHeight="1">
      <c r="A72" s="469" t="s">
        <v>89</v>
      </c>
      <c r="B72" s="471"/>
      <c r="C72" s="531" t="s">
        <v>273</v>
      </c>
      <c r="D72" s="532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08" t="s">
        <v>274</v>
      </c>
      <c r="W72" s="509"/>
      <c r="X72" s="510"/>
      <c r="Y72" s="469">
        <v>0</v>
      </c>
      <c r="Z72" s="470"/>
      <c r="AA72" s="470"/>
      <c r="AB72" s="471"/>
      <c r="AC72" s="469"/>
      <c r="AD72" s="470"/>
      <c r="AE72" s="470"/>
      <c r="AF72" s="471"/>
      <c r="AG72" s="469"/>
      <c r="AH72" s="470"/>
      <c r="AI72" s="470"/>
      <c r="AJ72" s="471"/>
      <c r="AK72" s="469"/>
      <c r="AL72" s="470"/>
      <c r="AM72" s="470"/>
      <c r="AN72" s="471"/>
      <c r="AO72" s="469"/>
      <c r="AP72" s="470"/>
      <c r="AQ72" s="470"/>
      <c r="AR72" s="471"/>
      <c r="AS72" s="472">
        <f t="shared" si="2"/>
        <v>0</v>
      </c>
      <c r="AT72" s="472"/>
      <c r="AU72" s="472"/>
      <c r="AV72" s="472"/>
      <c r="AW72" s="472"/>
    </row>
    <row r="73" spans="1:49" ht="11.25" customHeight="1">
      <c r="A73" s="469" t="s">
        <v>91</v>
      </c>
      <c r="B73" s="471"/>
      <c r="C73" s="536" t="s">
        <v>275</v>
      </c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08" t="s">
        <v>276</v>
      </c>
      <c r="W73" s="509"/>
      <c r="X73" s="510"/>
      <c r="Y73" s="469">
        <v>500</v>
      </c>
      <c r="Z73" s="470"/>
      <c r="AA73" s="470"/>
      <c r="AB73" s="471"/>
      <c r="AC73" s="469"/>
      <c r="AD73" s="470"/>
      <c r="AE73" s="470"/>
      <c r="AF73" s="471"/>
      <c r="AG73" s="469"/>
      <c r="AH73" s="470"/>
      <c r="AI73" s="470"/>
      <c r="AJ73" s="471"/>
      <c r="AK73" s="469"/>
      <c r="AL73" s="470"/>
      <c r="AM73" s="470"/>
      <c r="AN73" s="471"/>
      <c r="AO73" s="469"/>
      <c r="AP73" s="470"/>
      <c r="AQ73" s="470"/>
      <c r="AR73" s="471"/>
      <c r="AS73" s="472">
        <f aca="true" t="shared" si="3" ref="AS73:AS89">Y73+AC73+AG73+AK73+AO73</f>
        <v>500</v>
      </c>
      <c r="AT73" s="472"/>
      <c r="AU73" s="472"/>
      <c r="AV73" s="472"/>
      <c r="AW73" s="472"/>
    </row>
    <row r="74" spans="1:49" ht="11.25" customHeight="1">
      <c r="A74" s="469" t="s">
        <v>93</v>
      </c>
      <c r="B74" s="471"/>
      <c r="C74" s="536" t="s">
        <v>903</v>
      </c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08" t="s">
        <v>278</v>
      </c>
      <c r="W74" s="509"/>
      <c r="X74" s="510"/>
      <c r="Y74" s="469"/>
      <c r="Z74" s="470"/>
      <c r="AA74" s="470"/>
      <c r="AB74" s="471"/>
      <c r="AC74" s="469"/>
      <c r="AD74" s="470"/>
      <c r="AE74" s="470"/>
      <c r="AF74" s="471"/>
      <c r="AG74" s="469"/>
      <c r="AH74" s="470"/>
      <c r="AI74" s="470"/>
      <c r="AJ74" s="471"/>
      <c r="AK74" s="469"/>
      <c r="AL74" s="470"/>
      <c r="AM74" s="470"/>
      <c r="AN74" s="471"/>
      <c r="AO74" s="469"/>
      <c r="AP74" s="470"/>
      <c r="AQ74" s="470"/>
      <c r="AR74" s="471"/>
      <c r="AS74" s="472">
        <f t="shared" si="3"/>
        <v>0</v>
      </c>
      <c r="AT74" s="472"/>
      <c r="AU74" s="472"/>
      <c r="AV74" s="472"/>
      <c r="AW74" s="472"/>
    </row>
    <row r="75" spans="1:49" ht="11.25" customHeight="1">
      <c r="A75" s="469" t="s">
        <v>584</v>
      </c>
      <c r="B75" s="471"/>
      <c r="C75" s="536" t="s">
        <v>904</v>
      </c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08" t="s">
        <v>279</v>
      </c>
      <c r="W75" s="509"/>
      <c r="X75" s="510"/>
      <c r="Y75" s="469"/>
      <c r="Z75" s="470"/>
      <c r="AA75" s="470"/>
      <c r="AB75" s="471"/>
      <c r="AC75" s="469"/>
      <c r="AD75" s="470"/>
      <c r="AE75" s="470"/>
      <c r="AF75" s="471"/>
      <c r="AG75" s="469"/>
      <c r="AH75" s="470"/>
      <c r="AI75" s="470"/>
      <c r="AJ75" s="471"/>
      <c r="AK75" s="469"/>
      <c r="AL75" s="470"/>
      <c r="AM75" s="470"/>
      <c r="AN75" s="471"/>
      <c r="AO75" s="469"/>
      <c r="AP75" s="470"/>
      <c r="AQ75" s="470"/>
      <c r="AR75" s="471"/>
      <c r="AS75" s="472">
        <f t="shared" si="3"/>
        <v>0</v>
      </c>
      <c r="AT75" s="472"/>
      <c r="AU75" s="472"/>
      <c r="AV75" s="472"/>
      <c r="AW75" s="472"/>
    </row>
    <row r="76" spans="1:49" ht="11.25" customHeight="1">
      <c r="A76" s="469" t="s">
        <v>95</v>
      </c>
      <c r="B76" s="471"/>
      <c r="C76" s="538" t="s">
        <v>905</v>
      </c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27" t="s">
        <v>1192</v>
      </c>
      <c r="W76" s="528"/>
      <c r="X76" s="529"/>
      <c r="Y76" s="463">
        <f>Y66+Y67+Y68+Y69+Y70+Y71+Y72+Y73+Y74+Y75</f>
        <v>500</v>
      </c>
      <c r="Z76" s="464"/>
      <c r="AA76" s="464"/>
      <c r="AB76" s="465"/>
      <c r="AC76" s="463">
        <f>AC66+AC67+AC68+AC69+AC70+AC71+AC72+AC73+AC74+AC75</f>
        <v>0</v>
      </c>
      <c r="AD76" s="464"/>
      <c r="AE76" s="464"/>
      <c r="AF76" s="465"/>
      <c r="AG76" s="463">
        <f>AG66+AG67+AG68+AG69+AG70+AG71+AG72+AG73+AG74+AG75</f>
        <v>0</v>
      </c>
      <c r="AH76" s="464"/>
      <c r="AI76" s="464"/>
      <c r="AJ76" s="465"/>
      <c r="AK76" s="463">
        <f>AK66+AK67+AK68+AK69+AK70+AK71+AK72+AK73+AK74+AK75</f>
        <v>10500</v>
      </c>
      <c r="AL76" s="464"/>
      <c r="AM76" s="464"/>
      <c r="AN76" s="465"/>
      <c r="AO76" s="463">
        <f>AO66+AO67+AO68+AO69+AO70+AO71+AO72+AO73+AO74+AO75</f>
        <v>1260</v>
      </c>
      <c r="AP76" s="464"/>
      <c r="AQ76" s="464"/>
      <c r="AR76" s="465"/>
      <c r="AS76" s="472">
        <f t="shared" si="3"/>
        <v>12260</v>
      </c>
      <c r="AT76" s="472"/>
      <c r="AU76" s="472"/>
      <c r="AV76" s="472"/>
      <c r="AW76" s="472"/>
    </row>
    <row r="77" spans="1:49" ht="11.25" customHeight="1">
      <c r="A77" s="469" t="s">
        <v>97</v>
      </c>
      <c r="B77" s="471"/>
      <c r="C77" s="536" t="s">
        <v>906</v>
      </c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08" t="s">
        <v>282</v>
      </c>
      <c r="W77" s="509"/>
      <c r="X77" s="510"/>
      <c r="Y77" s="463"/>
      <c r="Z77" s="464"/>
      <c r="AA77" s="464"/>
      <c r="AB77" s="465"/>
      <c r="AC77" s="463"/>
      <c r="AD77" s="464"/>
      <c r="AE77" s="464"/>
      <c r="AF77" s="465"/>
      <c r="AG77" s="463"/>
      <c r="AH77" s="464"/>
      <c r="AI77" s="464"/>
      <c r="AJ77" s="465"/>
      <c r="AK77" s="463"/>
      <c r="AL77" s="464"/>
      <c r="AM77" s="464"/>
      <c r="AN77" s="465"/>
      <c r="AO77" s="463"/>
      <c r="AP77" s="464"/>
      <c r="AQ77" s="464"/>
      <c r="AR77" s="465"/>
      <c r="AS77" s="472">
        <f t="shared" si="3"/>
        <v>0</v>
      </c>
      <c r="AT77" s="472"/>
      <c r="AU77" s="472"/>
      <c r="AV77" s="472"/>
      <c r="AW77" s="472"/>
    </row>
    <row r="78" spans="1:49" ht="11.25" customHeight="1">
      <c r="A78" s="469" t="s">
        <v>99</v>
      </c>
      <c r="B78" s="471"/>
      <c r="C78" s="536" t="s">
        <v>907</v>
      </c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08" t="s">
        <v>284</v>
      </c>
      <c r="W78" s="509"/>
      <c r="X78" s="510"/>
      <c r="Y78" s="463"/>
      <c r="Z78" s="464"/>
      <c r="AA78" s="464"/>
      <c r="AB78" s="465"/>
      <c r="AC78" s="463"/>
      <c r="AD78" s="464"/>
      <c r="AE78" s="464"/>
      <c r="AF78" s="465"/>
      <c r="AG78" s="463"/>
      <c r="AH78" s="464"/>
      <c r="AI78" s="464"/>
      <c r="AJ78" s="465"/>
      <c r="AK78" s="463"/>
      <c r="AL78" s="464"/>
      <c r="AM78" s="464"/>
      <c r="AN78" s="465"/>
      <c r="AO78" s="463"/>
      <c r="AP78" s="464"/>
      <c r="AQ78" s="464"/>
      <c r="AR78" s="465"/>
      <c r="AS78" s="472">
        <f t="shared" si="3"/>
        <v>0</v>
      </c>
      <c r="AT78" s="472"/>
      <c r="AU78" s="472"/>
      <c r="AV78" s="472"/>
      <c r="AW78" s="472"/>
    </row>
    <row r="79" spans="1:49" ht="11.25" customHeight="1">
      <c r="A79" s="469" t="s">
        <v>101</v>
      </c>
      <c r="B79" s="471"/>
      <c r="C79" s="536" t="s">
        <v>285</v>
      </c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08" t="s">
        <v>286</v>
      </c>
      <c r="W79" s="509"/>
      <c r="X79" s="510"/>
      <c r="Y79" s="463"/>
      <c r="Z79" s="464"/>
      <c r="AA79" s="464"/>
      <c r="AB79" s="465"/>
      <c r="AC79" s="463"/>
      <c r="AD79" s="464"/>
      <c r="AE79" s="464"/>
      <c r="AF79" s="465"/>
      <c r="AG79" s="463"/>
      <c r="AH79" s="464"/>
      <c r="AI79" s="464"/>
      <c r="AJ79" s="465"/>
      <c r="AK79" s="463"/>
      <c r="AL79" s="464"/>
      <c r="AM79" s="464"/>
      <c r="AN79" s="465"/>
      <c r="AO79" s="463"/>
      <c r="AP79" s="464"/>
      <c r="AQ79" s="464"/>
      <c r="AR79" s="465"/>
      <c r="AS79" s="472">
        <f t="shared" si="3"/>
        <v>0</v>
      </c>
      <c r="AT79" s="472"/>
      <c r="AU79" s="472"/>
      <c r="AV79" s="472"/>
      <c r="AW79" s="472"/>
    </row>
    <row r="80" spans="1:49" ht="11.25" customHeight="1">
      <c r="A80" s="469" t="s">
        <v>103</v>
      </c>
      <c r="B80" s="471"/>
      <c r="C80" s="536" t="s">
        <v>908</v>
      </c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08" t="s">
        <v>288</v>
      </c>
      <c r="W80" s="509"/>
      <c r="X80" s="510"/>
      <c r="Y80" s="463"/>
      <c r="Z80" s="464"/>
      <c r="AA80" s="464"/>
      <c r="AB80" s="465"/>
      <c r="AC80" s="463"/>
      <c r="AD80" s="464"/>
      <c r="AE80" s="464"/>
      <c r="AF80" s="465"/>
      <c r="AG80" s="463"/>
      <c r="AH80" s="464"/>
      <c r="AI80" s="464"/>
      <c r="AJ80" s="465"/>
      <c r="AK80" s="463"/>
      <c r="AL80" s="464"/>
      <c r="AM80" s="464"/>
      <c r="AN80" s="465"/>
      <c r="AO80" s="463"/>
      <c r="AP80" s="464"/>
      <c r="AQ80" s="464"/>
      <c r="AR80" s="465"/>
      <c r="AS80" s="472">
        <f t="shared" si="3"/>
        <v>0</v>
      </c>
      <c r="AT80" s="472"/>
      <c r="AU80" s="472"/>
      <c r="AV80" s="472"/>
      <c r="AW80" s="472"/>
    </row>
    <row r="81" spans="1:49" ht="11.25" customHeight="1">
      <c r="A81" s="469" t="s">
        <v>105</v>
      </c>
      <c r="B81" s="471"/>
      <c r="C81" s="536" t="s">
        <v>289</v>
      </c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08" t="s">
        <v>290</v>
      </c>
      <c r="W81" s="509"/>
      <c r="X81" s="510"/>
      <c r="Y81" s="463"/>
      <c r="Z81" s="464"/>
      <c r="AA81" s="464"/>
      <c r="AB81" s="465"/>
      <c r="AC81" s="463"/>
      <c r="AD81" s="464"/>
      <c r="AE81" s="464"/>
      <c r="AF81" s="465"/>
      <c r="AG81" s="463"/>
      <c r="AH81" s="464"/>
      <c r="AI81" s="464"/>
      <c r="AJ81" s="465"/>
      <c r="AK81" s="463"/>
      <c r="AL81" s="464"/>
      <c r="AM81" s="464"/>
      <c r="AN81" s="465"/>
      <c r="AO81" s="463"/>
      <c r="AP81" s="464"/>
      <c r="AQ81" s="464"/>
      <c r="AR81" s="465"/>
      <c r="AS81" s="472">
        <f t="shared" si="3"/>
        <v>0</v>
      </c>
      <c r="AT81" s="472"/>
      <c r="AU81" s="472"/>
      <c r="AV81" s="472"/>
      <c r="AW81" s="472"/>
    </row>
    <row r="82" spans="1:49" ht="11.25" customHeight="1">
      <c r="A82" s="469" t="s">
        <v>125</v>
      </c>
      <c r="B82" s="471"/>
      <c r="C82" s="525" t="s">
        <v>909</v>
      </c>
      <c r="D82" s="526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  <c r="S82" s="526"/>
      <c r="T82" s="526"/>
      <c r="U82" s="526"/>
      <c r="V82" s="527" t="s">
        <v>1193</v>
      </c>
      <c r="W82" s="528"/>
      <c r="X82" s="529"/>
      <c r="Y82" s="463">
        <f>Y77+Y78+Y79+Y80+Y81</f>
        <v>0</v>
      </c>
      <c r="Z82" s="464"/>
      <c r="AA82" s="464"/>
      <c r="AB82" s="465"/>
      <c r="AC82" s="463">
        <f>AC77+AC78+AC79+AC80+AC81</f>
        <v>0</v>
      </c>
      <c r="AD82" s="464"/>
      <c r="AE82" s="464"/>
      <c r="AF82" s="465"/>
      <c r="AG82" s="463">
        <f>AG77+AG78+AG79+AG80+AG81</f>
        <v>0</v>
      </c>
      <c r="AH82" s="464"/>
      <c r="AI82" s="464"/>
      <c r="AJ82" s="465"/>
      <c r="AK82" s="463">
        <f>AK77+AK78+AK79+AK80+AK81</f>
        <v>0</v>
      </c>
      <c r="AL82" s="464"/>
      <c r="AM82" s="464"/>
      <c r="AN82" s="465"/>
      <c r="AO82" s="463">
        <f>AO77+AO78+AO79+AO80+AO81</f>
        <v>0</v>
      </c>
      <c r="AP82" s="464"/>
      <c r="AQ82" s="464"/>
      <c r="AR82" s="465"/>
      <c r="AS82" s="472">
        <f t="shared" si="3"/>
        <v>0</v>
      </c>
      <c r="AT82" s="472"/>
      <c r="AU82" s="472"/>
      <c r="AV82" s="472"/>
      <c r="AW82" s="472"/>
    </row>
    <row r="83" spans="1:49" ht="11.25" customHeight="1">
      <c r="A83" s="469" t="s">
        <v>127</v>
      </c>
      <c r="B83" s="471"/>
      <c r="C83" s="536" t="s">
        <v>292</v>
      </c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08" t="s">
        <v>293</v>
      </c>
      <c r="W83" s="509"/>
      <c r="X83" s="510"/>
      <c r="Y83" s="463"/>
      <c r="Z83" s="464"/>
      <c r="AA83" s="464"/>
      <c r="AB83" s="465"/>
      <c r="AC83" s="463"/>
      <c r="AD83" s="464"/>
      <c r="AE83" s="464"/>
      <c r="AF83" s="465"/>
      <c r="AG83" s="463"/>
      <c r="AH83" s="464"/>
      <c r="AI83" s="464"/>
      <c r="AJ83" s="465"/>
      <c r="AK83" s="463"/>
      <c r="AL83" s="464"/>
      <c r="AM83" s="464"/>
      <c r="AN83" s="465"/>
      <c r="AO83" s="463"/>
      <c r="AP83" s="464"/>
      <c r="AQ83" s="464"/>
      <c r="AR83" s="465"/>
      <c r="AS83" s="472">
        <f t="shared" si="3"/>
        <v>0</v>
      </c>
      <c r="AT83" s="472"/>
      <c r="AU83" s="472"/>
      <c r="AV83" s="472"/>
      <c r="AW83" s="472"/>
    </row>
    <row r="84" spans="1:49" ht="11.25" customHeight="1">
      <c r="A84" s="469" t="s">
        <v>129</v>
      </c>
      <c r="B84" s="471"/>
      <c r="C84" s="506" t="s">
        <v>910</v>
      </c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8" t="s">
        <v>295</v>
      </c>
      <c r="W84" s="509"/>
      <c r="X84" s="510"/>
      <c r="Y84" s="469"/>
      <c r="Z84" s="470"/>
      <c r="AA84" s="470"/>
      <c r="AB84" s="471"/>
      <c r="AC84" s="469"/>
      <c r="AD84" s="470"/>
      <c r="AE84" s="470"/>
      <c r="AF84" s="471"/>
      <c r="AG84" s="469"/>
      <c r="AH84" s="470"/>
      <c r="AI84" s="470"/>
      <c r="AJ84" s="471"/>
      <c r="AK84" s="469"/>
      <c r="AL84" s="470"/>
      <c r="AM84" s="470"/>
      <c r="AN84" s="471"/>
      <c r="AO84" s="469"/>
      <c r="AP84" s="470"/>
      <c r="AQ84" s="470"/>
      <c r="AR84" s="471"/>
      <c r="AS84" s="472">
        <f t="shared" si="3"/>
        <v>0</v>
      </c>
      <c r="AT84" s="472"/>
      <c r="AU84" s="472"/>
      <c r="AV84" s="472"/>
      <c r="AW84" s="472"/>
    </row>
    <row r="85" spans="1:49" ht="11.25" customHeight="1">
      <c r="A85" s="469" t="s">
        <v>131</v>
      </c>
      <c r="B85" s="471"/>
      <c r="C85" s="536" t="s">
        <v>911</v>
      </c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08" t="s">
        <v>297</v>
      </c>
      <c r="W85" s="509"/>
      <c r="X85" s="510"/>
      <c r="Y85" s="469"/>
      <c r="Z85" s="470"/>
      <c r="AA85" s="470"/>
      <c r="AB85" s="471"/>
      <c r="AC85" s="469"/>
      <c r="AD85" s="470"/>
      <c r="AE85" s="470"/>
      <c r="AF85" s="471"/>
      <c r="AG85" s="469"/>
      <c r="AH85" s="470"/>
      <c r="AI85" s="470"/>
      <c r="AJ85" s="471"/>
      <c r="AK85" s="469"/>
      <c r="AL85" s="470"/>
      <c r="AM85" s="470"/>
      <c r="AN85" s="471"/>
      <c r="AO85" s="469">
        <v>0</v>
      </c>
      <c r="AP85" s="470"/>
      <c r="AQ85" s="470"/>
      <c r="AR85" s="471"/>
      <c r="AS85" s="472">
        <f t="shared" si="3"/>
        <v>0</v>
      </c>
      <c r="AT85" s="472"/>
      <c r="AU85" s="472"/>
      <c r="AV85" s="472"/>
      <c r="AW85" s="472"/>
    </row>
    <row r="86" spans="1:49" ht="11.25" customHeight="1">
      <c r="A86" s="469" t="s">
        <v>133</v>
      </c>
      <c r="B86" s="471"/>
      <c r="C86" s="525" t="s">
        <v>912</v>
      </c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7" t="s">
        <v>1194</v>
      </c>
      <c r="W86" s="528"/>
      <c r="X86" s="529"/>
      <c r="Y86" s="463">
        <f>Y83+Y84+Y85</f>
        <v>0</v>
      </c>
      <c r="Z86" s="464"/>
      <c r="AA86" s="464"/>
      <c r="AB86" s="465"/>
      <c r="AC86" s="463">
        <f>AC83+AC84+AC85</f>
        <v>0</v>
      </c>
      <c r="AD86" s="464"/>
      <c r="AE86" s="464"/>
      <c r="AF86" s="465"/>
      <c r="AG86" s="463">
        <f>AG83+AG84+AG85</f>
        <v>0</v>
      </c>
      <c r="AH86" s="464"/>
      <c r="AI86" s="464"/>
      <c r="AJ86" s="465"/>
      <c r="AK86" s="463">
        <f>AK83+AK84+AK85</f>
        <v>0</v>
      </c>
      <c r="AL86" s="464"/>
      <c r="AM86" s="464"/>
      <c r="AN86" s="465"/>
      <c r="AO86" s="463">
        <f>AK84</f>
        <v>0</v>
      </c>
      <c r="AP86" s="464"/>
      <c r="AQ86" s="464"/>
      <c r="AR86" s="465"/>
      <c r="AS86" s="472">
        <f t="shared" si="3"/>
        <v>0</v>
      </c>
      <c r="AT86" s="472"/>
      <c r="AU86" s="472"/>
      <c r="AV86" s="472"/>
      <c r="AW86" s="472"/>
    </row>
    <row r="87" spans="1:49" ht="11.25" customHeight="1">
      <c r="A87" s="463" t="s">
        <v>135</v>
      </c>
      <c r="B87" s="465"/>
      <c r="C87" s="536" t="s">
        <v>299</v>
      </c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08" t="s">
        <v>300</v>
      </c>
      <c r="W87" s="509"/>
      <c r="X87" s="510"/>
      <c r="Y87" s="463"/>
      <c r="Z87" s="464"/>
      <c r="AA87" s="464"/>
      <c r="AB87" s="465"/>
      <c r="AC87" s="463"/>
      <c r="AD87" s="464"/>
      <c r="AE87" s="464"/>
      <c r="AF87" s="465"/>
      <c r="AG87" s="463"/>
      <c r="AH87" s="464"/>
      <c r="AI87" s="464"/>
      <c r="AJ87" s="465"/>
      <c r="AK87" s="463"/>
      <c r="AL87" s="464"/>
      <c r="AM87" s="464"/>
      <c r="AN87" s="465"/>
      <c r="AO87" s="463"/>
      <c r="AP87" s="464"/>
      <c r="AQ87" s="464"/>
      <c r="AR87" s="465"/>
      <c r="AS87" s="472">
        <f t="shared" si="3"/>
        <v>0</v>
      </c>
      <c r="AT87" s="472"/>
      <c r="AU87" s="472"/>
      <c r="AV87" s="472"/>
      <c r="AW87" s="472"/>
    </row>
    <row r="88" spans="1:49" ht="11.25" customHeight="1">
      <c r="A88" s="469" t="s">
        <v>137</v>
      </c>
      <c r="B88" s="471"/>
      <c r="C88" s="506" t="s">
        <v>913</v>
      </c>
      <c r="D88" s="507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8" t="s">
        <v>302</v>
      </c>
      <c r="W88" s="509"/>
      <c r="X88" s="510"/>
      <c r="Y88" s="469"/>
      <c r="Z88" s="470"/>
      <c r="AA88" s="470"/>
      <c r="AB88" s="471"/>
      <c r="AC88" s="469"/>
      <c r="AD88" s="470"/>
      <c r="AE88" s="470"/>
      <c r="AF88" s="471"/>
      <c r="AG88" s="469"/>
      <c r="AH88" s="470"/>
      <c r="AI88" s="470"/>
      <c r="AJ88" s="471"/>
      <c r="AK88" s="469"/>
      <c r="AL88" s="470"/>
      <c r="AM88" s="470"/>
      <c r="AN88" s="471"/>
      <c r="AO88" s="469"/>
      <c r="AP88" s="470"/>
      <c r="AQ88" s="470"/>
      <c r="AR88" s="471"/>
      <c r="AS88" s="472">
        <f t="shared" si="3"/>
        <v>0</v>
      </c>
      <c r="AT88" s="472"/>
      <c r="AU88" s="472"/>
      <c r="AV88" s="472"/>
      <c r="AW88" s="472"/>
    </row>
    <row r="89" spans="1:49" ht="11.25" customHeight="1">
      <c r="A89" s="469" t="s">
        <v>139</v>
      </c>
      <c r="B89" s="471"/>
      <c r="C89" s="536" t="s">
        <v>914</v>
      </c>
      <c r="D89" s="537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08" t="s">
        <v>304</v>
      </c>
      <c r="W89" s="509"/>
      <c r="X89" s="510"/>
      <c r="Y89" s="469"/>
      <c r="Z89" s="470"/>
      <c r="AA89" s="470"/>
      <c r="AB89" s="471"/>
      <c r="AC89" s="469"/>
      <c r="AD89" s="470"/>
      <c r="AE89" s="470"/>
      <c r="AF89" s="471"/>
      <c r="AG89" s="469"/>
      <c r="AH89" s="470"/>
      <c r="AI89" s="470"/>
      <c r="AJ89" s="471"/>
      <c r="AK89" s="469"/>
      <c r="AL89" s="470"/>
      <c r="AM89" s="470"/>
      <c r="AN89" s="471"/>
      <c r="AO89" s="469"/>
      <c r="AP89" s="470"/>
      <c r="AQ89" s="470"/>
      <c r="AR89" s="471"/>
      <c r="AS89" s="472">
        <f t="shared" si="3"/>
        <v>0</v>
      </c>
      <c r="AT89" s="472"/>
      <c r="AU89" s="472"/>
      <c r="AV89" s="472"/>
      <c r="AW89" s="472"/>
    </row>
    <row r="90" spans="1:49" ht="11.25" customHeight="1" thickBot="1">
      <c r="A90" s="469" t="s">
        <v>141</v>
      </c>
      <c r="B90" s="471"/>
      <c r="C90" s="540" t="s">
        <v>915</v>
      </c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5" t="s">
        <v>1195</v>
      </c>
      <c r="W90" s="546"/>
      <c r="X90" s="547"/>
      <c r="Y90" s="466">
        <f>Y87+Y88+Y89</f>
        <v>0</v>
      </c>
      <c r="Z90" s="467"/>
      <c r="AA90" s="467"/>
      <c r="AB90" s="468"/>
      <c r="AC90" s="466">
        <f>AC87+AC88+AC89</f>
        <v>0</v>
      </c>
      <c r="AD90" s="467"/>
      <c r="AE90" s="467"/>
      <c r="AF90" s="468"/>
      <c r="AG90" s="466">
        <f>AG87+AG88+AG89</f>
        <v>0</v>
      </c>
      <c r="AH90" s="467"/>
      <c r="AI90" s="467"/>
      <c r="AJ90" s="468"/>
      <c r="AK90" s="466">
        <f>AK87+AK88+AK89</f>
        <v>0</v>
      </c>
      <c r="AL90" s="467"/>
      <c r="AM90" s="467"/>
      <c r="AN90" s="468"/>
      <c r="AO90" s="466">
        <f>AO87+AO88+AO89</f>
        <v>0</v>
      </c>
      <c r="AP90" s="467"/>
      <c r="AQ90" s="467"/>
      <c r="AR90" s="468"/>
      <c r="AS90" s="478">
        <f>Y90+AC90+AG90+AK90+AO90</f>
        <v>0</v>
      </c>
      <c r="AT90" s="478"/>
      <c r="AU90" s="478"/>
      <c r="AV90" s="478"/>
      <c r="AW90" s="478"/>
    </row>
    <row r="91" spans="1:49" ht="11.25" customHeight="1" thickBot="1">
      <c r="A91" s="469" t="s">
        <v>143</v>
      </c>
      <c r="B91" s="470"/>
      <c r="C91" s="512" t="s">
        <v>916</v>
      </c>
      <c r="D91" s="513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4" t="s">
        <v>307</v>
      </c>
      <c r="W91" s="515"/>
      <c r="X91" s="516"/>
      <c r="Y91" s="473">
        <f>Y90+Y86+Y82+Y76+Y65+Y29+Y23</f>
        <v>209117</v>
      </c>
      <c r="Z91" s="474"/>
      <c r="AA91" s="474"/>
      <c r="AB91" s="475"/>
      <c r="AC91" s="473">
        <f>AC90+AC86+AC82+AC76+AC65+AC29+AC23</f>
        <v>4575</v>
      </c>
      <c r="AD91" s="474"/>
      <c r="AE91" s="474"/>
      <c r="AF91" s="475"/>
      <c r="AG91" s="473">
        <f>AG90+AG86+AG82+AG76+AG65+AG29+AG23</f>
        <v>6230</v>
      </c>
      <c r="AH91" s="474"/>
      <c r="AI91" s="474"/>
      <c r="AJ91" s="475"/>
      <c r="AK91" s="473">
        <f>AK90+AK86+AK82+AK76+AK65+AK29+AK23</f>
        <v>10500</v>
      </c>
      <c r="AL91" s="474"/>
      <c r="AM91" s="474"/>
      <c r="AN91" s="475"/>
      <c r="AO91" s="473">
        <f>AO90+AO86+AO82+AO76+AO65+AO29+AO23</f>
        <v>1260</v>
      </c>
      <c r="AP91" s="474"/>
      <c r="AQ91" s="474"/>
      <c r="AR91" s="475"/>
      <c r="AS91" s="479">
        <f>Y91+AC91+AG91+AK91+AO91</f>
        <v>231682</v>
      </c>
      <c r="AT91" s="479"/>
      <c r="AU91" s="479"/>
      <c r="AV91" s="479"/>
      <c r="AW91" s="480"/>
    </row>
    <row r="92" spans="1:49" ht="11.25" customHeight="1">
      <c r="A92" s="469" t="s">
        <v>145</v>
      </c>
      <c r="B92" s="471"/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48"/>
      <c r="W92" s="549"/>
      <c r="X92" s="550"/>
      <c r="Y92" s="511"/>
      <c r="Z92" s="511"/>
      <c r="AA92" s="511"/>
      <c r="AB92" s="511"/>
      <c r="AC92" s="476"/>
      <c r="AD92" s="476"/>
      <c r="AE92" s="476"/>
      <c r="AF92" s="476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81">
        <f>Y92+AC92+AG92+AK92+AO92</f>
        <v>0</v>
      </c>
      <c r="AT92" s="481"/>
      <c r="AU92" s="481"/>
      <c r="AV92" s="481"/>
      <c r="AW92" s="481"/>
    </row>
    <row r="93" spans="1:49" ht="11.25" customHeight="1">
      <c r="A93" s="469" t="s">
        <v>147</v>
      </c>
      <c r="B93" s="471"/>
      <c r="C93" s="542" t="s">
        <v>1065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4"/>
      <c r="V93" s="489"/>
      <c r="W93" s="489"/>
      <c r="X93" s="489"/>
      <c r="Y93" s="472">
        <f>Y91+Y92</f>
        <v>209117</v>
      </c>
      <c r="Z93" s="472"/>
      <c r="AA93" s="472"/>
      <c r="AB93" s="472"/>
      <c r="AC93" s="472">
        <f>AC91+AC92</f>
        <v>4575</v>
      </c>
      <c r="AD93" s="472"/>
      <c r="AE93" s="472"/>
      <c r="AF93" s="472"/>
      <c r="AG93" s="472">
        <f>AG91+AG92</f>
        <v>6230</v>
      </c>
      <c r="AH93" s="472"/>
      <c r="AI93" s="472"/>
      <c r="AJ93" s="472"/>
      <c r="AK93" s="472">
        <f>AK91+AK92</f>
        <v>10500</v>
      </c>
      <c r="AL93" s="472"/>
      <c r="AM93" s="472"/>
      <c r="AN93" s="472"/>
      <c r="AO93" s="472">
        <f>AO91+AO92</f>
        <v>1260</v>
      </c>
      <c r="AP93" s="472"/>
      <c r="AQ93" s="472"/>
      <c r="AR93" s="472"/>
      <c r="AS93" s="477">
        <f>SUM(AS91:AS92)</f>
        <v>231682</v>
      </c>
      <c r="AT93" s="477"/>
      <c r="AU93" s="477"/>
      <c r="AV93" s="477"/>
      <c r="AW93" s="477"/>
    </row>
    <row r="94" spans="1:21" ht="30" customHeight="1">
      <c r="A94" s="533"/>
      <c r="B94" s="533"/>
      <c r="U94" s="251"/>
    </row>
    <row r="95" spans="1:2" ht="30.75" customHeight="1">
      <c r="A95" s="533"/>
      <c r="B95" s="533"/>
    </row>
    <row r="96" spans="1:2" ht="19.5" customHeight="1">
      <c r="A96" s="533"/>
      <c r="B96" s="533"/>
    </row>
    <row r="97" spans="1:2" ht="19.5" customHeight="1">
      <c r="A97" s="533"/>
      <c r="B97" s="533"/>
    </row>
    <row r="98" spans="1:2" ht="24.75" customHeight="1">
      <c r="A98" s="533"/>
      <c r="B98" s="533"/>
    </row>
    <row r="99" spans="1:2" ht="25.5" customHeight="1">
      <c r="A99" s="533"/>
      <c r="B99" s="533"/>
    </row>
    <row r="100" spans="1:2" ht="19.5" customHeight="1">
      <c r="A100" s="534" t="s">
        <v>619</v>
      </c>
      <c r="B100" s="535"/>
    </row>
    <row r="101" spans="1:49" s="251" customFormat="1" ht="24.75" customHeight="1">
      <c r="A101" s="463" t="s">
        <v>622</v>
      </c>
      <c r="B101" s="465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</row>
    <row r="102" spans="1:2" ht="23.25" customHeight="1">
      <c r="A102" s="469" t="s">
        <v>624</v>
      </c>
      <c r="B102" s="471"/>
    </row>
    <row r="103" spans="1:2" ht="19.5" customHeight="1">
      <c r="A103" s="469" t="s">
        <v>626</v>
      </c>
      <c r="B103" s="471"/>
    </row>
    <row r="104" spans="1:2" ht="29.25" customHeight="1">
      <c r="A104" s="469" t="s">
        <v>628</v>
      </c>
      <c r="B104" s="471"/>
    </row>
    <row r="105" spans="1:2" ht="19.5" customHeight="1">
      <c r="A105" s="469" t="s">
        <v>632</v>
      </c>
      <c r="B105" s="471"/>
    </row>
    <row r="106" spans="1:2" ht="27.75" customHeight="1">
      <c r="A106" s="469" t="s">
        <v>917</v>
      </c>
      <c r="B106" s="471"/>
    </row>
    <row r="107" spans="1:2" ht="19.5" customHeight="1">
      <c r="A107" s="469" t="s">
        <v>918</v>
      </c>
      <c r="B107" s="471"/>
    </row>
    <row r="108" spans="1:2" ht="19.5" customHeight="1">
      <c r="A108" s="469" t="s">
        <v>919</v>
      </c>
      <c r="B108" s="471"/>
    </row>
    <row r="109" spans="1:2" ht="29.25" customHeight="1">
      <c r="A109" s="469" t="s">
        <v>920</v>
      </c>
      <c r="B109" s="471"/>
    </row>
    <row r="110" spans="1:2" ht="19.5" customHeight="1">
      <c r="A110" s="469" t="s">
        <v>921</v>
      </c>
      <c r="B110" s="471"/>
    </row>
    <row r="111" spans="1:2" ht="19.5" customHeight="1">
      <c r="A111" s="469" t="s">
        <v>922</v>
      </c>
      <c r="B111" s="471"/>
    </row>
    <row r="112" spans="1:2" ht="25.5" customHeight="1">
      <c r="A112" s="469" t="s">
        <v>923</v>
      </c>
      <c r="B112" s="471"/>
    </row>
    <row r="113" spans="1:2" ht="19.5" customHeight="1">
      <c r="A113" s="469" t="s">
        <v>924</v>
      </c>
      <c r="B113" s="471"/>
    </row>
    <row r="114" spans="1:2" ht="19.5" customHeight="1">
      <c r="A114" s="469" t="s">
        <v>634</v>
      </c>
      <c r="B114" s="471"/>
    </row>
    <row r="115" spans="1:2" ht="19.5" customHeight="1">
      <c r="A115" s="469" t="s">
        <v>635</v>
      </c>
      <c r="B115" s="471"/>
    </row>
    <row r="116" spans="1:2" ht="19.5" customHeight="1">
      <c r="A116" s="469" t="s">
        <v>636</v>
      </c>
      <c r="B116" s="471"/>
    </row>
    <row r="117" spans="1:2" ht="27" customHeight="1">
      <c r="A117" s="469" t="s">
        <v>637</v>
      </c>
      <c r="B117" s="471"/>
    </row>
    <row r="118" spans="1:2" ht="33.75" customHeight="1">
      <c r="A118" s="469" t="s">
        <v>638</v>
      </c>
      <c r="B118" s="471"/>
    </row>
    <row r="119" spans="1:2" ht="19.5" customHeight="1">
      <c r="A119" s="469" t="s">
        <v>639</v>
      </c>
      <c r="B119" s="471"/>
    </row>
    <row r="120" spans="1:2" ht="19.5" customHeight="1">
      <c r="A120" s="469" t="s">
        <v>640</v>
      </c>
      <c r="B120" s="471"/>
    </row>
    <row r="121" spans="1:2" ht="19.5" customHeight="1">
      <c r="A121" s="469" t="s">
        <v>641</v>
      </c>
      <c r="B121" s="471"/>
    </row>
    <row r="122" spans="1:2" ht="19.5" customHeight="1">
      <c r="A122" s="469" t="s">
        <v>642</v>
      </c>
      <c r="B122" s="471"/>
    </row>
    <row r="123" spans="1:2" ht="19.5" customHeight="1">
      <c r="A123" s="469" t="s">
        <v>643</v>
      </c>
      <c r="B123" s="471"/>
    </row>
    <row r="124" spans="1:2" ht="19.5" customHeight="1">
      <c r="A124" s="469" t="s">
        <v>644</v>
      </c>
      <c r="B124" s="471"/>
    </row>
    <row r="125" spans="1:2" ht="19.5" customHeight="1">
      <c r="A125" s="469" t="s">
        <v>645</v>
      </c>
      <c r="B125" s="471"/>
    </row>
    <row r="126" spans="1:2" ht="19.5" customHeight="1">
      <c r="A126" s="469" t="s">
        <v>646</v>
      </c>
      <c r="B126" s="471"/>
    </row>
    <row r="127" spans="1:2" ht="19.5" customHeight="1">
      <c r="A127" s="469" t="s">
        <v>647</v>
      </c>
      <c r="B127" s="471"/>
    </row>
    <row r="128" spans="1:2" ht="19.5" customHeight="1">
      <c r="A128" s="469" t="s">
        <v>648</v>
      </c>
      <c r="B128" s="471"/>
    </row>
    <row r="129" spans="1:2" ht="19.5" customHeight="1">
      <c r="A129" s="469" t="s">
        <v>649</v>
      </c>
      <c r="B129" s="471"/>
    </row>
    <row r="130" spans="1:2" ht="19.5" customHeight="1">
      <c r="A130" s="469" t="s">
        <v>650</v>
      </c>
      <c r="B130" s="471"/>
    </row>
    <row r="131" spans="1:2" ht="19.5" customHeight="1">
      <c r="A131" s="469" t="s">
        <v>651</v>
      </c>
      <c r="B131" s="471"/>
    </row>
    <row r="132" spans="1:2" ht="29.25" customHeight="1">
      <c r="A132" s="469" t="s">
        <v>660</v>
      </c>
      <c r="B132" s="471"/>
    </row>
    <row r="133" spans="1:2" ht="29.25" customHeight="1">
      <c r="A133" s="469" t="s">
        <v>661</v>
      </c>
      <c r="B133" s="471"/>
    </row>
    <row r="134" spans="1:2" ht="19.5" customHeight="1">
      <c r="A134" s="469" t="s">
        <v>662</v>
      </c>
      <c r="B134" s="471"/>
    </row>
    <row r="135" spans="1:2" ht="19.5" customHeight="1">
      <c r="A135" s="469" t="s">
        <v>663</v>
      </c>
      <c r="B135" s="471"/>
    </row>
    <row r="136" spans="1:2" ht="29.25" customHeight="1">
      <c r="A136" s="469" t="s">
        <v>664</v>
      </c>
      <c r="B136" s="471"/>
    </row>
    <row r="137" spans="1:2" ht="29.25" customHeight="1">
      <c r="A137" s="469" t="s">
        <v>665</v>
      </c>
      <c r="B137" s="471"/>
    </row>
    <row r="138" spans="1:2" ht="29.25" customHeight="1">
      <c r="A138" s="469" t="s">
        <v>666</v>
      </c>
      <c r="B138" s="471"/>
    </row>
    <row r="139" spans="1:2" ht="29.25" customHeight="1">
      <c r="A139" s="469" t="s">
        <v>667</v>
      </c>
      <c r="B139" s="471"/>
    </row>
    <row r="140" spans="1:2" ht="39" customHeight="1">
      <c r="A140" s="469" t="s">
        <v>668</v>
      </c>
      <c r="B140" s="471"/>
    </row>
    <row r="141" spans="1:2" ht="19.5" customHeight="1">
      <c r="A141" s="469" t="s">
        <v>669</v>
      </c>
      <c r="B141" s="471"/>
    </row>
    <row r="142" spans="1:2" ht="19.5" customHeight="1">
      <c r="A142" s="469" t="s">
        <v>670</v>
      </c>
      <c r="B142" s="471"/>
    </row>
    <row r="143" spans="1:2" ht="19.5" customHeight="1">
      <c r="A143" s="469" t="s">
        <v>671</v>
      </c>
      <c r="B143" s="471"/>
    </row>
    <row r="144" spans="1:2" ht="19.5" customHeight="1">
      <c r="A144" s="469" t="s">
        <v>672</v>
      </c>
      <c r="B144" s="471"/>
    </row>
    <row r="145" spans="1:2" ht="19.5" customHeight="1">
      <c r="A145" s="469" t="s">
        <v>673</v>
      </c>
      <c r="B145" s="471"/>
    </row>
    <row r="146" spans="1:2" ht="19.5" customHeight="1">
      <c r="A146" s="469" t="s">
        <v>674</v>
      </c>
      <c r="B146" s="471"/>
    </row>
    <row r="147" spans="1:2" ht="19.5" customHeight="1">
      <c r="A147" s="469" t="s">
        <v>675</v>
      </c>
      <c r="B147" s="471"/>
    </row>
    <row r="148" spans="1:2" ht="25.5" customHeight="1">
      <c r="A148" s="469" t="s">
        <v>676</v>
      </c>
      <c r="B148" s="471"/>
    </row>
    <row r="149" spans="1:2" ht="27.75" customHeight="1">
      <c r="A149" s="469" t="s">
        <v>677</v>
      </c>
      <c r="B149" s="471"/>
    </row>
    <row r="150" spans="1:2" ht="19.5" customHeight="1">
      <c r="A150" s="469" t="s">
        <v>678</v>
      </c>
      <c r="B150" s="471"/>
    </row>
    <row r="151" spans="1:2" ht="29.25" customHeight="1">
      <c r="A151" s="469" t="s">
        <v>679</v>
      </c>
      <c r="B151" s="471"/>
    </row>
    <row r="152" spans="1:2" ht="29.25" customHeight="1">
      <c r="A152" s="469" t="s">
        <v>680</v>
      </c>
      <c r="B152" s="471"/>
    </row>
    <row r="153" spans="1:2" ht="19.5" customHeight="1">
      <c r="A153" s="469" t="s">
        <v>681</v>
      </c>
      <c r="B153" s="471"/>
    </row>
    <row r="154" spans="1:2" ht="19.5" customHeight="1">
      <c r="A154" s="469" t="s">
        <v>682</v>
      </c>
      <c r="B154" s="471"/>
    </row>
    <row r="155" spans="1:2" ht="19.5" customHeight="1">
      <c r="A155" s="469" t="s">
        <v>683</v>
      </c>
      <c r="B155" s="471"/>
    </row>
    <row r="156" spans="1:2" ht="19.5" customHeight="1">
      <c r="A156" s="469" t="s">
        <v>684</v>
      </c>
      <c r="B156" s="471"/>
    </row>
    <row r="157" spans="1:2" ht="19.5" customHeight="1">
      <c r="A157" s="469" t="s">
        <v>685</v>
      </c>
      <c r="B157" s="471"/>
    </row>
    <row r="158" spans="1:2" ht="29.25" customHeight="1">
      <c r="A158" s="469" t="s">
        <v>686</v>
      </c>
      <c r="B158" s="471"/>
    </row>
    <row r="159" spans="1:2" ht="19.5" customHeight="1">
      <c r="A159" s="469" t="s">
        <v>687</v>
      </c>
      <c r="B159" s="471"/>
    </row>
    <row r="160" spans="1:2" ht="19.5" customHeight="1">
      <c r="A160" s="469" t="s">
        <v>688</v>
      </c>
      <c r="B160" s="471"/>
    </row>
    <row r="161" spans="1:2" ht="19.5" customHeight="1">
      <c r="A161" s="469" t="s">
        <v>689</v>
      </c>
      <c r="B161" s="471"/>
    </row>
    <row r="162" spans="1:2" ht="19.5" customHeight="1">
      <c r="A162" s="469" t="s">
        <v>690</v>
      </c>
      <c r="B162" s="471"/>
    </row>
    <row r="163" spans="1:2" ht="19.5" customHeight="1">
      <c r="A163" s="469" t="s">
        <v>691</v>
      </c>
      <c r="B163" s="471"/>
    </row>
    <row r="164" spans="1:2" ht="19.5" customHeight="1">
      <c r="A164" s="469" t="s">
        <v>692</v>
      </c>
      <c r="B164" s="471"/>
    </row>
    <row r="165" spans="1:2" ht="19.5" customHeight="1">
      <c r="A165" s="469" t="s">
        <v>693</v>
      </c>
      <c r="B165" s="471"/>
    </row>
    <row r="166" spans="1:2" ht="19.5" customHeight="1">
      <c r="A166" s="469" t="s">
        <v>694</v>
      </c>
      <c r="B166" s="471"/>
    </row>
    <row r="167" spans="1:2" ht="19.5" customHeight="1">
      <c r="A167" s="469" t="s">
        <v>695</v>
      </c>
      <c r="B167" s="471"/>
    </row>
    <row r="168" spans="1:2" ht="19.5" customHeight="1">
      <c r="A168" s="469" t="s">
        <v>696</v>
      </c>
      <c r="B168" s="471"/>
    </row>
    <row r="169" spans="1:2" ht="19.5" customHeight="1">
      <c r="A169" s="469" t="s">
        <v>697</v>
      </c>
      <c r="B169" s="471"/>
    </row>
    <row r="170" spans="1:2" ht="29.25" customHeight="1">
      <c r="A170" s="469" t="s">
        <v>698</v>
      </c>
      <c r="B170" s="471"/>
    </row>
    <row r="171" spans="1:2" ht="29.25" customHeight="1">
      <c r="A171" s="463" t="s">
        <v>699</v>
      </c>
      <c r="B171" s="465"/>
    </row>
    <row r="172" spans="1:2" ht="25.5" customHeight="1">
      <c r="A172" s="469" t="s">
        <v>700</v>
      </c>
      <c r="B172" s="471"/>
    </row>
    <row r="173" spans="1:2" ht="25.5" customHeight="1">
      <c r="A173" s="469" t="s">
        <v>701</v>
      </c>
      <c r="B173" s="471"/>
    </row>
    <row r="174" spans="1:2" ht="19.5" customHeight="1">
      <c r="A174" s="469" t="s">
        <v>702</v>
      </c>
      <c r="B174" s="471"/>
    </row>
    <row r="175" spans="1:2" ht="19.5" customHeight="1">
      <c r="A175" s="469" t="s">
        <v>703</v>
      </c>
      <c r="B175" s="471"/>
    </row>
    <row r="176" spans="1:2" ht="19.5" customHeight="1">
      <c r="A176" s="469" t="s">
        <v>704</v>
      </c>
      <c r="B176" s="471"/>
    </row>
    <row r="177" spans="1:2" ht="19.5" customHeight="1">
      <c r="A177" s="469" t="s">
        <v>705</v>
      </c>
      <c r="B177" s="471"/>
    </row>
    <row r="178" spans="1:2" ht="39" customHeight="1">
      <c r="A178" s="469" t="s">
        <v>706</v>
      </c>
      <c r="B178" s="471"/>
    </row>
    <row r="179" spans="1:2" ht="19.5" customHeight="1">
      <c r="A179" s="469" t="s">
        <v>707</v>
      </c>
      <c r="B179" s="471"/>
    </row>
    <row r="180" spans="1:2" ht="19.5" customHeight="1">
      <c r="A180" s="469" t="s">
        <v>708</v>
      </c>
      <c r="B180" s="471"/>
    </row>
    <row r="181" spans="1:2" ht="19.5" customHeight="1">
      <c r="A181" s="469" t="s">
        <v>709</v>
      </c>
      <c r="B181" s="471"/>
    </row>
    <row r="182" spans="1:2" ht="19.5" customHeight="1">
      <c r="A182" s="469" t="s">
        <v>710</v>
      </c>
      <c r="B182" s="471"/>
    </row>
    <row r="183" spans="1:2" ht="39" customHeight="1">
      <c r="A183" s="469" t="s">
        <v>711</v>
      </c>
      <c r="B183" s="471"/>
    </row>
    <row r="184" spans="1:2" ht="19.5" customHeight="1">
      <c r="A184" s="469" t="s">
        <v>712</v>
      </c>
      <c r="B184" s="471"/>
    </row>
    <row r="185" spans="1:2" ht="19.5" customHeight="1">
      <c r="A185" s="463" t="s">
        <v>713</v>
      </c>
      <c r="B185" s="465"/>
    </row>
    <row r="186" spans="1:2" ht="19.5" customHeight="1">
      <c r="A186" s="469" t="s">
        <v>714</v>
      </c>
      <c r="B186" s="471"/>
    </row>
    <row r="187" spans="1:2" ht="19.5" customHeight="1">
      <c r="A187" s="469" t="s">
        <v>715</v>
      </c>
      <c r="B187" s="471"/>
    </row>
    <row r="188" spans="1:2" ht="19.5" customHeight="1">
      <c r="A188" s="469" t="s">
        <v>716</v>
      </c>
      <c r="B188" s="471"/>
    </row>
    <row r="189" spans="1:2" ht="29.25" customHeight="1">
      <c r="A189" s="469" t="s">
        <v>717</v>
      </c>
      <c r="B189" s="471"/>
    </row>
    <row r="190" spans="1:2" ht="24.75" customHeight="1">
      <c r="A190" s="469" t="s">
        <v>718</v>
      </c>
      <c r="B190" s="471"/>
    </row>
    <row r="191" spans="1:2" ht="19.5" customHeight="1">
      <c r="A191" s="469" t="s">
        <v>719</v>
      </c>
      <c r="B191" s="471"/>
    </row>
    <row r="192" spans="1:2" ht="19.5" customHeight="1">
      <c r="A192" s="469" t="s">
        <v>720</v>
      </c>
      <c r="B192" s="471"/>
    </row>
    <row r="193" spans="1:2" ht="19.5" customHeight="1">
      <c r="A193" s="469" t="s">
        <v>721</v>
      </c>
      <c r="B193" s="471"/>
    </row>
    <row r="194" spans="1:2" ht="29.25" customHeight="1">
      <c r="A194" s="469" t="s">
        <v>722</v>
      </c>
      <c r="B194" s="471"/>
    </row>
    <row r="195" spans="1:2" ht="29.25" customHeight="1">
      <c r="A195" s="469" t="s">
        <v>723</v>
      </c>
      <c r="B195" s="471"/>
    </row>
    <row r="196" spans="1:2" ht="19.5" customHeight="1">
      <c r="A196" s="469" t="s">
        <v>724</v>
      </c>
      <c r="B196" s="471"/>
    </row>
    <row r="197" spans="1:2" ht="29.25" customHeight="1">
      <c r="A197" s="469" t="s">
        <v>725</v>
      </c>
      <c r="B197" s="471"/>
    </row>
    <row r="198" spans="1:2" ht="19.5" customHeight="1">
      <c r="A198" s="469" t="s">
        <v>726</v>
      </c>
      <c r="B198" s="471"/>
    </row>
    <row r="199" spans="1:2" ht="19.5" customHeight="1">
      <c r="A199" s="469" t="s">
        <v>727</v>
      </c>
      <c r="B199" s="471"/>
    </row>
    <row r="200" spans="1:2" ht="19.5" customHeight="1">
      <c r="A200" s="469" t="s">
        <v>728</v>
      </c>
      <c r="B200" s="471"/>
    </row>
    <row r="201" spans="1:2" ht="19.5" customHeight="1">
      <c r="A201" s="469" t="s">
        <v>729</v>
      </c>
      <c r="B201" s="471"/>
    </row>
    <row r="202" spans="1:2" ht="19.5" customHeight="1">
      <c r="A202" s="469" t="s">
        <v>730</v>
      </c>
      <c r="B202" s="471"/>
    </row>
    <row r="203" spans="1:2" ht="19.5" customHeight="1">
      <c r="A203" s="469" t="s">
        <v>731</v>
      </c>
      <c r="B203" s="471"/>
    </row>
    <row r="204" spans="1:2" ht="19.5" customHeight="1">
      <c r="A204" s="469" t="s">
        <v>732</v>
      </c>
      <c r="B204" s="471"/>
    </row>
    <row r="205" spans="1:2" ht="19.5" customHeight="1">
      <c r="A205" s="469" t="s">
        <v>733</v>
      </c>
      <c r="B205" s="471"/>
    </row>
    <row r="206" spans="1:2" ht="19.5" customHeight="1">
      <c r="A206" s="469" t="s">
        <v>734</v>
      </c>
      <c r="B206" s="471"/>
    </row>
    <row r="207" spans="1:2" ht="29.25" customHeight="1">
      <c r="A207" s="469" t="s">
        <v>735</v>
      </c>
      <c r="B207" s="471"/>
    </row>
    <row r="208" spans="1:2" ht="29.25" customHeight="1">
      <c r="A208" s="469" t="s">
        <v>736</v>
      </c>
      <c r="B208" s="471"/>
    </row>
    <row r="209" spans="1:2" ht="29.25" customHeight="1">
      <c r="A209" s="469" t="s">
        <v>737</v>
      </c>
      <c r="B209" s="471"/>
    </row>
    <row r="210" spans="1:2" ht="19.5" customHeight="1">
      <c r="A210" s="469" t="s">
        <v>738</v>
      </c>
      <c r="B210" s="471"/>
    </row>
    <row r="211" spans="1:2" ht="19.5" customHeight="1">
      <c r="A211" s="469" t="s">
        <v>739</v>
      </c>
      <c r="B211" s="471"/>
    </row>
    <row r="212" spans="1:2" ht="19.5" customHeight="1">
      <c r="A212" s="469" t="s">
        <v>740</v>
      </c>
      <c r="B212" s="471"/>
    </row>
    <row r="213" spans="1:2" ht="48.75" customHeight="1">
      <c r="A213" s="469" t="s">
        <v>741</v>
      </c>
      <c r="B213" s="471"/>
    </row>
    <row r="214" spans="1:2" ht="19.5" customHeight="1">
      <c r="A214" s="469" t="s">
        <v>742</v>
      </c>
      <c r="B214" s="471"/>
    </row>
    <row r="215" spans="1:2" ht="27" customHeight="1">
      <c r="A215" s="463" t="s">
        <v>743</v>
      </c>
      <c r="B215" s="465"/>
    </row>
    <row r="216" spans="1:49" s="251" customFormat="1" ht="19.5" customHeight="1">
      <c r="A216" s="469" t="s">
        <v>744</v>
      </c>
      <c r="B216" s="471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</row>
    <row r="217" spans="1:2" ht="29.25" customHeight="1">
      <c r="A217" s="469" t="s">
        <v>745</v>
      </c>
      <c r="B217" s="471"/>
    </row>
    <row r="218" spans="1:49" s="251" customFormat="1" ht="19.5" customHeight="1">
      <c r="A218" s="469" t="s">
        <v>746</v>
      </c>
      <c r="B218" s="471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</row>
    <row r="219" spans="1:2" ht="19.5" customHeight="1">
      <c r="A219" s="469" t="s">
        <v>747</v>
      </c>
      <c r="B219" s="471"/>
    </row>
    <row r="220" spans="1:49" s="251" customFormat="1" ht="19.5" customHeight="1">
      <c r="A220" s="469" t="s">
        <v>748</v>
      </c>
      <c r="B220" s="471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</row>
    <row r="221" spans="1:49" s="251" customFormat="1" ht="19.5" customHeight="1">
      <c r="A221" s="469" t="s">
        <v>749</v>
      </c>
      <c r="B221" s="471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</row>
    <row r="222" spans="1:2" ht="19.5" customHeight="1">
      <c r="A222" s="469" t="s">
        <v>750</v>
      </c>
      <c r="B222" s="471"/>
    </row>
    <row r="223" spans="1:49" s="251" customFormat="1" ht="19.5" customHeight="1">
      <c r="A223" s="469" t="s">
        <v>751</v>
      </c>
      <c r="B223" s="471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</row>
    <row r="224" spans="1:2" ht="19.5" customHeight="1">
      <c r="A224" s="463" t="s">
        <v>752</v>
      </c>
      <c r="B224" s="465"/>
    </row>
    <row r="225" spans="1:2" ht="29.25" customHeight="1">
      <c r="A225" s="469" t="s">
        <v>753</v>
      </c>
      <c r="B225" s="471"/>
    </row>
    <row r="226" spans="1:2" ht="29.25" customHeight="1">
      <c r="A226" s="469" t="s">
        <v>754</v>
      </c>
      <c r="B226" s="471"/>
    </row>
    <row r="227" spans="1:2" ht="19.5" customHeight="1">
      <c r="A227" s="469" t="s">
        <v>755</v>
      </c>
      <c r="B227" s="471"/>
    </row>
    <row r="228" spans="1:2" ht="19.5" customHeight="1">
      <c r="A228" s="469" t="s">
        <v>756</v>
      </c>
      <c r="B228" s="471"/>
    </row>
    <row r="229" spans="1:2" ht="19.5" customHeight="1">
      <c r="A229" s="469" t="s">
        <v>757</v>
      </c>
      <c r="B229" s="471"/>
    </row>
    <row r="230" spans="1:2" ht="19.5" customHeight="1">
      <c r="A230" s="469" t="s">
        <v>758</v>
      </c>
      <c r="B230" s="471"/>
    </row>
    <row r="231" spans="1:2" ht="19.5" customHeight="1">
      <c r="A231" s="469" t="s">
        <v>759</v>
      </c>
      <c r="B231" s="471"/>
    </row>
    <row r="232" spans="1:2" ht="29.25" customHeight="1">
      <c r="A232" s="469" t="s">
        <v>760</v>
      </c>
      <c r="B232" s="471"/>
    </row>
    <row r="233" spans="1:2" ht="19.5" customHeight="1">
      <c r="A233" s="469" t="s">
        <v>761</v>
      </c>
      <c r="B233" s="471"/>
    </row>
    <row r="234" spans="1:2" ht="19.5" customHeight="1">
      <c r="A234" s="469" t="s">
        <v>762</v>
      </c>
      <c r="B234" s="471"/>
    </row>
    <row r="235" spans="1:2" ht="19.5" customHeight="1">
      <c r="A235" s="469" t="s">
        <v>763</v>
      </c>
      <c r="B235" s="471"/>
    </row>
    <row r="236" spans="1:2" ht="19.5" customHeight="1">
      <c r="A236" s="469" t="s">
        <v>764</v>
      </c>
      <c r="B236" s="471"/>
    </row>
    <row r="237" spans="1:2" ht="19.5" customHeight="1">
      <c r="A237" s="469" t="s">
        <v>765</v>
      </c>
      <c r="B237" s="471"/>
    </row>
    <row r="238" spans="1:2" ht="19.5" customHeight="1">
      <c r="A238" s="469" t="s">
        <v>766</v>
      </c>
      <c r="B238" s="471"/>
    </row>
    <row r="239" spans="1:2" ht="19.5" customHeight="1">
      <c r="A239" s="469" t="s">
        <v>767</v>
      </c>
      <c r="B239" s="471"/>
    </row>
    <row r="240" spans="1:2" ht="19.5" customHeight="1">
      <c r="A240" s="469" t="s">
        <v>768</v>
      </c>
      <c r="B240" s="471"/>
    </row>
    <row r="241" spans="1:2" ht="19.5" customHeight="1">
      <c r="A241" s="469" t="s">
        <v>769</v>
      </c>
      <c r="B241" s="471"/>
    </row>
    <row r="242" spans="1:2" ht="19.5" customHeight="1">
      <c r="A242" s="469" t="s">
        <v>770</v>
      </c>
      <c r="B242" s="471"/>
    </row>
    <row r="243" spans="1:2" ht="29.25" customHeight="1">
      <c r="A243" s="469" t="s">
        <v>771</v>
      </c>
      <c r="B243" s="471"/>
    </row>
    <row r="244" spans="1:2" ht="19.5" customHeight="1">
      <c r="A244" s="469" t="s">
        <v>772</v>
      </c>
      <c r="B244" s="471"/>
    </row>
    <row r="245" spans="1:2" ht="19.5" customHeight="1">
      <c r="A245" s="469" t="s">
        <v>773</v>
      </c>
      <c r="B245" s="471"/>
    </row>
    <row r="246" spans="1:2" ht="19.5" customHeight="1">
      <c r="A246" s="469" t="s">
        <v>774</v>
      </c>
      <c r="B246" s="471"/>
    </row>
    <row r="247" spans="1:2" ht="19.5" customHeight="1">
      <c r="A247" s="469" t="s">
        <v>775</v>
      </c>
      <c r="B247" s="471"/>
    </row>
    <row r="248" spans="1:2" ht="19.5" customHeight="1">
      <c r="A248" s="463" t="s">
        <v>776</v>
      </c>
      <c r="B248" s="465"/>
    </row>
    <row r="249" spans="1:2" ht="29.25" customHeight="1">
      <c r="A249" s="469" t="s">
        <v>777</v>
      </c>
      <c r="B249" s="471"/>
    </row>
    <row r="250" spans="1:2" ht="29.25" customHeight="1">
      <c r="A250" s="469" t="s">
        <v>778</v>
      </c>
      <c r="B250" s="471"/>
    </row>
    <row r="251" spans="1:2" ht="19.5" customHeight="1">
      <c r="A251" s="469" t="s">
        <v>779</v>
      </c>
      <c r="B251" s="471"/>
    </row>
    <row r="252" spans="1:2" ht="19.5" customHeight="1">
      <c r="A252" s="469" t="s">
        <v>780</v>
      </c>
      <c r="B252" s="471"/>
    </row>
    <row r="253" spans="1:2" ht="19.5" customHeight="1">
      <c r="A253" s="469" t="s">
        <v>781</v>
      </c>
      <c r="B253" s="471"/>
    </row>
    <row r="254" spans="1:2" ht="19.5" customHeight="1">
      <c r="A254" s="469" t="s">
        <v>782</v>
      </c>
      <c r="B254" s="471"/>
    </row>
    <row r="255" spans="1:2" ht="19.5" customHeight="1">
      <c r="A255" s="469" t="s">
        <v>783</v>
      </c>
      <c r="B255" s="471"/>
    </row>
    <row r="256" spans="1:2" ht="29.25" customHeight="1">
      <c r="A256" s="469" t="s">
        <v>784</v>
      </c>
      <c r="B256" s="471"/>
    </row>
    <row r="257" spans="1:2" ht="19.5" customHeight="1">
      <c r="A257" s="469" t="s">
        <v>785</v>
      </c>
      <c r="B257" s="471"/>
    </row>
    <row r="258" spans="1:2" ht="19.5" customHeight="1">
      <c r="A258" s="469" t="s">
        <v>786</v>
      </c>
      <c r="B258" s="471"/>
    </row>
    <row r="259" spans="1:2" ht="19.5" customHeight="1">
      <c r="A259" s="469" t="s">
        <v>787</v>
      </c>
      <c r="B259" s="471"/>
    </row>
    <row r="260" spans="1:2" ht="19.5" customHeight="1">
      <c r="A260" s="469" t="s">
        <v>788</v>
      </c>
      <c r="B260" s="471"/>
    </row>
    <row r="261" spans="1:2" ht="19.5" customHeight="1">
      <c r="A261" s="469" t="s">
        <v>789</v>
      </c>
      <c r="B261" s="471"/>
    </row>
    <row r="262" spans="1:2" ht="19.5" customHeight="1">
      <c r="A262" s="469" t="s">
        <v>790</v>
      </c>
      <c r="B262" s="471"/>
    </row>
    <row r="263" spans="1:2" ht="19.5" customHeight="1">
      <c r="A263" s="469" t="s">
        <v>791</v>
      </c>
      <c r="B263" s="471"/>
    </row>
    <row r="264" spans="1:2" ht="19.5" customHeight="1">
      <c r="A264" s="469" t="s">
        <v>792</v>
      </c>
      <c r="B264" s="471"/>
    </row>
    <row r="265" spans="1:2" ht="19.5" customHeight="1">
      <c r="A265" s="469" t="s">
        <v>793</v>
      </c>
      <c r="B265" s="471"/>
    </row>
    <row r="266" spans="1:2" ht="19.5" customHeight="1">
      <c r="A266" s="469" t="s">
        <v>794</v>
      </c>
      <c r="B266" s="471"/>
    </row>
    <row r="267" spans="1:2" ht="29.25" customHeight="1">
      <c r="A267" s="469" t="s">
        <v>795</v>
      </c>
      <c r="B267" s="471"/>
    </row>
    <row r="268" spans="1:2" ht="19.5" customHeight="1">
      <c r="A268" s="469" t="s">
        <v>796</v>
      </c>
      <c r="B268" s="471"/>
    </row>
    <row r="269" spans="1:2" ht="19.5" customHeight="1">
      <c r="A269" s="469" t="s">
        <v>797</v>
      </c>
      <c r="B269" s="471"/>
    </row>
    <row r="270" spans="1:2" ht="19.5" customHeight="1">
      <c r="A270" s="469" t="s">
        <v>798</v>
      </c>
      <c r="B270" s="471"/>
    </row>
    <row r="271" spans="1:2" ht="19.5" customHeight="1">
      <c r="A271" s="469" t="s">
        <v>799</v>
      </c>
      <c r="B271" s="471"/>
    </row>
    <row r="272" spans="1:2" ht="19.5" customHeight="1">
      <c r="A272" s="463" t="s">
        <v>800</v>
      </c>
      <c r="B272" s="465"/>
    </row>
    <row r="273" spans="1:2" ht="19.5" customHeight="1">
      <c r="A273" s="463" t="s">
        <v>801</v>
      </c>
      <c r="B273" s="465"/>
    </row>
    <row r="280" ht="19.5" customHeight="1"/>
    <row r="304" ht="12.75" customHeight="1"/>
  </sheetData>
  <sheetProtection/>
  <mergeCells count="962">
    <mergeCell ref="A4:AW4"/>
    <mergeCell ref="AR2:AW2"/>
    <mergeCell ref="A271:B271"/>
    <mergeCell ref="A270:B270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43:B243"/>
    <mergeCell ref="A250:B250"/>
    <mergeCell ref="A252:B252"/>
    <mergeCell ref="A261:B261"/>
    <mergeCell ref="A259:B259"/>
    <mergeCell ref="A260:B260"/>
    <mergeCell ref="A257:B257"/>
    <mergeCell ref="A258:B258"/>
    <mergeCell ref="A256:B256"/>
    <mergeCell ref="C92:U92"/>
    <mergeCell ref="A255:B255"/>
    <mergeCell ref="A253:B253"/>
    <mergeCell ref="A254:B254"/>
    <mergeCell ref="A249:B249"/>
    <mergeCell ref="A251:B251"/>
    <mergeCell ref="A246:B246"/>
    <mergeCell ref="A93:B93"/>
    <mergeCell ref="A94:B94"/>
    <mergeCell ref="A226:B226"/>
    <mergeCell ref="V88:X88"/>
    <mergeCell ref="C90:U90"/>
    <mergeCell ref="C93:U93"/>
    <mergeCell ref="C89:U89"/>
    <mergeCell ref="V90:X90"/>
    <mergeCell ref="V92:X92"/>
    <mergeCell ref="A191:B191"/>
    <mergeCell ref="A210:B210"/>
    <mergeCell ref="A176:B176"/>
    <mergeCell ref="A242:B242"/>
    <mergeCell ref="A229:B229"/>
    <mergeCell ref="A230:B230"/>
    <mergeCell ref="A231:B231"/>
    <mergeCell ref="A232:B232"/>
    <mergeCell ref="A240:B240"/>
    <mergeCell ref="A241:B241"/>
    <mergeCell ref="A233:B233"/>
    <mergeCell ref="A247:B247"/>
    <mergeCell ref="AC89:AF89"/>
    <mergeCell ref="AG89:AJ89"/>
    <mergeCell ref="A244:B244"/>
    <mergeCell ref="A245:B245"/>
    <mergeCell ref="A237:B237"/>
    <mergeCell ref="A228:B228"/>
    <mergeCell ref="A238:B238"/>
    <mergeCell ref="Y90:AB90"/>
    <mergeCell ref="V89:X89"/>
    <mergeCell ref="A182:B182"/>
    <mergeCell ref="A189:B189"/>
    <mergeCell ref="A115:B115"/>
    <mergeCell ref="A188:B188"/>
    <mergeCell ref="A167:B167"/>
    <mergeCell ref="A168:B168"/>
    <mergeCell ref="A130:B130"/>
    <mergeCell ref="A224:B224"/>
    <mergeCell ref="A175:B175"/>
    <mergeCell ref="A193:B193"/>
    <mergeCell ref="A239:B239"/>
    <mergeCell ref="A234:B234"/>
    <mergeCell ref="A235:B235"/>
    <mergeCell ref="A236:B236"/>
    <mergeCell ref="A227:B227"/>
    <mergeCell ref="A198:B198"/>
    <mergeCell ref="A190:B190"/>
    <mergeCell ref="AG86:AJ86"/>
    <mergeCell ref="AG87:AJ87"/>
    <mergeCell ref="C85:U85"/>
    <mergeCell ref="V85:X85"/>
    <mergeCell ref="Y85:AB85"/>
    <mergeCell ref="C86:U86"/>
    <mergeCell ref="V86:X86"/>
    <mergeCell ref="C87:U87"/>
    <mergeCell ref="V87:X87"/>
    <mergeCell ref="AC86:AF86"/>
    <mergeCell ref="AO85:AR85"/>
    <mergeCell ref="AO90:AR90"/>
    <mergeCell ref="AO87:AR87"/>
    <mergeCell ref="AO88:AR88"/>
    <mergeCell ref="AC88:AF88"/>
    <mergeCell ref="A225:B225"/>
    <mergeCell ref="AC85:AF85"/>
    <mergeCell ref="AG85:AJ85"/>
    <mergeCell ref="C88:U88"/>
    <mergeCell ref="A111:B111"/>
    <mergeCell ref="A206:B206"/>
    <mergeCell ref="A205:B205"/>
    <mergeCell ref="A196:B196"/>
    <mergeCell ref="A87:B87"/>
    <mergeCell ref="AK85:AN85"/>
    <mergeCell ref="A222:B222"/>
    <mergeCell ref="A212:B212"/>
    <mergeCell ref="A207:B207"/>
    <mergeCell ref="A221:B221"/>
    <mergeCell ref="A216:B216"/>
    <mergeCell ref="A209:B209"/>
    <mergeCell ref="A214:B214"/>
    <mergeCell ref="A213:B213"/>
    <mergeCell ref="A211:B211"/>
    <mergeCell ref="AO81:AR81"/>
    <mergeCell ref="A223:B223"/>
    <mergeCell ref="C81:U81"/>
    <mergeCell ref="V81:X81"/>
    <mergeCell ref="Y81:AB81"/>
    <mergeCell ref="AC83:AF83"/>
    <mergeCell ref="A219:B219"/>
    <mergeCell ref="AO84:AR84"/>
    <mergeCell ref="AG88:AJ88"/>
    <mergeCell ref="AK89:AN89"/>
    <mergeCell ref="AG83:AJ83"/>
    <mergeCell ref="AK83:AN83"/>
    <mergeCell ref="AK84:AN84"/>
    <mergeCell ref="V84:X84"/>
    <mergeCell ref="Y84:AB84"/>
    <mergeCell ref="Y89:AB89"/>
    <mergeCell ref="AG81:AJ81"/>
    <mergeCell ref="AK81:AN81"/>
    <mergeCell ref="AC84:AF84"/>
    <mergeCell ref="AG84:AJ84"/>
    <mergeCell ref="AO79:AR79"/>
    <mergeCell ref="AK80:AN80"/>
    <mergeCell ref="AO80:AR80"/>
    <mergeCell ref="AO83:AR83"/>
    <mergeCell ref="A220:B220"/>
    <mergeCell ref="C79:U79"/>
    <mergeCell ref="V79:X79"/>
    <mergeCell ref="Y79:AB79"/>
    <mergeCell ref="AC80:AF80"/>
    <mergeCell ref="A217:B217"/>
    <mergeCell ref="A208:B208"/>
    <mergeCell ref="V83:X83"/>
    <mergeCell ref="Y83:AB83"/>
    <mergeCell ref="C84:U84"/>
    <mergeCell ref="AO78:AR78"/>
    <mergeCell ref="A218:B218"/>
    <mergeCell ref="C78:U78"/>
    <mergeCell ref="V78:X78"/>
    <mergeCell ref="Y78:AB78"/>
    <mergeCell ref="AG80:AJ80"/>
    <mergeCell ref="AO82:AR82"/>
    <mergeCell ref="AC79:AF79"/>
    <mergeCell ref="AG79:AJ79"/>
    <mergeCell ref="AK79:AN79"/>
    <mergeCell ref="AC77:AF77"/>
    <mergeCell ref="AG77:AJ77"/>
    <mergeCell ref="AK77:AN77"/>
    <mergeCell ref="AG82:AJ82"/>
    <mergeCell ref="AK82:AN82"/>
    <mergeCell ref="AC78:AF78"/>
    <mergeCell ref="AG78:AJ78"/>
    <mergeCell ref="AK78:AN78"/>
    <mergeCell ref="AC82:AF82"/>
    <mergeCell ref="AC81:AF81"/>
    <mergeCell ref="Y88:AB88"/>
    <mergeCell ref="A91:B91"/>
    <mergeCell ref="A202:B202"/>
    <mergeCell ref="C77:U77"/>
    <mergeCell ref="V77:X77"/>
    <mergeCell ref="Y77:AB77"/>
    <mergeCell ref="C82:U82"/>
    <mergeCell ref="A200:B200"/>
    <mergeCell ref="A199:B199"/>
    <mergeCell ref="A192:B192"/>
    <mergeCell ref="Y80:AB80"/>
    <mergeCell ref="Y82:AB82"/>
    <mergeCell ref="A194:B194"/>
    <mergeCell ref="AO72:AR72"/>
    <mergeCell ref="A201:B201"/>
    <mergeCell ref="C72:U72"/>
    <mergeCell ref="V72:X72"/>
    <mergeCell ref="Y72:AB72"/>
    <mergeCell ref="AC74:AF74"/>
    <mergeCell ref="AG74:AJ74"/>
    <mergeCell ref="AK74:AN74"/>
    <mergeCell ref="AO74:AR74"/>
    <mergeCell ref="AG75:AJ75"/>
    <mergeCell ref="AO91:AR91"/>
    <mergeCell ref="Y73:AB73"/>
    <mergeCell ref="A203:B203"/>
    <mergeCell ref="AG73:AJ73"/>
    <mergeCell ref="AK73:AN73"/>
    <mergeCell ref="AO73:AR73"/>
    <mergeCell ref="A187:B187"/>
    <mergeCell ref="A204:B204"/>
    <mergeCell ref="AO77:AR77"/>
    <mergeCell ref="AC75:AF75"/>
    <mergeCell ref="V82:X82"/>
    <mergeCell ref="A197:B197"/>
    <mergeCell ref="A180:B180"/>
    <mergeCell ref="A179:B179"/>
    <mergeCell ref="AK75:AN75"/>
    <mergeCell ref="AO75:AR75"/>
    <mergeCell ref="C80:U80"/>
    <mergeCell ref="AC71:AF71"/>
    <mergeCell ref="AK71:AN71"/>
    <mergeCell ref="AO71:AR71"/>
    <mergeCell ref="AK70:AN70"/>
    <mergeCell ref="AG71:AJ71"/>
    <mergeCell ref="AG70:AJ70"/>
    <mergeCell ref="AO70:AR70"/>
    <mergeCell ref="C83:U83"/>
    <mergeCell ref="A106:B106"/>
    <mergeCell ref="A83:B83"/>
    <mergeCell ref="A102:B102"/>
    <mergeCell ref="A81:B81"/>
    <mergeCell ref="A183:B183"/>
    <mergeCell ref="A113:B113"/>
    <mergeCell ref="A114:B114"/>
    <mergeCell ref="A159:B159"/>
    <mergeCell ref="A149:B149"/>
    <mergeCell ref="Y71:AB71"/>
    <mergeCell ref="C73:U73"/>
    <mergeCell ref="V73:X73"/>
    <mergeCell ref="A71:B71"/>
    <mergeCell ref="A73:B73"/>
    <mergeCell ref="V71:X71"/>
    <mergeCell ref="Y75:AB75"/>
    <mergeCell ref="C75:U75"/>
    <mergeCell ref="V75:X75"/>
    <mergeCell ref="C74:U74"/>
    <mergeCell ref="V74:X74"/>
    <mergeCell ref="A172:B172"/>
    <mergeCell ref="A160:B160"/>
    <mergeCell ref="A161:B161"/>
    <mergeCell ref="Y76:AB76"/>
    <mergeCell ref="A84:B84"/>
    <mergeCell ref="A79:B79"/>
    <mergeCell ref="A128:B128"/>
    <mergeCell ref="A171:B171"/>
    <mergeCell ref="A77:B77"/>
    <mergeCell ref="A76:B76"/>
    <mergeCell ref="A215:B215"/>
    <mergeCell ref="A131:B131"/>
    <mergeCell ref="A138:B138"/>
    <mergeCell ref="A134:B134"/>
    <mergeCell ref="A174:B174"/>
    <mergeCell ref="C76:U76"/>
    <mergeCell ref="V76:X76"/>
    <mergeCell ref="A195:B195"/>
    <mergeCell ref="A162:B162"/>
    <mergeCell ref="A103:B103"/>
    <mergeCell ref="A90:B90"/>
    <mergeCell ref="A186:B186"/>
    <mergeCell ref="A184:B184"/>
    <mergeCell ref="A169:B169"/>
    <mergeCell ref="A170:B170"/>
    <mergeCell ref="AK64:AN64"/>
    <mergeCell ref="A98:B98"/>
    <mergeCell ref="Y69:AB69"/>
    <mergeCell ref="A120:B120"/>
    <mergeCell ref="A99:B99"/>
    <mergeCell ref="A104:B104"/>
    <mergeCell ref="A89:B89"/>
    <mergeCell ref="AK72:AN72"/>
    <mergeCell ref="AC73:AF73"/>
    <mergeCell ref="Y74:AB74"/>
    <mergeCell ref="AO64:AR64"/>
    <mergeCell ref="AK76:AN76"/>
    <mergeCell ref="AK66:AN66"/>
    <mergeCell ref="AO66:AR66"/>
    <mergeCell ref="AK68:AN68"/>
    <mergeCell ref="AO68:AR68"/>
    <mergeCell ref="AO76:AR76"/>
    <mergeCell ref="AK69:AN69"/>
    <mergeCell ref="AO69:AR69"/>
    <mergeCell ref="AK67:AN67"/>
    <mergeCell ref="AO63:AR63"/>
    <mergeCell ref="A181:B181"/>
    <mergeCell ref="AG67:AJ67"/>
    <mergeCell ref="AC65:AF65"/>
    <mergeCell ref="AG65:AJ65"/>
    <mergeCell ref="A178:B178"/>
    <mergeCell ref="A127:B127"/>
    <mergeCell ref="AC68:AF68"/>
    <mergeCell ref="AC72:AF72"/>
    <mergeCell ref="AG72:AJ72"/>
    <mergeCell ref="Y62:AB62"/>
    <mergeCell ref="AG62:AJ62"/>
    <mergeCell ref="AK61:AN61"/>
    <mergeCell ref="AK63:AN63"/>
    <mergeCell ref="AC63:AF63"/>
    <mergeCell ref="AG63:AJ63"/>
    <mergeCell ref="AG61:AJ61"/>
    <mergeCell ref="AC62:AF62"/>
    <mergeCell ref="A166:B166"/>
    <mergeCell ref="A163:B163"/>
    <mergeCell ref="A158:B158"/>
    <mergeCell ref="A139:B139"/>
    <mergeCell ref="A132:B132"/>
    <mergeCell ref="A117:B117"/>
    <mergeCell ref="AK60:AN60"/>
    <mergeCell ref="AO61:AR61"/>
    <mergeCell ref="AK62:AN62"/>
    <mergeCell ref="AO60:AR60"/>
    <mergeCell ref="AO62:AR62"/>
    <mergeCell ref="C59:U59"/>
    <mergeCell ref="V59:X59"/>
    <mergeCell ref="Y59:AB59"/>
    <mergeCell ref="C60:U60"/>
    <mergeCell ref="V60:X60"/>
    <mergeCell ref="AG60:AJ60"/>
    <mergeCell ref="C61:U61"/>
    <mergeCell ref="C63:U63"/>
    <mergeCell ref="AO58:AR58"/>
    <mergeCell ref="A173:B173"/>
    <mergeCell ref="C58:U58"/>
    <mergeCell ref="V58:X58"/>
    <mergeCell ref="Y58:AB58"/>
    <mergeCell ref="AC59:AF59"/>
    <mergeCell ref="AO59:AR59"/>
    <mergeCell ref="AG59:AJ59"/>
    <mergeCell ref="AK59:AN59"/>
    <mergeCell ref="A119:B119"/>
    <mergeCell ref="A65:B65"/>
    <mergeCell ref="V64:X64"/>
    <mergeCell ref="C68:U68"/>
    <mergeCell ref="V68:X68"/>
    <mergeCell ref="C64:U64"/>
    <mergeCell ref="A64:B64"/>
    <mergeCell ref="A80:B80"/>
    <mergeCell ref="AG76:AJ76"/>
    <mergeCell ref="C69:U69"/>
    <mergeCell ref="A165:B165"/>
    <mergeCell ref="A156:B156"/>
    <mergeCell ref="A143:B143"/>
    <mergeCell ref="A144:B144"/>
    <mergeCell ref="A154:B154"/>
    <mergeCell ref="A153:B153"/>
    <mergeCell ref="A150:B150"/>
    <mergeCell ref="A151:B151"/>
    <mergeCell ref="A152:B152"/>
    <mergeCell ref="AC76:AF76"/>
    <mergeCell ref="A109:B109"/>
    <mergeCell ref="A82:B82"/>
    <mergeCell ref="A135:B135"/>
    <mergeCell ref="V57:X57"/>
    <mergeCell ref="Y57:AB57"/>
    <mergeCell ref="C71:U71"/>
    <mergeCell ref="AC60:AF60"/>
    <mergeCell ref="A129:B129"/>
    <mergeCell ref="AK56:AN56"/>
    <mergeCell ref="AO56:AR56"/>
    <mergeCell ref="AK57:AN57"/>
    <mergeCell ref="AO57:AR57"/>
    <mergeCell ref="AG55:AJ55"/>
    <mergeCell ref="AO55:AR55"/>
    <mergeCell ref="AG57:AJ57"/>
    <mergeCell ref="AK54:AN54"/>
    <mergeCell ref="AO54:AR54"/>
    <mergeCell ref="C54:U54"/>
    <mergeCell ref="V54:X54"/>
    <mergeCell ref="Y54:AB54"/>
    <mergeCell ref="AC54:AF54"/>
    <mergeCell ref="AG54:AJ54"/>
    <mergeCell ref="Y65:AB65"/>
    <mergeCell ref="C67:U67"/>
    <mergeCell ref="C65:U65"/>
    <mergeCell ref="AC66:AF66"/>
    <mergeCell ref="C55:U55"/>
    <mergeCell ref="V55:X55"/>
    <mergeCell ref="AC58:AF58"/>
    <mergeCell ref="Y60:AB60"/>
    <mergeCell ref="C62:U62"/>
    <mergeCell ref="V62:X62"/>
    <mergeCell ref="A142:B142"/>
    <mergeCell ref="V80:X80"/>
    <mergeCell ref="V67:X67"/>
    <mergeCell ref="V63:X63"/>
    <mergeCell ref="V70:X70"/>
    <mergeCell ref="AG52:AJ52"/>
    <mergeCell ref="C52:U52"/>
    <mergeCell ref="V52:X52"/>
    <mergeCell ref="Y52:AB52"/>
    <mergeCell ref="C66:U66"/>
    <mergeCell ref="A126:B126"/>
    <mergeCell ref="AO53:AR53"/>
    <mergeCell ref="C53:U53"/>
    <mergeCell ref="V53:X53"/>
    <mergeCell ref="Y53:AB53"/>
    <mergeCell ref="A141:B141"/>
    <mergeCell ref="AG68:AJ68"/>
    <mergeCell ref="V65:X65"/>
    <mergeCell ref="AC67:AF67"/>
    <mergeCell ref="Y67:AB67"/>
    <mergeCell ref="A136:B136"/>
    <mergeCell ref="C50:U50"/>
    <mergeCell ref="A140:B140"/>
    <mergeCell ref="A92:B92"/>
    <mergeCell ref="A101:B101"/>
    <mergeCell ref="C56:U56"/>
    <mergeCell ref="A78:B78"/>
    <mergeCell ref="A74:B74"/>
    <mergeCell ref="A75:B75"/>
    <mergeCell ref="A137:B137"/>
    <mergeCell ref="AK58:AN58"/>
    <mergeCell ref="A148:B148"/>
    <mergeCell ref="AK53:AN53"/>
    <mergeCell ref="A146:B146"/>
    <mergeCell ref="A147:B147"/>
    <mergeCell ref="AG53:AJ53"/>
    <mergeCell ref="A145:B145"/>
    <mergeCell ref="AC53:AF53"/>
    <mergeCell ref="AC56:AF56"/>
    <mergeCell ref="AG56:AJ56"/>
    <mergeCell ref="AC61:AF61"/>
    <mergeCell ref="AO50:AR50"/>
    <mergeCell ref="AK51:AN51"/>
    <mergeCell ref="AK52:AN52"/>
    <mergeCell ref="AG58:AJ58"/>
    <mergeCell ref="AG64:AJ64"/>
    <mergeCell ref="AK50:AN50"/>
    <mergeCell ref="AO52:AR52"/>
    <mergeCell ref="AO51:AR51"/>
    <mergeCell ref="AK55:AN55"/>
    <mergeCell ref="C51:U51"/>
    <mergeCell ref="V49:X49"/>
    <mergeCell ref="V56:X56"/>
    <mergeCell ref="V61:X61"/>
    <mergeCell ref="C57:U57"/>
    <mergeCell ref="Y61:AB61"/>
    <mergeCell ref="Y51:AB51"/>
    <mergeCell ref="V51:X51"/>
    <mergeCell ref="AC52:AF52"/>
    <mergeCell ref="AC51:AF51"/>
    <mergeCell ref="AO49:AR49"/>
    <mergeCell ref="AC49:AF49"/>
    <mergeCell ref="AG49:AJ49"/>
    <mergeCell ref="AO48:AR48"/>
    <mergeCell ref="AG50:AJ50"/>
    <mergeCell ref="AC50:AF50"/>
    <mergeCell ref="AG51:AJ51"/>
    <mergeCell ref="C46:U46"/>
    <mergeCell ref="V50:X50"/>
    <mergeCell ref="V46:X46"/>
    <mergeCell ref="AG46:AJ46"/>
    <mergeCell ref="AC48:AF48"/>
    <mergeCell ref="V48:X48"/>
    <mergeCell ref="Y48:AB48"/>
    <mergeCell ref="Y49:AB49"/>
    <mergeCell ref="C48:U48"/>
    <mergeCell ref="C49:U49"/>
    <mergeCell ref="AK46:AN46"/>
    <mergeCell ref="AO46:AR46"/>
    <mergeCell ref="AK48:AN48"/>
    <mergeCell ref="Y46:AB46"/>
    <mergeCell ref="AC46:AF46"/>
    <mergeCell ref="AK47:AN47"/>
    <mergeCell ref="AO47:AR47"/>
    <mergeCell ref="AG48:AJ48"/>
    <mergeCell ref="AO45:AR45"/>
    <mergeCell ref="A133:B133"/>
    <mergeCell ref="C45:U45"/>
    <mergeCell ref="V45:X45"/>
    <mergeCell ref="Y45:AB45"/>
    <mergeCell ref="C47:U47"/>
    <mergeCell ref="V47:X47"/>
    <mergeCell ref="Y47:AB47"/>
    <mergeCell ref="Y50:AB50"/>
    <mergeCell ref="AC47:AF47"/>
    <mergeCell ref="A95:B95"/>
    <mergeCell ref="A96:B96"/>
    <mergeCell ref="A97:B97"/>
    <mergeCell ref="A122:B122"/>
    <mergeCell ref="A118:B118"/>
    <mergeCell ref="A100:B100"/>
    <mergeCell ref="A105:B105"/>
    <mergeCell ref="A107:B107"/>
    <mergeCell ref="A110:B110"/>
    <mergeCell ref="A121:B121"/>
    <mergeCell ref="AK45:AN45"/>
    <mergeCell ref="AC44:AF44"/>
    <mergeCell ref="C43:U43"/>
    <mergeCell ref="V43:X43"/>
    <mergeCell ref="Y43:AB43"/>
    <mergeCell ref="C44:U44"/>
    <mergeCell ref="V44:X44"/>
    <mergeCell ref="AK43:AN43"/>
    <mergeCell ref="A108:B108"/>
    <mergeCell ref="AK44:AN44"/>
    <mergeCell ref="Y44:AB44"/>
    <mergeCell ref="AO44:AR44"/>
    <mergeCell ref="AC43:AF43"/>
    <mergeCell ref="AG44:AJ44"/>
    <mergeCell ref="AK65:AN65"/>
    <mergeCell ref="AO65:AR65"/>
    <mergeCell ref="AO43:AR43"/>
    <mergeCell ref="AG47:AJ47"/>
    <mergeCell ref="AK49:AN49"/>
    <mergeCell ref="AK42:AN42"/>
    <mergeCell ref="AO42:AR42"/>
    <mergeCell ref="AG43:AJ43"/>
    <mergeCell ref="C42:U42"/>
    <mergeCell ref="V42:X42"/>
    <mergeCell ref="Y42:AB42"/>
    <mergeCell ref="AC41:AF41"/>
    <mergeCell ref="AG41:AJ41"/>
    <mergeCell ref="AG45:AJ45"/>
    <mergeCell ref="C41:U41"/>
    <mergeCell ref="V41:X41"/>
    <mergeCell ref="Y41:AB41"/>
    <mergeCell ref="AC42:AF42"/>
    <mergeCell ref="AG42:AJ42"/>
    <mergeCell ref="AC45:AF45"/>
    <mergeCell ref="AC40:AF40"/>
    <mergeCell ref="C40:U40"/>
    <mergeCell ref="V40:X40"/>
    <mergeCell ref="Y40:AB40"/>
    <mergeCell ref="Y63:AB63"/>
    <mergeCell ref="AC64:AF64"/>
    <mergeCell ref="Y55:AB55"/>
    <mergeCell ref="AC55:AF55"/>
    <mergeCell ref="Y56:AB56"/>
    <mergeCell ref="AC57:AF57"/>
    <mergeCell ref="Y64:AB64"/>
    <mergeCell ref="AC39:AF39"/>
    <mergeCell ref="AG39:AJ39"/>
    <mergeCell ref="AK38:AN38"/>
    <mergeCell ref="Y37:AB37"/>
    <mergeCell ref="AC38:AF38"/>
    <mergeCell ref="AK39:AN39"/>
    <mergeCell ref="AK37:AN37"/>
    <mergeCell ref="Y39:AB39"/>
    <mergeCell ref="Y38:AB38"/>
    <mergeCell ref="AC37:AF37"/>
    <mergeCell ref="AO37:AR37"/>
    <mergeCell ref="AO40:AR40"/>
    <mergeCell ref="AG38:AJ38"/>
    <mergeCell ref="AK41:AN41"/>
    <mergeCell ref="AO41:AR41"/>
    <mergeCell ref="AK40:AN40"/>
    <mergeCell ref="AO38:AR38"/>
    <mergeCell ref="AO39:AR39"/>
    <mergeCell ref="AG40:AJ40"/>
    <mergeCell ref="AG37:AJ37"/>
    <mergeCell ref="A54:B54"/>
    <mergeCell ref="A56:B56"/>
    <mergeCell ref="A61:B61"/>
    <mergeCell ref="A59:B59"/>
    <mergeCell ref="A57:B57"/>
    <mergeCell ref="A58:B58"/>
    <mergeCell ref="A55:B55"/>
    <mergeCell ref="A60:B60"/>
    <mergeCell ref="A42:B42"/>
    <mergeCell ref="V32:X32"/>
    <mergeCell ref="A43:B43"/>
    <mergeCell ref="C34:U34"/>
    <mergeCell ref="V34:X34"/>
    <mergeCell ref="C39:U39"/>
    <mergeCell ref="V39:X39"/>
    <mergeCell ref="V37:X37"/>
    <mergeCell ref="A38:B38"/>
    <mergeCell ref="A39:B39"/>
    <mergeCell ref="C32:U32"/>
    <mergeCell ref="A85:B85"/>
    <mergeCell ref="A86:B86"/>
    <mergeCell ref="AC31:AF31"/>
    <mergeCell ref="AG31:AJ31"/>
    <mergeCell ref="A66:B66"/>
    <mergeCell ref="AC32:AF32"/>
    <mergeCell ref="AG32:AJ32"/>
    <mergeCell ref="A62:B62"/>
    <mergeCell ref="A63:B63"/>
    <mergeCell ref="A50:B50"/>
    <mergeCell ref="AO31:AR31"/>
    <mergeCell ref="AO67:AR67"/>
    <mergeCell ref="AK32:AN32"/>
    <mergeCell ref="AK30:AN30"/>
    <mergeCell ref="AO30:AR30"/>
    <mergeCell ref="AO32:AR32"/>
    <mergeCell ref="AO34:AR34"/>
    <mergeCell ref="AK34:AN34"/>
    <mergeCell ref="AO35:AR35"/>
    <mergeCell ref="AO36:AR36"/>
    <mergeCell ref="AK36:AN36"/>
    <mergeCell ref="AK31:AN31"/>
    <mergeCell ref="Y34:AB34"/>
    <mergeCell ref="AC35:AF35"/>
    <mergeCell ref="AC36:AF36"/>
    <mergeCell ref="Y36:AB36"/>
    <mergeCell ref="AK35:AN35"/>
    <mergeCell ref="AG34:AJ34"/>
    <mergeCell ref="AG35:AJ35"/>
    <mergeCell ref="Y33:AB33"/>
    <mergeCell ref="AK28:AN28"/>
    <mergeCell ref="A41:B41"/>
    <mergeCell ref="A37:B37"/>
    <mergeCell ref="V31:X31"/>
    <mergeCell ref="C28:U28"/>
    <mergeCell ref="AC30:AF30"/>
    <mergeCell ref="AG30:AJ30"/>
    <mergeCell ref="V30:X30"/>
    <mergeCell ref="Y30:AB30"/>
    <mergeCell ref="AG36:AJ36"/>
    <mergeCell ref="A67:B67"/>
    <mergeCell ref="A68:B68"/>
    <mergeCell ref="AG66:AJ66"/>
    <mergeCell ref="V66:X66"/>
    <mergeCell ref="Y68:AB68"/>
    <mergeCell ref="Y66:AB66"/>
    <mergeCell ref="A69:B69"/>
    <mergeCell ref="A70:B70"/>
    <mergeCell ref="AG69:AJ69"/>
    <mergeCell ref="AC70:AF70"/>
    <mergeCell ref="Y70:AB70"/>
    <mergeCell ref="AC69:AF69"/>
    <mergeCell ref="C70:U70"/>
    <mergeCell ref="V69:X69"/>
    <mergeCell ref="Y27:AB27"/>
    <mergeCell ref="A72:B72"/>
    <mergeCell ref="AO28:AR28"/>
    <mergeCell ref="AC33:AF33"/>
    <mergeCell ref="AG33:AJ33"/>
    <mergeCell ref="AK33:AN33"/>
    <mergeCell ref="AO33:AR33"/>
    <mergeCell ref="AC29:AF29"/>
    <mergeCell ref="AG29:AJ29"/>
    <mergeCell ref="C37:U37"/>
    <mergeCell ref="AC34:AF34"/>
    <mergeCell ref="Y35:AB35"/>
    <mergeCell ref="C31:U31"/>
    <mergeCell ref="Y32:AB32"/>
    <mergeCell ref="V33:X33"/>
    <mergeCell ref="A46:B46"/>
    <mergeCell ref="A40:B40"/>
    <mergeCell ref="Y31:AB31"/>
    <mergeCell ref="C38:U38"/>
    <mergeCell ref="A31:B31"/>
    <mergeCell ref="A47:B47"/>
    <mergeCell ref="A49:B49"/>
    <mergeCell ref="A48:B48"/>
    <mergeCell ref="A51:B51"/>
    <mergeCell ref="AO25:AR25"/>
    <mergeCell ref="C25:U25"/>
    <mergeCell ref="AO26:AR26"/>
    <mergeCell ref="C26:U26"/>
    <mergeCell ref="V26:X26"/>
    <mergeCell ref="Y26:AB26"/>
    <mergeCell ref="AC27:AF27"/>
    <mergeCell ref="AG27:AJ27"/>
    <mergeCell ref="AK27:AN27"/>
    <mergeCell ref="A53:B53"/>
    <mergeCell ref="C24:U24"/>
    <mergeCell ref="V24:X24"/>
    <mergeCell ref="Y24:AB24"/>
    <mergeCell ref="A44:B44"/>
    <mergeCell ref="A45:B45"/>
    <mergeCell ref="A32:B32"/>
    <mergeCell ref="A26:B26"/>
    <mergeCell ref="A33:B33"/>
    <mergeCell ref="A30:B30"/>
    <mergeCell ref="A27:B27"/>
    <mergeCell ref="C33:U33"/>
    <mergeCell ref="C30:U30"/>
    <mergeCell ref="C27:U27"/>
    <mergeCell ref="A36:B36"/>
    <mergeCell ref="A35:B35"/>
    <mergeCell ref="A34:B34"/>
    <mergeCell ref="V38:X38"/>
    <mergeCell ref="C36:U36"/>
    <mergeCell ref="V36:X36"/>
    <mergeCell ref="C35:U35"/>
    <mergeCell ref="V35:X35"/>
    <mergeCell ref="AK29:AN29"/>
    <mergeCell ref="AO29:AR29"/>
    <mergeCell ref="A29:B29"/>
    <mergeCell ref="AC24:AF24"/>
    <mergeCell ref="AG24:AJ24"/>
    <mergeCell ref="AK24:AN24"/>
    <mergeCell ref="V25:X25"/>
    <mergeCell ref="Y25:AB25"/>
    <mergeCell ref="AO24:AR24"/>
    <mergeCell ref="AC25:AF25"/>
    <mergeCell ref="Y28:AB28"/>
    <mergeCell ref="V28:X28"/>
    <mergeCell ref="A28:B28"/>
    <mergeCell ref="C29:U29"/>
    <mergeCell ref="V29:X29"/>
    <mergeCell ref="Y29:AB29"/>
    <mergeCell ref="V27:X27"/>
    <mergeCell ref="C21:U21"/>
    <mergeCell ref="AK23:AN23"/>
    <mergeCell ref="C22:U22"/>
    <mergeCell ref="AC22:AF22"/>
    <mergeCell ref="AG25:AJ25"/>
    <mergeCell ref="AK25:AN25"/>
    <mergeCell ref="AK26:AN26"/>
    <mergeCell ref="AC26:AF26"/>
    <mergeCell ref="AG26:AJ26"/>
    <mergeCell ref="AO27:AR27"/>
    <mergeCell ref="AC28:AF28"/>
    <mergeCell ref="AG28:AJ28"/>
    <mergeCell ref="A21:B21"/>
    <mergeCell ref="A22:B22"/>
    <mergeCell ref="A23:B23"/>
    <mergeCell ref="A24:B24"/>
    <mergeCell ref="A25:B25"/>
    <mergeCell ref="AC21:AF21"/>
    <mergeCell ref="V21:X21"/>
    <mergeCell ref="AO23:AR23"/>
    <mergeCell ref="AO21:AR21"/>
    <mergeCell ref="AG20:AJ20"/>
    <mergeCell ref="AK20:AN20"/>
    <mergeCell ref="AO20:AR20"/>
    <mergeCell ref="AO22:AR22"/>
    <mergeCell ref="AG21:AJ21"/>
    <mergeCell ref="AK21:AN21"/>
    <mergeCell ref="AK22:AN22"/>
    <mergeCell ref="AG22:AJ22"/>
    <mergeCell ref="AC20:AF20"/>
    <mergeCell ref="AC19:AF19"/>
    <mergeCell ref="Y21:AB21"/>
    <mergeCell ref="V22:X22"/>
    <mergeCell ref="Y22:AB22"/>
    <mergeCell ref="A20:B20"/>
    <mergeCell ref="C20:U20"/>
    <mergeCell ref="V20:X20"/>
    <mergeCell ref="Y20:AB20"/>
    <mergeCell ref="AG19:AJ19"/>
    <mergeCell ref="AK19:AN19"/>
    <mergeCell ref="AO19:AR19"/>
    <mergeCell ref="A19:B19"/>
    <mergeCell ref="C19:U19"/>
    <mergeCell ref="V19:X19"/>
    <mergeCell ref="Y19:AB19"/>
    <mergeCell ref="A17:B17"/>
    <mergeCell ref="C17:U17"/>
    <mergeCell ref="V17:X17"/>
    <mergeCell ref="Y17:AB17"/>
    <mergeCell ref="AC17:AF17"/>
    <mergeCell ref="A18:B18"/>
    <mergeCell ref="C18:U18"/>
    <mergeCell ref="V18:X18"/>
    <mergeCell ref="Y18:AB18"/>
    <mergeCell ref="AC18:AF18"/>
    <mergeCell ref="AG14:AJ14"/>
    <mergeCell ref="AC16:AF16"/>
    <mergeCell ref="Y15:AB15"/>
    <mergeCell ref="AK18:AN18"/>
    <mergeCell ref="AO18:AR18"/>
    <mergeCell ref="AG17:AJ17"/>
    <mergeCell ref="AK17:AN17"/>
    <mergeCell ref="AO17:AR17"/>
    <mergeCell ref="AG18:AJ18"/>
    <mergeCell ref="AG16:AJ16"/>
    <mergeCell ref="AK16:AN16"/>
    <mergeCell ref="AK15:AN15"/>
    <mergeCell ref="AO16:AR16"/>
    <mergeCell ref="AO15:AR15"/>
    <mergeCell ref="A16:B16"/>
    <mergeCell ref="C16:U16"/>
    <mergeCell ref="V16:X16"/>
    <mergeCell ref="AG15:AJ15"/>
    <mergeCell ref="Y16:AB16"/>
    <mergeCell ref="AO12:AR12"/>
    <mergeCell ref="AO11:AR11"/>
    <mergeCell ref="AG11:AJ11"/>
    <mergeCell ref="AK11:AN11"/>
    <mergeCell ref="AK12:AN12"/>
    <mergeCell ref="Y13:AB13"/>
    <mergeCell ref="AC13:AF13"/>
    <mergeCell ref="AK13:AN13"/>
    <mergeCell ref="AC12:AF12"/>
    <mergeCell ref="AG12:AJ12"/>
    <mergeCell ref="A9:B10"/>
    <mergeCell ref="C9:U10"/>
    <mergeCell ref="V9:X10"/>
    <mergeCell ref="A52:B52"/>
    <mergeCell ref="C23:U23"/>
    <mergeCell ref="V23:X23"/>
    <mergeCell ref="A15:B15"/>
    <mergeCell ref="C15:U15"/>
    <mergeCell ref="V15:X15"/>
    <mergeCell ref="A11:B11"/>
    <mergeCell ref="A273:B273"/>
    <mergeCell ref="C91:U91"/>
    <mergeCell ref="V91:X91"/>
    <mergeCell ref="Y91:AB91"/>
    <mergeCell ref="A155:B155"/>
    <mergeCell ref="A157:B157"/>
    <mergeCell ref="A164:B164"/>
    <mergeCell ref="A177:B177"/>
    <mergeCell ref="A248:B248"/>
    <mergeCell ref="A124:B124"/>
    <mergeCell ref="AO86:AR86"/>
    <mergeCell ref="AK86:AN86"/>
    <mergeCell ref="AC91:AF91"/>
    <mergeCell ref="A88:B88"/>
    <mergeCell ref="A116:B116"/>
    <mergeCell ref="A112:B112"/>
    <mergeCell ref="Y92:AB92"/>
    <mergeCell ref="Y93:AB93"/>
    <mergeCell ref="AO93:AR93"/>
    <mergeCell ref="AO89:AR89"/>
    <mergeCell ref="Y87:AB87"/>
    <mergeCell ref="AH2:AM2"/>
    <mergeCell ref="Y23:AB23"/>
    <mergeCell ref="Y14:AB14"/>
    <mergeCell ref="M2:R2"/>
    <mergeCell ref="S2:S3"/>
    <mergeCell ref="AB5:AC5"/>
    <mergeCell ref="Y86:AB86"/>
    <mergeCell ref="AC11:AF11"/>
    <mergeCell ref="C13:U13"/>
    <mergeCell ref="A272:B272"/>
    <mergeCell ref="C12:U12"/>
    <mergeCell ref="A13:B13"/>
    <mergeCell ref="V13:X13"/>
    <mergeCell ref="A14:B14"/>
    <mergeCell ref="V93:X93"/>
    <mergeCell ref="C14:U14"/>
    <mergeCell ref="A125:B125"/>
    <mergeCell ref="A123:B123"/>
    <mergeCell ref="A185:B185"/>
    <mergeCell ref="T5:U5"/>
    <mergeCell ref="C11:U11"/>
    <mergeCell ref="V11:X11"/>
    <mergeCell ref="Y11:AB11"/>
    <mergeCell ref="AC15:AF15"/>
    <mergeCell ref="F5:G5"/>
    <mergeCell ref="I5:J5"/>
    <mergeCell ref="K5:K6"/>
    <mergeCell ref="S5:S6"/>
    <mergeCell ref="Y12:AB12"/>
    <mergeCell ref="Q5:R5"/>
    <mergeCell ref="L5:O5"/>
    <mergeCell ref="A1:AW1"/>
    <mergeCell ref="A7:AW7"/>
    <mergeCell ref="H5:H6"/>
    <mergeCell ref="T2:W2"/>
    <mergeCell ref="X2:AA2"/>
    <mergeCell ref="AB2:AG2"/>
    <mergeCell ref="F2:K2"/>
    <mergeCell ref="L2:L3"/>
    <mergeCell ref="V5:X5"/>
    <mergeCell ref="P5:P6"/>
    <mergeCell ref="AS15:AW15"/>
    <mergeCell ref="AD5:AM6"/>
    <mergeCell ref="AO13:AR13"/>
    <mergeCell ref="AC14:AF14"/>
    <mergeCell ref="AO14:AR14"/>
    <mergeCell ref="Y9:AW9"/>
    <mergeCell ref="A8:AW8"/>
    <mergeCell ref="Y5:Z5"/>
    <mergeCell ref="V6:X6"/>
    <mergeCell ref="A12:B12"/>
    <mergeCell ref="AS11:AW11"/>
    <mergeCell ref="AS12:AW12"/>
    <mergeCell ref="AS13:AW13"/>
    <mergeCell ref="AS14:AW14"/>
    <mergeCell ref="AO10:AR10"/>
    <mergeCell ref="AG13:AJ13"/>
    <mergeCell ref="Y10:AB10"/>
    <mergeCell ref="AC10:AF10"/>
    <mergeCell ref="AS21:AW21"/>
    <mergeCell ref="AS16:AW16"/>
    <mergeCell ref="AS17:AW17"/>
    <mergeCell ref="AS18:AW18"/>
    <mergeCell ref="AS19:AW19"/>
    <mergeCell ref="AS27:AW27"/>
    <mergeCell ref="AS23:AW23"/>
    <mergeCell ref="AS24:AW24"/>
    <mergeCell ref="AS22:AW22"/>
    <mergeCell ref="AS38:AW38"/>
    <mergeCell ref="AS33:AW33"/>
    <mergeCell ref="AS32:AW32"/>
    <mergeCell ref="AS20:AW20"/>
    <mergeCell ref="AS25:AW25"/>
    <mergeCell ref="AS26:AW26"/>
    <mergeCell ref="AS31:AW31"/>
    <mergeCell ref="AS29:AW29"/>
    <mergeCell ref="AS30:AW30"/>
    <mergeCell ref="AS28:AW28"/>
    <mergeCell ref="AS34:AW34"/>
    <mergeCell ref="AS35:AW35"/>
    <mergeCell ref="AS36:AW36"/>
    <mergeCell ref="AS37:AW37"/>
    <mergeCell ref="AS45:AW45"/>
    <mergeCell ref="AS44:AW44"/>
    <mergeCell ref="AS39:AW39"/>
    <mergeCell ref="AS40:AW40"/>
    <mergeCell ref="AS41:AW41"/>
    <mergeCell ref="AS42:AW42"/>
    <mergeCell ref="AS43:AW43"/>
    <mergeCell ref="AS53:AW53"/>
    <mergeCell ref="AS65:AW65"/>
    <mergeCell ref="AS54:AW54"/>
    <mergeCell ref="AS46:AW46"/>
    <mergeCell ref="AS47:AW47"/>
    <mergeCell ref="AS48:AW48"/>
    <mergeCell ref="AS49:AW49"/>
    <mergeCell ref="AS50:AW50"/>
    <mergeCell ref="AS51:AW51"/>
    <mergeCell ref="AS52:AW52"/>
    <mergeCell ref="AS79:AW79"/>
    <mergeCell ref="AS77:AW77"/>
    <mergeCell ref="AS56:AW56"/>
    <mergeCell ref="AS57:AW57"/>
    <mergeCell ref="AS58:AW58"/>
    <mergeCell ref="AS59:AW59"/>
    <mergeCell ref="AS64:AW64"/>
    <mergeCell ref="AS66:AW66"/>
    <mergeCell ref="AS67:AW67"/>
    <mergeCell ref="AS68:AW68"/>
    <mergeCell ref="AS55:AW55"/>
    <mergeCell ref="AS75:AW75"/>
    <mergeCell ref="AS76:AW76"/>
    <mergeCell ref="AS60:AW60"/>
    <mergeCell ref="AS61:AW61"/>
    <mergeCell ref="AS74:AW74"/>
    <mergeCell ref="AS70:AW70"/>
    <mergeCell ref="AS71:AW71"/>
    <mergeCell ref="AS63:AW63"/>
    <mergeCell ref="AS69:AW69"/>
    <mergeCell ref="AS87:AW87"/>
    <mergeCell ref="AS10:AW10"/>
    <mergeCell ref="AS81:AW81"/>
    <mergeCell ref="AS82:AW82"/>
    <mergeCell ref="AS83:AW83"/>
    <mergeCell ref="AS72:AW72"/>
    <mergeCell ref="AS73:AW73"/>
    <mergeCell ref="AS78:AW78"/>
    <mergeCell ref="AS62:AW62"/>
    <mergeCell ref="AS80:AW80"/>
    <mergeCell ref="AS93:AW93"/>
    <mergeCell ref="AO92:AR92"/>
    <mergeCell ref="AS84:AW84"/>
    <mergeCell ref="AS90:AW90"/>
    <mergeCell ref="AS91:AW91"/>
    <mergeCell ref="AS88:AW88"/>
    <mergeCell ref="AS85:AW85"/>
    <mergeCell ref="AS92:AW92"/>
    <mergeCell ref="AS89:AW89"/>
    <mergeCell ref="AS86:AW86"/>
    <mergeCell ref="AK93:AN93"/>
    <mergeCell ref="AK91:AN91"/>
    <mergeCell ref="AC92:AF92"/>
    <mergeCell ref="AG92:AJ92"/>
    <mergeCell ref="AK92:AN92"/>
    <mergeCell ref="AG91:AJ91"/>
    <mergeCell ref="AG90:AJ90"/>
    <mergeCell ref="AC93:AF93"/>
    <mergeCell ref="AG93:AJ93"/>
    <mergeCell ref="AG10:AJ10"/>
    <mergeCell ref="AK10:AN10"/>
    <mergeCell ref="AC87:AF87"/>
    <mergeCell ref="AC90:AF90"/>
    <mergeCell ref="AK87:AN87"/>
    <mergeCell ref="AK88:AN88"/>
    <mergeCell ref="AK90:AN90"/>
    <mergeCell ref="AG23:AJ23"/>
    <mergeCell ref="AC23:AF23"/>
    <mergeCell ref="AK14:AN1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0" r:id="rId1"/>
  <ignoredErrors>
    <ignoredError sqref="A12:B17 A31:B31 A18:B20 A32:B33 A40:B57 A58:B93 A100:B2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V68"/>
  <sheetViews>
    <sheetView view="pageBreakPreview" zoomScaleSheetLayoutView="100" zoomScalePageLayoutView="0" workbookViewId="0" topLeftCell="A1">
      <selection activeCell="T2" sqref="T2:W2"/>
    </sheetView>
  </sheetViews>
  <sheetFormatPr defaultColWidth="9.140625" defaultRowHeight="12.75"/>
  <cols>
    <col min="1" max="39" width="2.7109375" style="376" customWidth="1"/>
    <col min="40" max="40" width="3.421875" style="376" customWidth="1"/>
    <col min="41" max="46" width="2.7109375" style="376" customWidth="1"/>
    <col min="47" max="47" width="2.421875" style="376" customWidth="1"/>
    <col min="48" max="48" width="3.00390625" style="376" customWidth="1"/>
    <col min="49" max="16384" width="9.140625" style="376" customWidth="1"/>
  </cols>
  <sheetData>
    <row r="1" spans="1:48" ht="25.5" customHeight="1">
      <c r="A1" s="590" t="s">
        <v>1236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</row>
    <row r="2" spans="1:48" ht="25.5" customHeight="1">
      <c r="A2" s="557"/>
      <c r="B2" s="560"/>
      <c r="C2" s="560"/>
      <c r="D2" s="560"/>
      <c r="E2" s="560"/>
      <c r="F2" s="558"/>
      <c r="G2" s="558"/>
      <c r="H2" s="558"/>
      <c r="I2" s="558"/>
      <c r="J2" s="558"/>
      <c r="K2" s="558"/>
      <c r="L2" s="556"/>
      <c r="M2" s="558"/>
      <c r="N2" s="558"/>
      <c r="O2" s="558"/>
      <c r="P2" s="558"/>
      <c r="Q2" s="558"/>
      <c r="R2" s="558"/>
      <c r="S2" s="556"/>
      <c r="T2" s="556"/>
      <c r="U2" s="556"/>
      <c r="V2" s="556"/>
      <c r="W2" s="556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6"/>
      <c r="AI2" s="556"/>
      <c r="AJ2" s="556"/>
      <c r="AK2" s="556"/>
      <c r="AL2" s="556"/>
      <c r="AM2" s="556"/>
      <c r="AN2" s="377"/>
      <c r="AO2" s="377"/>
      <c r="AP2" s="556" t="s">
        <v>121</v>
      </c>
      <c r="AQ2" s="556"/>
      <c r="AR2" s="556"/>
      <c r="AS2" s="556"/>
      <c r="AT2" s="556"/>
      <c r="AU2" s="556"/>
      <c r="AV2" s="556"/>
    </row>
    <row r="3" spans="1:48" ht="19.5" customHeight="1">
      <c r="A3" s="560"/>
      <c r="B3" s="560"/>
      <c r="C3" s="560"/>
      <c r="D3" s="560"/>
      <c r="E3" s="560"/>
      <c r="F3" s="378"/>
      <c r="G3" s="379"/>
      <c r="H3" s="378"/>
      <c r="I3" s="378"/>
      <c r="J3" s="378"/>
      <c r="K3" s="378"/>
      <c r="L3" s="556"/>
      <c r="M3" s="378"/>
      <c r="N3" s="379"/>
      <c r="O3" s="378"/>
      <c r="P3" s="378"/>
      <c r="Q3" s="378"/>
      <c r="R3" s="378"/>
      <c r="S3" s="556"/>
      <c r="T3" s="378"/>
      <c r="U3" s="379"/>
      <c r="V3" s="378"/>
      <c r="W3" s="378"/>
      <c r="X3" s="380"/>
      <c r="Y3" s="378"/>
      <c r="Z3" s="379"/>
      <c r="AA3" s="380"/>
      <c r="AB3" s="380"/>
      <c r="AC3" s="378"/>
      <c r="AD3" s="379"/>
      <c r="AE3" s="378"/>
      <c r="AF3" s="378"/>
      <c r="AG3" s="381"/>
      <c r="AH3" s="378"/>
      <c r="AI3" s="379"/>
      <c r="AJ3" s="378"/>
      <c r="AK3" s="378"/>
      <c r="AL3" s="378"/>
      <c r="AM3" s="378"/>
      <c r="AN3" s="377"/>
      <c r="AO3" s="377"/>
      <c r="AP3" s="377"/>
      <c r="AQ3" s="377"/>
      <c r="AR3" s="377"/>
      <c r="AS3" s="377"/>
      <c r="AT3" s="377"/>
      <c r="AU3" s="377"/>
      <c r="AV3" s="377"/>
    </row>
    <row r="4" spans="1:48" ht="25.5" customHeight="1">
      <c r="A4" s="560"/>
      <c r="B4" s="560"/>
      <c r="C4" s="560"/>
      <c r="D4" s="560"/>
      <c r="E4" s="560"/>
      <c r="F4" s="571" t="s">
        <v>848</v>
      </c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</row>
    <row r="5" spans="1:48" ht="25.5" customHeight="1">
      <c r="A5" s="560"/>
      <c r="B5" s="560"/>
      <c r="C5" s="560"/>
      <c r="D5" s="560"/>
      <c r="E5" s="560"/>
      <c r="F5" s="572"/>
      <c r="G5" s="572"/>
      <c r="H5" s="557"/>
      <c r="I5" s="556"/>
      <c r="J5" s="556"/>
      <c r="K5" s="557"/>
      <c r="L5" s="556"/>
      <c r="M5" s="556"/>
      <c r="N5" s="556"/>
      <c r="O5" s="556"/>
      <c r="P5" s="557"/>
      <c r="Q5" s="556"/>
      <c r="R5" s="556"/>
      <c r="S5" s="557"/>
      <c r="T5" s="556"/>
      <c r="U5" s="556"/>
      <c r="V5" s="557"/>
      <c r="W5" s="557"/>
      <c r="X5" s="557"/>
      <c r="Y5" s="556"/>
      <c r="Z5" s="556"/>
      <c r="AA5" s="378"/>
      <c r="AB5" s="556"/>
      <c r="AC5" s="556"/>
      <c r="AD5" s="559" t="s">
        <v>1175</v>
      </c>
      <c r="AE5" s="560"/>
      <c r="AF5" s="560"/>
      <c r="AG5" s="560"/>
      <c r="AH5" s="560"/>
      <c r="AI5" s="560"/>
      <c r="AJ5" s="560"/>
      <c r="AK5" s="560"/>
      <c r="AL5" s="560"/>
      <c r="AM5" s="560"/>
      <c r="AN5" s="377"/>
      <c r="AO5" s="377"/>
      <c r="AP5" s="377"/>
      <c r="AQ5" s="377"/>
      <c r="AR5" s="377"/>
      <c r="AS5" s="377"/>
      <c r="AT5" s="377"/>
      <c r="AU5" s="377"/>
      <c r="AV5" s="377"/>
    </row>
    <row r="6" spans="1:48" ht="19.5" customHeight="1">
      <c r="A6" s="560"/>
      <c r="B6" s="560"/>
      <c r="C6" s="560"/>
      <c r="D6" s="560"/>
      <c r="E6" s="560"/>
      <c r="F6" s="382"/>
      <c r="G6" s="382"/>
      <c r="H6" s="560"/>
      <c r="I6" s="383"/>
      <c r="J6" s="378"/>
      <c r="K6" s="557"/>
      <c r="L6" s="383"/>
      <c r="M6" s="383"/>
      <c r="N6" s="383"/>
      <c r="O6" s="383"/>
      <c r="P6" s="560"/>
      <c r="Q6" s="384"/>
      <c r="R6" s="384"/>
      <c r="S6" s="560"/>
      <c r="T6" s="384"/>
      <c r="U6" s="384"/>
      <c r="V6" s="561"/>
      <c r="W6" s="562"/>
      <c r="X6" s="562"/>
      <c r="Y6" s="384"/>
      <c r="Z6" s="384"/>
      <c r="AA6" s="377"/>
      <c r="AB6" s="384"/>
      <c r="AC6" s="384"/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377"/>
      <c r="AO6" s="377"/>
      <c r="AP6" s="377"/>
      <c r="AQ6" s="377"/>
      <c r="AR6" s="377"/>
      <c r="AS6" s="377"/>
      <c r="AT6" s="377"/>
      <c r="AU6" s="377"/>
      <c r="AV6" s="377"/>
    </row>
    <row r="7" spans="1:48" ht="12.75" customHeight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</row>
    <row r="8" spans="1:48" ht="12.75">
      <c r="A8" s="595" t="s">
        <v>937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</row>
    <row r="9" spans="1:48" ht="26.25" customHeight="1">
      <c r="A9" s="570" t="s">
        <v>502</v>
      </c>
      <c r="B9" s="570"/>
      <c r="C9" s="563" t="s">
        <v>503</v>
      </c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5"/>
      <c r="V9" s="570" t="s">
        <v>504</v>
      </c>
      <c r="W9" s="570"/>
      <c r="X9" s="570"/>
      <c r="Y9" s="603" t="s">
        <v>505</v>
      </c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5"/>
      <c r="AK9" s="424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</row>
    <row r="10" spans="1:37" ht="63" customHeight="1">
      <c r="A10" s="570"/>
      <c r="B10" s="570"/>
      <c r="C10" s="566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8"/>
      <c r="V10" s="570"/>
      <c r="W10" s="570"/>
      <c r="X10" s="570"/>
      <c r="Y10" s="385"/>
      <c r="Z10" s="386"/>
      <c r="AA10" s="386"/>
      <c r="AB10" s="386"/>
      <c r="AC10" s="386"/>
      <c r="AD10" s="386"/>
      <c r="AE10" s="386"/>
      <c r="AF10" s="386"/>
      <c r="AG10" s="570" t="s">
        <v>1004</v>
      </c>
      <c r="AH10" s="570"/>
      <c r="AI10" s="570"/>
      <c r="AJ10" s="570"/>
      <c r="AK10" s="387"/>
    </row>
    <row r="11" spans="1:36" ht="12.75">
      <c r="A11" s="569" t="s">
        <v>511</v>
      </c>
      <c r="B11" s="569"/>
      <c r="C11" s="569" t="s">
        <v>512</v>
      </c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 t="s">
        <v>513</v>
      </c>
      <c r="W11" s="569"/>
      <c r="X11" s="569"/>
      <c r="Y11" s="569" t="s">
        <v>514</v>
      </c>
      <c r="Z11" s="569"/>
      <c r="AA11" s="569"/>
      <c r="AB11" s="569"/>
      <c r="AC11" s="569" t="s">
        <v>515</v>
      </c>
      <c r="AD11" s="569"/>
      <c r="AE11" s="569"/>
      <c r="AF11" s="569"/>
      <c r="AG11" s="579" t="s">
        <v>519</v>
      </c>
      <c r="AH11" s="579"/>
      <c r="AI11" s="579"/>
      <c r="AJ11" s="579"/>
    </row>
    <row r="12" spans="1:36" ht="11.25" customHeight="1">
      <c r="A12" s="589" t="s">
        <v>1198</v>
      </c>
      <c r="B12" s="589"/>
      <c r="C12" s="597" t="s">
        <v>323</v>
      </c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4" t="s">
        <v>324</v>
      </c>
      <c r="W12" s="594"/>
      <c r="X12" s="594"/>
      <c r="Y12" s="576"/>
      <c r="Z12" s="577"/>
      <c r="AA12" s="577"/>
      <c r="AB12" s="578"/>
      <c r="AC12" s="576"/>
      <c r="AD12" s="577"/>
      <c r="AE12" s="577"/>
      <c r="AF12" s="578"/>
      <c r="AG12" s="579">
        <f>Y12+AC12</f>
        <v>0</v>
      </c>
      <c r="AH12" s="579"/>
      <c r="AI12" s="579"/>
      <c r="AJ12" s="579"/>
    </row>
    <row r="13" spans="1:36" ht="11.25" customHeight="1">
      <c r="A13" s="589" t="s">
        <v>1200</v>
      </c>
      <c r="B13" s="589"/>
      <c r="C13" s="591" t="s">
        <v>325</v>
      </c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3"/>
      <c r="V13" s="594" t="s">
        <v>326</v>
      </c>
      <c r="W13" s="594"/>
      <c r="X13" s="594"/>
      <c r="Y13" s="586"/>
      <c r="Z13" s="587"/>
      <c r="AA13" s="587"/>
      <c r="AB13" s="588"/>
      <c r="AC13" s="586"/>
      <c r="AD13" s="587"/>
      <c r="AE13" s="587"/>
      <c r="AF13" s="588"/>
      <c r="AG13" s="579">
        <f aca="true" t="shared" si="0" ref="AG13:AG31">Y13+AC13</f>
        <v>0</v>
      </c>
      <c r="AH13" s="579"/>
      <c r="AI13" s="579"/>
      <c r="AJ13" s="579"/>
    </row>
    <row r="14" spans="1:36" s="388" customFormat="1" ht="11.25" customHeight="1">
      <c r="A14" s="589" t="s">
        <v>1203</v>
      </c>
      <c r="B14" s="589"/>
      <c r="C14" s="597" t="s">
        <v>1176</v>
      </c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4" t="s">
        <v>328</v>
      </c>
      <c r="W14" s="594"/>
      <c r="X14" s="594"/>
      <c r="Y14" s="576"/>
      <c r="Z14" s="577"/>
      <c r="AA14" s="577"/>
      <c r="AB14" s="578"/>
      <c r="AC14" s="576"/>
      <c r="AD14" s="577"/>
      <c r="AE14" s="577"/>
      <c r="AF14" s="578"/>
      <c r="AG14" s="579">
        <f t="shared" si="0"/>
        <v>0</v>
      </c>
      <c r="AH14" s="579"/>
      <c r="AI14" s="579"/>
      <c r="AJ14" s="579"/>
    </row>
    <row r="15" spans="1:36" s="380" customFormat="1" ht="11.25" customHeight="1">
      <c r="A15" s="589" t="s">
        <v>1206</v>
      </c>
      <c r="B15" s="589"/>
      <c r="C15" s="591" t="s">
        <v>1177</v>
      </c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3"/>
      <c r="V15" s="594" t="s">
        <v>332</v>
      </c>
      <c r="W15" s="594"/>
      <c r="X15" s="594"/>
      <c r="Y15" s="576"/>
      <c r="Z15" s="577"/>
      <c r="AA15" s="577"/>
      <c r="AB15" s="578"/>
      <c r="AC15" s="576"/>
      <c r="AD15" s="577"/>
      <c r="AE15" s="577"/>
      <c r="AF15" s="578"/>
      <c r="AG15" s="579">
        <f t="shared" si="0"/>
        <v>0</v>
      </c>
      <c r="AH15" s="579"/>
      <c r="AI15" s="579"/>
      <c r="AJ15" s="579"/>
    </row>
    <row r="16" spans="1:36" ht="11.25" customHeight="1">
      <c r="A16" s="589" t="s">
        <v>1209</v>
      </c>
      <c r="B16" s="589"/>
      <c r="C16" s="597" t="s">
        <v>333</v>
      </c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4" t="s">
        <v>334</v>
      </c>
      <c r="W16" s="594"/>
      <c r="X16" s="594"/>
      <c r="Y16" s="586"/>
      <c r="Z16" s="587"/>
      <c r="AA16" s="587"/>
      <c r="AB16" s="588"/>
      <c r="AC16" s="586"/>
      <c r="AD16" s="587"/>
      <c r="AE16" s="587"/>
      <c r="AF16" s="588"/>
      <c r="AG16" s="579">
        <f t="shared" si="0"/>
        <v>0</v>
      </c>
      <c r="AH16" s="579"/>
      <c r="AI16" s="579"/>
      <c r="AJ16" s="579"/>
    </row>
    <row r="17" spans="1:36" ht="11.25" customHeight="1">
      <c r="A17" s="602" t="s">
        <v>1212</v>
      </c>
      <c r="B17" s="602"/>
      <c r="C17" s="580" t="s">
        <v>1178</v>
      </c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2"/>
      <c r="V17" s="594" t="s">
        <v>336</v>
      </c>
      <c r="W17" s="594"/>
      <c r="X17" s="594"/>
      <c r="Y17" s="576"/>
      <c r="Z17" s="577"/>
      <c r="AA17" s="577"/>
      <c r="AB17" s="578"/>
      <c r="AC17" s="576"/>
      <c r="AD17" s="577"/>
      <c r="AE17" s="577"/>
      <c r="AF17" s="578"/>
      <c r="AG17" s="579">
        <f t="shared" si="0"/>
        <v>0</v>
      </c>
      <c r="AH17" s="579"/>
      <c r="AI17" s="579"/>
      <c r="AJ17" s="579"/>
    </row>
    <row r="18" spans="1:36" ht="11.25" customHeight="1">
      <c r="A18" s="589" t="s">
        <v>1215</v>
      </c>
      <c r="B18" s="589"/>
      <c r="C18" s="597" t="s">
        <v>337</v>
      </c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4" t="s">
        <v>338</v>
      </c>
      <c r="W18" s="594"/>
      <c r="X18" s="594"/>
      <c r="Y18" s="586"/>
      <c r="Z18" s="587"/>
      <c r="AA18" s="587"/>
      <c r="AB18" s="588"/>
      <c r="AC18" s="586"/>
      <c r="AD18" s="587"/>
      <c r="AE18" s="587"/>
      <c r="AF18" s="588"/>
      <c r="AG18" s="579">
        <f t="shared" si="0"/>
        <v>0</v>
      </c>
      <c r="AH18" s="579"/>
      <c r="AI18" s="579"/>
      <c r="AJ18" s="579"/>
    </row>
    <row r="19" spans="1:36" ht="11.25" customHeight="1">
      <c r="A19" s="589" t="s">
        <v>1218</v>
      </c>
      <c r="B19" s="589"/>
      <c r="C19" s="594" t="s">
        <v>341</v>
      </c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606" t="s">
        <v>342</v>
      </c>
      <c r="W19" s="606"/>
      <c r="X19" s="606"/>
      <c r="Y19" s="586">
        <v>11000</v>
      </c>
      <c r="Z19" s="587"/>
      <c r="AA19" s="587"/>
      <c r="AB19" s="588"/>
      <c r="AC19" s="586"/>
      <c r="AD19" s="587"/>
      <c r="AE19" s="587"/>
      <c r="AF19" s="588"/>
      <c r="AG19" s="579">
        <f t="shared" si="0"/>
        <v>11000</v>
      </c>
      <c r="AH19" s="579"/>
      <c r="AI19" s="579"/>
      <c r="AJ19" s="579"/>
    </row>
    <row r="20" spans="1:36" ht="11.25" customHeight="1">
      <c r="A20" s="589" t="s">
        <v>1221</v>
      </c>
      <c r="B20" s="589"/>
      <c r="C20" s="594" t="s">
        <v>343</v>
      </c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 t="s">
        <v>344</v>
      </c>
      <c r="W20" s="594"/>
      <c r="X20" s="594"/>
      <c r="Y20" s="576">
        <v>0</v>
      </c>
      <c r="Z20" s="577"/>
      <c r="AA20" s="577"/>
      <c r="AB20" s="578"/>
      <c r="AC20" s="576"/>
      <c r="AD20" s="577"/>
      <c r="AE20" s="577"/>
      <c r="AF20" s="578"/>
      <c r="AG20" s="579">
        <f t="shared" si="0"/>
        <v>0</v>
      </c>
      <c r="AH20" s="579"/>
      <c r="AI20" s="579"/>
      <c r="AJ20" s="579"/>
    </row>
    <row r="21" spans="1:36" ht="11.25" customHeight="1">
      <c r="A21" s="589" t="s">
        <v>1224</v>
      </c>
      <c r="B21" s="589"/>
      <c r="C21" s="597" t="s">
        <v>347</v>
      </c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4" t="s">
        <v>348</v>
      </c>
      <c r="W21" s="594"/>
      <c r="X21" s="594"/>
      <c r="Y21" s="576"/>
      <c r="Z21" s="577"/>
      <c r="AA21" s="577"/>
      <c r="AB21" s="578"/>
      <c r="AC21" s="576"/>
      <c r="AD21" s="577"/>
      <c r="AE21" s="577"/>
      <c r="AF21" s="578"/>
      <c r="AG21" s="579">
        <f t="shared" si="0"/>
        <v>0</v>
      </c>
      <c r="AH21" s="579"/>
      <c r="AI21" s="579"/>
      <c r="AJ21" s="579"/>
    </row>
    <row r="22" spans="1:36" s="389" customFormat="1" ht="11.25" customHeight="1">
      <c r="A22" s="589" t="s">
        <v>1227</v>
      </c>
      <c r="B22" s="589"/>
      <c r="C22" s="597" t="s">
        <v>349</v>
      </c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4" t="s">
        <v>350</v>
      </c>
      <c r="W22" s="594"/>
      <c r="X22" s="594"/>
      <c r="Y22" s="576"/>
      <c r="Z22" s="577"/>
      <c r="AA22" s="577"/>
      <c r="AB22" s="578"/>
      <c r="AC22" s="576"/>
      <c r="AD22" s="577"/>
      <c r="AE22" s="577"/>
      <c r="AF22" s="578"/>
      <c r="AG22" s="579">
        <f t="shared" si="0"/>
        <v>0</v>
      </c>
      <c r="AH22" s="579"/>
      <c r="AI22" s="579"/>
      <c r="AJ22" s="579"/>
    </row>
    <row r="23" spans="1:36" s="390" customFormat="1" ht="11.25" customHeight="1">
      <c r="A23" s="589" t="s">
        <v>1230</v>
      </c>
      <c r="B23" s="589"/>
      <c r="C23" s="597" t="s">
        <v>351</v>
      </c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4" t="s">
        <v>1197</v>
      </c>
      <c r="W23" s="594"/>
      <c r="X23" s="594"/>
      <c r="Y23" s="576"/>
      <c r="Z23" s="577"/>
      <c r="AA23" s="577"/>
      <c r="AB23" s="578"/>
      <c r="AC23" s="576">
        <v>0</v>
      </c>
      <c r="AD23" s="577"/>
      <c r="AE23" s="577"/>
      <c r="AF23" s="578"/>
      <c r="AG23" s="579">
        <f t="shared" si="0"/>
        <v>0</v>
      </c>
      <c r="AH23" s="579"/>
      <c r="AI23" s="579"/>
      <c r="AJ23" s="579"/>
    </row>
    <row r="24" spans="1:36" ht="11.25" customHeight="1">
      <c r="A24" s="602" t="s">
        <v>1233</v>
      </c>
      <c r="B24" s="602"/>
      <c r="C24" s="597" t="s">
        <v>352</v>
      </c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4" t="s">
        <v>353</v>
      </c>
      <c r="W24" s="594"/>
      <c r="X24" s="594"/>
      <c r="Y24" s="576"/>
      <c r="Z24" s="577"/>
      <c r="AA24" s="577"/>
      <c r="AB24" s="578"/>
      <c r="AC24" s="576"/>
      <c r="AD24" s="577"/>
      <c r="AE24" s="577"/>
      <c r="AF24" s="578"/>
      <c r="AG24" s="579">
        <f t="shared" si="0"/>
        <v>0</v>
      </c>
      <c r="AH24" s="579"/>
      <c r="AI24" s="579"/>
      <c r="AJ24" s="579"/>
    </row>
    <row r="25" spans="1:36" s="390" customFormat="1" ht="11.25" customHeight="1">
      <c r="A25" s="589" t="s">
        <v>2</v>
      </c>
      <c r="B25" s="589"/>
      <c r="C25" s="591" t="s">
        <v>1179</v>
      </c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3"/>
      <c r="V25" s="594" t="s">
        <v>355</v>
      </c>
      <c r="W25" s="594"/>
      <c r="X25" s="594"/>
      <c r="Y25" s="576"/>
      <c r="Z25" s="577"/>
      <c r="AA25" s="577"/>
      <c r="AB25" s="578"/>
      <c r="AC25" s="576"/>
      <c r="AD25" s="577"/>
      <c r="AE25" s="577"/>
      <c r="AF25" s="578"/>
      <c r="AG25" s="579">
        <f t="shared" si="0"/>
        <v>0</v>
      </c>
      <c r="AH25" s="579"/>
      <c r="AI25" s="579"/>
      <c r="AJ25" s="579"/>
    </row>
    <row r="26" spans="1:36" s="389" customFormat="1" ht="11.25" customHeight="1">
      <c r="A26" s="589" t="s">
        <v>4</v>
      </c>
      <c r="B26" s="589"/>
      <c r="C26" s="591" t="s">
        <v>358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3"/>
      <c r="V26" s="594" t="s">
        <v>359</v>
      </c>
      <c r="W26" s="594"/>
      <c r="X26" s="594"/>
      <c r="Y26" s="586"/>
      <c r="Z26" s="587"/>
      <c r="AA26" s="587"/>
      <c r="AB26" s="588"/>
      <c r="AC26" s="586"/>
      <c r="AD26" s="587"/>
      <c r="AE26" s="587"/>
      <c r="AF26" s="588"/>
      <c r="AG26" s="579">
        <f t="shared" si="0"/>
        <v>0</v>
      </c>
      <c r="AH26" s="579"/>
      <c r="AI26" s="579"/>
      <c r="AJ26" s="579"/>
    </row>
    <row r="27" spans="1:36" s="391" customFormat="1" ht="11.25" customHeight="1">
      <c r="A27" s="602" t="s">
        <v>6</v>
      </c>
      <c r="B27" s="602"/>
      <c r="C27" s="601" t="s">
        <v>360</v>
      </c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594" t="s">
        <v>361</v>
      </c>
      <c r="W27" s="594"/>
      <c r="X27" s="594"/>
      <c r="Y27" s="586"/>
      <c r="Z27" s="587"/>
      <c r="AA27" s="587"/>
      <c r="AB27" s="588"/>
      <c r="AC27" s="586"/>
      <c r="AD27" s="587"/>
      <c r="AE27" s="587"/>
      <c r="AF27" s="588"/>
      <c r="AG27" s="579">
        <f t="shared" si="0"/>
        <v>0</v>
      </c>
      <c r="AH27" s="579"/>
      <c r="AI27" s="579"/>
      <c r="AJ27" s="579"/>
    </row>
    <row r="28" spans="1:36" s="391" customFormat="1" ht="11.25" customHeight="1">
      <c r="A28" s="589" t="s">
        <v>8</v>
      </c>
      <c r="B28" s="589"/>
      <c r="C28" s="597" t="s">
        <v>362</v>
      </c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4" t="s">
        <v>363</v>
      </c>
      <c r="W28" s="594"/>
      <c r="X28" s="594"/>
      <c r="Y28" s="586"/>
      <c r="Z28" s="587"/>
      <c r="AA28" s="587"/>
      <c r="AB28" s="588"/>
      <c r="AC28" s="586"/>
      <c r="AD28" s="587"/>
      <c r="AE28" s="587"/>
      <c r="AF28" s="588"/>
      <c r="AG28" s="579">
        <f t="shared" si="0"/>
        <v>0</v>
      </c>
      <c r="AH28" s="579"/>
      <c r="AI28" s="579"/>
      <c r="AJ28" s="579"/>
    </row>
    <row r="29" spans="1:36" s="391" customFormat="1" ht="11.25" customHeight="1">
      <c r="A29" s="589" t="s">
        <v>10</v>
      </c>
      <c r="B29" s="589"/>
      <c r="C29" s="597" t="s">
        <v>364</v>
      </c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4" t="s">
        <v>365</v>
      </c>
      <c r="W29" s="594"/>
      <c r="X29" s="594"/>
      <c r="Y29" s="576"/>
      <c r="Z29" s="577"/>
      <c r="AA29" s="577"/>
      <c r="AB29" s="578"/>
      <c r="AC29" s="576"/>
      <c r="AD29" s="577"/>
      <c r="AE29" s="577"/>
      <c r="AF29" s="578"/>
      <c r="AG29" s="579">
        <f t="shared" si="0"/>
        <v>0</v>
      </c>
      <c r="AH29" s="579"/>
      <c r="AI29" s="579"/>
      <c r="AJ29" s="579"/>
    </row>
    <row r="30" spans="1:36" ht="11.25" customHeight="1">
      <c r="A30" s="589" t="s">
        <v>12</v>
      </c>
      <c r="B30" s="589"/>
      <c r="C30" s="580" t="s">
        <v>368</v>
      </c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2"/>
      <c r="V30" s="583" t="s">
        <v>369</v>
      </c>
      <c r="W30" s="584"/>
      <c r="X30" s="585"/>
      <c r="Y30" s="576"/>
      <c r="Z30" s="577"/>
      <c r="AA30" s="577"/>
      <c r="AB30" s="578"/>
      <c r="AC30" s="576"/>
      <c r="AD30" s="577"/>
      <c r="AE30" s="577"/>
      <c r="AF30" s="578"/>
      <c r="AG30" s="579">
        <f t="shared" si="0"/>
        <v>0</v>
      </c>
      <c r="AH30" s="579"/>
      <c r="AI30" s="579"/>
      <c r="AJ30" s="579"/>
    </row>
    <row r="31" spans="1:36" ht="11.25" customHeight="1">
      <c r="A31" s="589" t="s">
        <v>14</v>
      </c>
      <c r="B31" s="589"/>
      <c r="C31" s="596" t="s">
        <v>1180</v>
      </c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8" t="s">
        <v>1196</v>
      </c>
      <c r="W31" s="599"/>
      <c r="X31" s="600"/>
      <c r="Y31" s="573">
        <f>Y12+Y13+Y14+Y15+Y16+Y17+Y18+Y19+Y20+Y21+Y22+Y23+Y24+Y25+Y26+Y27+Y28+Y29+Y30</f>
        <v>11000</v>
      </c>
      <c r="Z31" s="574"/>
      <c r="AA31" s="574"/>
      <c r="AB31" s="575"/>
      <c r="AC31" s="573">
        <f>AC12+AC13+AC14+AC15+AC16+AC17+AC18+AC19+AC20+AC21+AC22+AC23+AC24+AC25+AC26+AC27+AC28+AC29+AC30</f>
        <v>0</v>
      </c>
      <c r="AD31" s="574"/>
      <c r="AE31" s="574"/>
      <c r="AF31" s="575"/>
      <c r="AG31" s="579">
        <f t="shared" si="0"/>
        <v>11000</v>
      </c>
      <c r="AH31" s="579"/>
      <c r="AI31" s="579"/>
      <c r="AJ31" s="579"/>
    </row>
    <row r="32" spans="3:6" ht="21.75" customHeight="1">
      <c r="C32" s="392"/>
      <c r="D32" s="392"/>
      <c r="E32" s="392"/>
      <c r="F32" s="392"/>
    </row>
    <row r="33" spans="3:6" ht="21.75" customHeight="1">
      <c r="C33" s="392"/>
      <c r="D33" s="392"/>
      <c r="E33" s="392"/>
      <c r="F33" s="392"/>
    </row>
    <row r="34" spans="3:6" ht="21.75" customHeight="1">
      <c r="C34" s="392"/>
      <c r="D34" s="392"/>
      <c r="E34" s="392"/>
      <c r="F34" s="392"/>
    </row>
    <row r="35" spans="3:6" ht="21.75" customHeight="1">
      <c r="C35" s="392"/>
      <c r="D35" s="392"/>
      <c r="E35" s="392"/>
      <c r="F35" s="392"/>
    </row>
    <row r="36" spans="3:6" ht="21.75" customHeight="1">
      <c r="C36" s="392"/>
      <c r="D36" s="392"/>
      <c r="E36" s="392"/>
      <c r="F36" s="392"/>
    </row>
    <row r="37" spans="3:6" ht="21.75" customHeight="1">
      <c r="C37" s="392"/>
      <c r="D37" s="392"/>
      <c r="E37" s="392"/>
      <c r="F37" s="392"/>
    </row>
    <row r="38" spans="3:6" ht="21.75" customHeight="1">
      <c r="C38" s="392"/>
      <c r="D38" s="392"/>
      <c r="E38" s="392"/>
      <c r="F38" s="392"/>
    </row>
    <row r="39" spans="3:6" ht="21.75" customHeight="1">
      <c r="C39" s="392"/>
      <c r="D39" s="392"/>
      <c r="E39" s="392"/>
      <c r="F39" s="392"/>
    </row>
    <row r="40" spans="3:6" ht="21.75" customHeight="1">
      <c r="C40" s="392"/>
      <c r="D40" s="392"/>
      <c r="E40" s="392"/>
      <c r="F40" s="392"/>
    </row>
    <row r="41" spans="3:6" ht="21.75" customHeight="1">
      <c r="C41" s="392"/>
      <c r="D41" s="392"/>
      <c r="E41" s="392"/>
      <c r="F41" s="392"/>
    </row>
    <row r="42" spans="3:6" ht="21.75" customHeight="1">
      <c r="C42" s="392"/>
      <c r="D42" s="392"/>
      <c r="E42" s="392"/>
      <c r="F42" s="392"/>
    </row>
    <row r="43" spans="3:6" ht="21.75" customHeight="1">
      <c r="C43" s="392"/>
      <c r="D43" s="392"/>
      <c r="E43" s="392"/>
      <c r="F43" s="392"/>
    </row>
    <row r="44" spans="3:6" ht="21.75" customHeight="1">
      <c r="C44" s="392"/>
      <c r="D44" s="392"/>
      <c r="E44" s="392"/>
      <c r="F44" s="392"/>
    </row>
    <row r="45" spans="3:6" ht="21.75" customHeight="1">
      <c r="C45" s="392"/>
      <c r="D45" s="392"/>
      <c r="E45" s="392"/>
      <c r="F45" s="392"/>
    </row>
    <row r="46" spans="3:6" ht="21.75" customHeight="1">
      <c r="C46" s="392"/>
      <c r="D46" s="392"/>
      <c r="E46" s="392"/>
      <c r="F46" s="392"/>
    </row>
    <row r="47" spans="3:6" ht="21.75" customHeight="1">
      <c r="C47" s="392"/>
      <c r="D47" s="392"/>
      <c r="E47" s="392"/>
      <c r="F47" s="392"/>
    </row>
    <row r="48" spans="3:6" ht="21.75" customHeight="1">
      <c r="C48" s="392"/>
      <c r="D48" s="392"/>
      <c r="E48" s="392"/>
      <c r="F48" s="392"/>
    </row>
    <row r="49" spans="3:6" ht="21.75" customHeight="1">
      <c r="C49" s="392"/>
      <c r="D49" s="392"/>
      <c r="E49" s="392"/>
      <c r="F49" s="392"/>
    </row>
    <row r="50" spans="3:6" ht="21.75" customHeight="1">
      <c r="C50" s="392"/>
      <c r="D50" s="392"/>
      <c r="E50" s="392"/>
      <c r="F50" s="392"/>
    </row>
    <row r="51" spans="3:6" ht="21.75" customHeight="1">
      <c r="C51" s="392"/>
      <c r="D51" s="392"/>
      <c r="E51" s="392"/>
      <c r="F51" s="392"/>
    </row>
    <row r="52" spans="3:6" ht="21.75" customHeight="1">
      <c r="C52" s="392"/>
      <c r="D52" s="392"/>
      <c r="E52" s="392"/>
      <c r="F52" s="392"/>
    </row>
    <row r="53" spans="3:6" ht="21.75" customHeight="1">
      <c r="C53" s="392"/>
      <c r="D53" s="392"/>
      <c r="E53" s="392"/>
      <c r="F53" s="392"/>
    </row>
    <row r="54" spans="3:6" ht="21.75" customHeight="1">
      <c r="C54" s="392"/>
      <c r="D54" s="392"/>
      <c r="E54" s="392"/>
      <c r="F54" s="392"/>
    </row>
    <row r="55" spans="3:6" ht="21.75" customHeight="1">
      <c r="C55" s="392"/>
      <c r="D55" s="392"/>
      <c r="E55" s="392"/>
      <c r="F55" s="392"/>
    </row>
    <row r="56" spans="3:6" ht="21.75" customHeight="1">
      <c r="C56" s="392"/>
      <c r="D56" s="392"/>
      <c r="E56" s="392"/>
      <c r="F56" s="392"/>
    </row>
    <row r="57" spans="3:6" ht="21.75" customHeight="1">
      <c r="C57" s="392"/>
      <c r="D57" s="392"/>
      <c r="E57" s="392"/>
      <c r="F57" s="392"/>
    </row>
    <row r="58" spans="3:6" ht="21.75" customHeight="1">
      <c r="C58" s="392"/>
      <c r="D58" s="392"/>
      <c r="E58" s="392"/>
      <c r="F58" s="392"/>
    </row>
    <row r="59" spans="3:6" ht="21.75" customHeight="1">
      <c r="C59" s="392"/>
      <c r="D59" s="392"/>
      <c r="E59" s="392"/>
      <c r="F59" s="392"/>
    </row>
    <row r="60" spans="3:6" ht="21.75" customHeight="1">
      <c r="C60" s="392"/>
      <c r="D60" s="392"/>
      <c r="E60" s="392"/>
      <c r="F60" s="392"/>
    </row>
    <row r="61" spans="3:6" ht="21.75" customHeight="1">
      <c r="C61" s="392"/>
      <c r="D61" s="392"/>
      <c r="E61" s="392"/>
      <c r="F61" s="392"/>
    </row>
    <row r="62" spans="3:6" ht="21.75" customHeight="1">
      <c r="C62" s="392"/>
      <c r="D62" s="392"/>
      <c r="E62" s="392"/>
      <c r="F62" s="392"/>
    </row>
    <row r="63" spans="3:6" ht="21.75" customHeight="1">
      <c r="C63" s="392"/>
      <c r="D63" s="392"/>
      <c r="E63" s="392"/>
      <c r="F63" s="392"/>
    </row>
    <row r="64" spans="3:6" ht="21.75" customHeight="1">
      <c r="C64" s="392"/>
      <c r="D64" s="392"/>
      <c r="E64" s="392"/>
      <c r="F64" s="392"/>
    </row>
    <row r="65" spans="3:6" ht="21.75" customHeight="1">
      <c r="C65" s="392"/>
      <c r="D65" s="392"/>
      <c r="E65" s="392"/>
      <c r="F65" s="392"/>
    </row>
    <row r="66" spans="3:6" ht="12.75">
      <c r="C66" s="392"/>
      <c r="D66" s="392"/>
      <c r="E66" s="392"/>
      <c r="F66" s="392"/>
    </row>
    <row r="67" spans="3:6" ht="12.75">
      <c r="C67" s="392"/>
      <c r="D67" s="392"/>
      <c r="E67" s="392"/>
      <c r="F67" s="392"/>
    </row>
    <row r="68" spans="3:6" ht="12.75">
      <c r="C68" s="392"/>
      <c r="D68" s="392"/>
      <c r="E68" s="392"/>
      <c r="F68" s="392"/>
    </row>
  </sheetData>
  <sheetProtection/>
  <mergeCells count="159">
    <mergeCell ref="A12:B12"/>
    <mergeCell ref="C12:U12"/>
    <mergeCell ref="V12:X12"/>
    <mergeCell ref="Y12:AB12"/>
    <mergeCell ref="A13:B13"/>
    <mergeCell ref="V13:X13"/>
    <mergeCell ref="Y13:AB13"/>
    <mergeCell ref="AG13:AJ13"/>
    <mergeCell ref="AG14:AJ14"/>
    <mergeCell ref="A17:B17"/>
    <mergeCell ref="V14:X14"/>
    <mergeCell ref="Y14:AB14"/>
    <mergeCell ref="C13:U13"/>
    <mergeCell ref="AC14:AF14"/>
    <mergeCell ref="A16:B16"/>
    <mergeCell ref="C14:U14"/>
    <mergeCell ref="A14:B14"/>
    <mergeCell ref="AG15:AJ15"/>
    <mergeCell ref="A15:B15"/>
    <mergeCell ref="C16:U16"/>
    <mergeCell ref="V16:X16"/>
    <mergeCell ref="Y16:AB16"/>
    <mergeCell ref="C15:U15"/>
    <mergeCell ref="V15:X15"/>
    <mergeCell ref="Y15:AB15"/>
    <mergeCell ref="AC15:AF15"/>
    <mergeCell ref="AC16:AF16"/>
    <mergeCell ref="C17:U17"/>
    <mergeCell ref="V17:X17"/>
    <mergeCell ref="Y17:AB17"/>
    <mergeCell ref="A20:B20"/>
    <mergeCell ref="V20:X20"/>
    <mergeCell ref="A19:B19"/>
    <mergeCell ref="A18:B18"/>
    <mergeCell ref="C19:U19"/>
    <mergeCell ref="V19:X19"/>
    <mergeCell ref="C20:U20"/>
    <mergeCell ref="Y20:AB20"/>
    <mergeCell ref="AC19:AF19"/>
    <mergeCell ref="Y19:AB19"/>
    <mergeCell ref="C18:U18"/>
    <mergeCell ref="V18:X18"/>
    <mergeCell ref="AC20:AF20"/>
    <mergeCell ref="AG16:AJ16"/>
    <mergeCell ref="V9:X10"/>
    <mergeCell ref="V11:X11"/>
    <mergeCell ref="V21:X21"/>
    <mergeCell ref="Y9:AJ9"/>
    <mergeCell ref="AG10:AJ10"/>
    <mergeCell ref="Y18:AB18"/>
    <mergeCell ref="AC18:AF18"/>
    <mergeCell ref="AC17:AF17"/>
    <mergeCell ref="AC13:AF13"/>
    <mergeCell ref="A21:B21"/>
    <mergeCell ref="C21:U21"/>
    <mergeCell ref="Y21:AB21"/>
    <mergeCell ref="AC21:AF21"/>
    <mergeCell ref="AG21:AJ21"/>
    <mergeCell ref="Y22:AB22"/>
    <mergeCell ref="AC23:AF23"/>
    <mergeCell ref="AC22:AF22"/>
    <mergeCell ref="C22:U22"/>
    <mergeCell ref="V22:X22"/>
    <mergeCell ref="V23:X23"/>
    <mergeCell ref="A27:B27"/>
    <mergeCell ref="A24:B24"/>
    <mergeCell ref="A23:B23"/>
    <mergeCell ref="A26:B26"/>
    <mergeCell ref="V24:X24"/>
    <mergeCell ref="C25:U25"/>
    <mergeCell ref="V25:X25"/>
    <mergeCell ref="A28:B28"/>
    <mergeCell ref="C29:U29"/>
    <mergeCell ref="AG11:AJ11"/>
    <mergeCell ref="AG12:AJ12"/>
    <mergeCell ref="AC12:AF12"/>
    <mergeCell ref="AC24:AF24"/>
    <mergeCell ref="A22:B22"/>
    <mergeCell ref="A30:B30"/>
    <mergeCell ref="A25:B25"/>
    <mergeCell ref="C23:U23"/>
    <mergeCell ref="C27:U27"/>
    <mergeCell ref="V27:X27"/>
    <mergeCell ref="Y27:AB27"/>
    <mergeCell ref="V28:X28"/>
    <mergeCell ref="Y28:AB28"/>
    <mergeCell ref="V29:X29"/>
    <mergeCell ref="A29:B29"/>
    <mergeCell ref="C31:U31"/>
    <mergeCell ref="AG28:AJ28"/>
    <mergeCell ref="AC29:AF29"/>
    <mergeCell ref="AG29:AJ29"/>
    <mergeCell ref="AC30:AF30"/>
    <mergeCell ref="AG31:AJ31"/>
    <mergeCell ref="Y29:AB29"/>
    <mergeCell ref="AC31:AF31"/>
    <mergeCell ref="C28:U28"/>
    <mergeCell ref="V31:X31"/>
    <mergeCell ref="A31:B31"/>
    <mergeCell ref="A1:AV1"/>
    <mergeCell ref="A7:AV7"/>
    <mergeCell ref="C26:U26"/>
    <mergeCell ref="V26:X26"/>
    <mergeCell ref="Y26:AB26"/>
    <mergeCell ref="AC26:AF26"/>
    <mergeCell ref="AG26:AJ26"/>
    <mergeCell ref="AG25:AJ25"/>
    <mergeCell ref="A8:AV8"/>
    <mergeCell ref="AG22:AJ22"/>
    <mergeCell ref="AG23:AJ23"/>
    <mergeCell ref="C30:U30"/>
    <mergeCell ref="V30:X30"/>
    <mergeCell ref="Y30:AB30"/>
    <mergeCell ref="AG27:AJ27"/>
    <mergeCell ref="AC28:AF28"/>
    <mergeCell ref="AC25:AF25"/>
    <mergeCell ref="AC27:AF27"/>
    <mergeCell ref="C24:U24"/>
    <mergeCell ref="Y31:AB31"/>
    <mergeCell ref="Y25:AB25"/>
    <mergeCell ref="AG17:AJ17"/>
    <mergeCell ref="AG18:AJ18"/>
    <mergeCell ref="AG19:AJ19"/>
    <mergeCell ref="AG30:AJ30"/>
    <mergeCell ref="AG20:AJ20"/>
    <mergeCell ref="AG24:AJ24"/>
    <mergeCell ref="Y23:AB23"/>
    <mergeCell ref="Y24:AB24"/>
    <mergeCell ref="AC11:AF11"/>
    <mergeCell ref="A2:E6"/>
    <mergeCell ref="F4:AV4"/>
    <mergeCell ref="F2:K2"/>
    <mergeCell ref="L2:L3"/>
    <mergeCell ref="F5:G5"/>
    <mergeCell ref="T5:U5"/>
    <mergeCell ref="S2:S3"/>
    <mergeCell ref="T2:W2"/>
    <mergeCell ref="A11:B11"/>
    <mergeCell ref="C11:U11"/>
    <mergeCell ref="A9:B10"/>
    <mergeCell ref="K5:K6"/>
    <mergeCell ref="S5:S6"/>
    <mergeCell ref="Y11:AB11"/>
    <mergeCell ref="AB5:AC5"/>
    <mergeCell ref="AD5:AM6"/>
    <mergeCell ref="V6:X6"/>
    <mergeCell ref="H5:H6"/>
    <mergeCell ref="I5:J5"/>
    <mergeCell ref="C9:U10"/>
    <mergeCell ref="AP2:AV2"/>
    <mergeCell ref="V5:X5"/>
    <mergeCell ref="AH2:AM2"/>
    <mergeCell ref="M2:R2"/>
    <mergeCell ref="AB2:AG2"/>
    <mergeCell ref="L5:O5"/>
    <mergeCell ref="P5:P6"/>
    <mergeCell ref="X2:AA2"/>
    <mergeCell ref="Q5:R5"/>
    <mergeCell ref="Y5:Z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73"/>
  <sheetViews>
    <sheetView view="pageBreakPreview" zoomScaleSheetLayoutView="100" zoomScalePageLayoutView="0" workbookViewId="0" topLeftCell="A1">
      <selection activeCell="A1" sqref="A1:AW1"/>
    </sheetView>
  </sheetViews>
  <sheetFormatPr defaultColWidth="9.140625" defaultRowHeight="12.75"/>
  <cols>
    <col min="1" max="1" width="2.8515625" style="234" customWidth="1"/>
    <col min="2" max="39" width="2.7109375" style="234" customWidth="1"/>
    <col min="40" max="40" width="3.140625" style="234" customWidth="1"/>
    <col min="41" max="43" width="2.7109375" style="234" customWidth="1"/>
    <col min="44" max="44" width="3.421875" style="234" customWidth="1"/>
    <col min="45" max="102" width="2.7109375" style="234" customWidth="1"/>
    <col min="103" max="16384" width="9.140625" style="234" customWidth="1"/>
  </cols>
  <sheetData>
    <row r="1" spans="1:49" ht="25.5" customHeight="1">
      <c r="A1" s="499" t="s">
        <v>1237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1"/>
    </row>
    <row r="2" spans="1:49" ht="25.5" customHeight="1">
      <c r="A2" s="235"/>
      <c r="B2" s="236"/>
      <c r="C2" s="236"/>
      <c r="D2" s="236"/>
      <c r="E2" s="236"/>
      <c r="F2" s="503"/>
      <c r="G2" s="503"/>
      <c r="H2" s="503"/>
      <c r="I2" s="503"/>
      <c r="J2" s="503"/>
      <c r="K2" s="503"/>
      <c r="L2" s="498"/>
      <c r="M2" s="503"/>
      <c r="N2" s="503"/>
      <c r="O2" s="503"/>
      <c r="P2" s="503"/>
      <c r="Q2" s="503"/>
      <c r="R2" s="503"/>
      <c r="S2" s="498"/>
      <c r="T2" s="498"/>
      <c r="U2" s="498"/>
      <c r="V2" s="498"/>
      <c r="W2" s="498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8"/>
      <c r="AI2" s="498"/>
      <c r="AJ2" s="498"/>
      <c r="AK2" s="498"/>
      <c r="AL2" s="498"/>
      <c r="AM2" s="498"/>
      <c r="AN2" s="211"/>
      <c r="AO2" s="211"/>
      <c r="AP2" s="211"/>
      <c r="AQ2" s="211"/>
      <c r="AR2" s="498" t="s">
        <v>120</v>
      </c>
      <c r="AS2" s="498"/>
      <c r="AT2" s="498"/>
      <c r="AU2" s="498"/>
      <c r="AV2" s="498"/>
      <c r="AW2" s="555"/>
    </row>
    <row r="3" spans="1:49" ht="19.5" customHeight="1">
      <c r="A3" s="237"/>
      <c r="B3" s="236"/>
      <c r="C3" s="236"/>
      <c r="D3" s="236"/>
      <c r="E3" s="236"/>
      <c r="F3" s="238"/>
      <c r="G3" s="239"/>
      <c r="H3" s="238"/>
      <c r="I3" s="238"/>
      <c r="J3" s="238"/>
      <c r="K3" s="238"/>
      <c r="L3" s="498"/>
      <c r="M3" s="238"/>
      <c r="N3" s="239"/>
      <c r="O3" s="238"/>
      <c r="P3" s="238"/>
      <c r="Q3" s="238"/>
      <c r="R3" s="238"/>
      <c r="S3" s="498"/>
      <c r="T3" s="238"/>
      <c r="U3" s="239"/>
      <c r="V3" s="238"/>
      <c r="W3" s="238"/>
      <c r="X3" s="240"/>
      <c r="Y3" s="238"/>
      <c r="Z3" s="239"/>
      <c r="AA3" s="240"/>
      <c r="AB3" s="240"/>
      <c r="AC3" s="238"/>
      <c r="AD3" s="239"/>
      <c r="AE3" s="238"/>
      <c r="AF3" s="238"/>
      <c r="AG3" s="236"/>
      <c r="AH3" s="238"/>
      <c r="AI3" s="239"/>
      <c r="AJ3" s="238"/>
      <c r="AK3" s="238"/>
      <c r="AL3" s="238"/>
      <c r="AM3" s="238"/>
      <c r="AN3" s="211"/>
      <c r="AO3" s="211"/>
      <c r="AP3" s="211"/>
      <c r="AQ3" s="211"/>
      <c r="AR3" s="211"/>
      <c r="AS3" s="211"/>
      <c r="AT3" s="211"/>
      <c r="AU3" s="211"/>
      <c r="AV3" s="211"/>
      <c r="AW3" s="212"/>
    </row>
    <row r="4" spans="1:49" ht="19.5" customHeight="1">
      <c r="A4" s="552" t="s">
        <v>1172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4"/>
    </row>
    <row r="5" spans="1:49" ht="19.5" customHeight="1">
      <c r="A5" s="237"/>
      <c r="B5" s="236"/>
      <c r="C5" s="236"/>
      <c r="D5" s="236"/>
      <c r="E5" s="236"/>
      <c r="F5" s="504"/>
      <c r="G5" s="504"/>
      <c r="H5" s="490"/>
      <c r="I5" s="498"/>
      <c r="J5" s="498"/>
      <c r="K5" s="490"/>
      <c r="L5" s="498"/>
      <c r="M5" s="498"/>
      <c r="N5" s="498"/>
      <c r="O5" s="498"/>
      <c r="P5" s="490"/>
      <c r="Q5" s="498"/>
      <c r="R5" s="498"/>
      <c r="S5" s="490"/>
      <c r="T5" s="498"/>
      <c r="U5" s="498"/>
      <c r="V5" s="490"/>
      <c r="W5" s="490"/>
      <c r="X5" s="490"/>
      <c r="Y5" s="498"/>
      <c r="Z5" s="498"/>
      <c r="AA5" s="238"/>
      <c r="AB5" s="498"/>
      <c r="AC5" s="498"/>
      <c r="AD5" s="492"/>
      <c r="AE5" s="493"/>
      <c r="AF5" s="493"/>
      <c r="AG5" s="493"/>
      <c r="AH5" s="493"/>
      <c r="AI5" s="493"/>
      <c r="AJ5" s="493"/>
      <c r="AK5" s="493"/>
      <c r="AL5" s="493"/>
      <c r="AM5" s="493"/>
      <c r="AN5" s="211"/>
      <c r="AO5" s="211"/>
      <c r="AP5" s="211"/>
      <c r="AQ5" s="211"/>
      <c r="AR5" s="211"/>
      <c r="AS5" s="211"/>
      <c r="AT5" s="211"/>
      <c r="AU5" s="211"/>
      <c r="AV5" s="211"/>
      <c r="AW5" s="212"/>
    </row>
    <row r="6" spans="1:49" ht="19.5" customHeight="1">
      <c r="A6" s="241"/>
      <c r="B6" s="242"/>
      <c r="C6" s="242"/>
      <c r="D6" s="242"/>
      <c r="E6" s="242"/>
      <c r="F6" s="243"/>
      <c r="G6" s="243"/>
      <c r="H6" s="491"/>
      <c r="I6" s="244"/>
      <c r="J6" s="245"/>
      <c r="K6" s="505"/>
      <c r="L6" s="244"/>
      <c r="M6" s="244"/>
      <c r="N6" s="244"/>
      <c r="O6" s="244"/>
      <c r="P6" s="491"/>
      <c r="Q6" s="246"/>
      <c r="R6" s="246"/>
      <c r="S6" s="491"/>
      <c r="T6" s="246"/>
      <c r="U6" s="246"/>
      <c r="V6" s="487"/>
      <c r="W6" s="488"/>
      <c r="X6" s="488"/>
      <c r="Y6" s="246"/>
      <c r="Z6" s="246"/>
      <c r="AA6" s="247"/>
      <c r="AB6" s="246"/>
      <c r="AC6" s="246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247"/>
      <c r="AO6" s="247"/>
      <c r="AP6" s="247"/>
      <c r="AQ6" s="247"/>
      <c r="AR6" s="247"/>
      <c r="AS6" s="247"/>
      <c r="AT6" s="247"/>
      <c r="AU6" s="247"/>
      <c r="AV6" s="247"/>
      <c r="AW6" s="248"/>
    </row>
    <row r="7" spans="1:49" ht="19.5" customHeight="1">
      <c r="A7" s="607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07"/>
      <c r="AN7" s="607"/>
      <c r="AO7" s="607"/>
      <c r="AP7" s="607"/>
      <c r="AQ7" s="607"/>
      <c r="AR7" s="607"/>
      <c r="AS7" s="607"/>
      <c r="AT7" s="607"/>
      <c r="AU7" s="607"/>
      <c r="AV7" s="607"/>
      <c r="AW7" s="607"/>
    </row>
    <row r="8" spans="1:49" ht="12.75">
      <c r="A8" s="497" t="s">
        <v>501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</row>
    <row r="9" spans="1:49" ht="26.25" customHeight="1">
      <c r="A9" s="517" t="s">
        <v>502</v>
      </c>
      <c r="B9" s="518"/>
      <c r="C9" s="494" t="s">
        <v>503</v>
      </c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517" t="s">
        <v>504</v>
      </c>
      <c r="W9" s="523"/>
      <c r="X9" s="518"/>
      <c r="Y9" s="494" t="s">
        <v>505</v>
      </c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6"/>
    </row>
    <row r="10" spans="1:49" ht="63" customHeight="1">
      <c r="A10" s="519"/>
      <c r="B10" s="520"/>
      <c r="C10" s="521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19"/>
      <c r="W10" s="524"/>
      <c r="X10" s="520"/>
      <c r="Y10" s="461" t="s">
        <v>507</v>
      </c>
      <c r="Z10" s="462"/>
      <c r="AA10" s="462"/>
      <c r="AB10" s="462"/>
      <c r="AC10" s="461" t="s">
        <v>652</v>
      </c>
      <c r="AD10" s="462"/>
      <c r="AE10" s="462"/>
      <c r="AF10" s="462"/>
      <c r="AG10" s="461" t="s">
        <v>653</v>
      </c>
      <c r="AH10" s="462"/>
      <c r="AI10" s="462"/>
      <c r="AJ10" s="462"/>
      <c r="AK10" s="461" t="s">
        <v>819</v>
      </c>
      <c r="AL10" s="462"/>
      <c r="AM10" s="462"/>
      <c r="AN10" s="462"/>
      <c r="AO10" s="461" t="s">
        <v>933</v>
      </c>
      <c r="AP10" s="462"/>
      <c r="AQ10" s="462"/>
      <c r="AR10" s="462"/>
      <c r="AS10" s="461" t="s">
        <v>1004</v>
      </c>
      <c r="AT10" s="482"/>
      <c r="AU10" s="482"/>
      <c r="AV10" s="482"/>
      <c r="AW10" s="483"/>
    </row>
    <row r="11" spans="1:49" ht="12.75">
      <c r="A11" s="484" t="s">
        <v>942</v>
      </c>
      <c r="B11" s="486"/>
      <c r="C11" s="484" t="s">
        <v>949</v>
      </c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4" t="s">
        <v>944</v>
      </c>
      <c r="W11" s="485"/>
      <c r="X11" s="486"/>
      <c r="Y11" s="484" t="s">
        <v>945</v>
      </c>
      <c r="Z11" s="485"/>
      <c r="AA11" s="485"/>
      <c r="AB11" s="486"/>
      <c r="AC11" s="484" t="s">
        <v>946</v>
      </c>
      <c r="AD11" s="485"/>
      <c r="AE11" s="485"/>
      <c r="AF11" s="486"/>
      <c r="AG11" s="484" t="s">
        <v>948</v>
      </c>
      <c r="AH11" s="485"/>
      <c r="AI11" s="485"/>
      <c r="AJ11" s="486"/>
      <c r="AK11" s="484" t="s">
        <v>950</v>
      </c>
      <c r="AL11" s="485"/>
      <c r="AM11" s="485"/>
      <c r="AN11" s="486"/>
      <c r="AO11" s="484" t="s">
        <v>952</v>
      </c>
      <c r="AP11" s="485"/>
      <c r="AQ11" s="485"/>
      <c r="AR11" s="486"/>
      <c r="AS11" s="489" t="s">
        <v>951</v>
      </c>
      <c r="AT11" s="489"/>
      <c r="AU11" s="489"/>
      <c r="AV11" s="489"/>
      <c r="AW11" s="489"/>
    </row>
    <row r="12" spans="1:49" ht="11.25" customHeight="1">
      <c r="A12" s="469" t="s">
        <v>1198</v>
      </c>
      <c r="B12" s="471"/>
      <c r="C12" s="506" t="s">
        <v>199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204" t="s">
        <v>200</v>
      </c>
      <c r="W12" s="205"/>
      <c r="X12" s="206"/>
      <c r="Y12" s="469"/>
      <c r="Z12" s="470"/>
      <c r="AA12" s="470"/>
      <c r="AB12" s="471"/>
      <c r="AC12" s="469"/>
      <c r="AD12" s="470"/>
      <c r="AE12" s="470"/>
      <c r="AF12" s="471"/>
      <c r="AG12" s="469"/>
      <c r="AH12" s="470"/>
      <c r="AI12" s="470"/>
      <c r="AJ12" s="471"/>
      <c r="AK12" s="469"/>
      <c r="AL12" s="470"/>
      <c r="AM12" s="470"/>
      <c r="AN12" s="471"/>
      <c r="AO12" s="469"/>
      <c r="AP12" s="470"/>
      <c r="AQ12" s="470"/>
      <c r="AR12" s="471"/>
      <c r="AS12" s="472">
        <f>Y12+AC12+AG12+AK12+AO12</f>
        <v>0</v>
      </c>
      <c r="AT12" s="472"/>
      <c r="AU12" s="472"/>
      <c r="AV12" s="472"/>
      <c r="AW12" s="472"/>
    </row>
    <row r="13" spans="1:49" ht="11.25" customHeight="1">
      <c r="A13" s="469" t="s">
        <v>1200</v>
      </c>
      <c r="B13" s="471"/>
      <c r="C13" s="506" t="s">
        <v>201</v>
      </c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8" t="s">
        <v>202</v>
      </c>
      <c r="W13" s="509"/>
      <c r="X13" s="510"/>
      <c r="Y13" s="469"/>
      <c r="Z13" s="470"/>
      <c r="AA13" s="470"/>
      <c r="AB13" s="471"/>
      <c r="AC13" s="469"/>
      <c r="AD13" s="470"/>
      <c r="AE13" s="470"/>
      <c r="AF13" s="471"/>
      <c r="AG13" s="469"/>
      <c r="AH13" s="470"/>
      <c r="AI13" s="470"/>
      <c r="AJ13" s="471"/>
      <c r="AK13" s="469"/>
      <c r="AL13" s="470"/>
      <c r="AM13" s="470"/>
      <c r="AN13" s="471"/>
      <c r="AO13" s="469"/>
      <c r="AP13" s="470"/>
      <c r="AQ13" s="470"/>
      <c r="AR13" s="471"/>
      <c r="AS13" s="472">
        <f aca="true" t="shared" si="0" ref="AS13:AS27">Y13+AC13+AG13+AK13+AO13</f>
        <v>0</v>
      </c>
      <c r="AT13" s="472"/>
      <c r="AU13" s="472"/>
      <c r="AV13" s="472"/>
      <c r="AW13" s="472"/>
    </row>
    <row r="14" spans="1:49" ht="11.25" customHeight="1">
      <c r="A14" s="469" t="s">
        <v>1203</v>
      </c>
      <c r="B14" s="471"/>
      <c r="C14" s="506" t="s">
        <v>820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204" t="s">
        <v>204</v>
      </c>
      <c r="W14" s="205"/>
      <c r="X14" s="206"/>
      <c r="Y14" s="469"/>
      <c r="Z14" s="470"/>
      <c r="AA14" s="470"/>
      <c r="AB14" s="471"/>
      <c r="AC14" s="469"/>
      <c r="AD14" s="470"/>
      <c r="AE14" s="470"/>
      <c r="AF14" s="471"/>
      <c r="AG14" s="469"/>
      <c r="AH14" s="470"/>
      <c r="AI14" s="470"/>
      <c r="AJ14" s="471"/>
      <c r="AK14" s="469"/>
      <c r="AL14" s="470"/>
      <c r="AM14" s="470"/>
      <c r="AN14" s="471"/>
      <c r="AO14" s="469"/>
      <c r="AP14" s="470"/>
      <c r="AQ14" s="470"/>
      <c r="AR14" s="471"/>
      <c r="AS14" s="472">
        <f t="shared" si="0"/>
        <v>0</v>
      </c>
      <c r="AT14" s="472"/>
      <c r="AU14" s="472"/>
      <c r="AV14" s="472"/>
      <c r="AW14" s="472"/>
    </row>
    <row r="15" spans="1:49" ht="11.25" customHeight="1">
      <c r="A15" s="469" t="s">
        <v>1206</v>
      </c>
      <c r="B15" s="471"/>
      <c r="C15" s="506" t="s">
        <v>205</v>
      </c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8" t="s">
        <v>206</v>
      </c>
      <c r="W15" s="509"/>
      <c r="X15" s="510"/>
      <c r="Y15" s="469"/>
      <c r="Z15" s="470"/>
      <c r="AA15" s="470"/>
      <c r="AB15" s="471"/>
      <c r="AC15" s="469"/>
      <c r="AD15" s="470"/>
      <c r="AE15" s="470"/>
      <c r="AF15" s="471"/>
      <c r="AG15" s="469"/>
      <c r="AH15" s="470"/>
      <c r="AI15" s="470"/>
      <c r="AJ15" s="471"/>
      <c r="AK15" s="469"/>
      <c r="AL15" s="470"/>
      <c r="AM15" s="470"/>
      <c r="AN15" s="471"/>
      <c r="AO15" s="469"/>
      <c r="AP15" s="470"/>
      <c r="AQ15" s="470"/>
      <c r="AR15" s="471"/>
      <c r="AS15" s="472">
        <f t="shared" si="0"/>
        <v>0</v>
      </c>
      <c r="AT15" s="472"/>
      <c r="AU15" s="472"/>
      <c r="AV15" s="472"/>
      <c r="AW15" s="472"/>
    </row>
    <row r="16" spans="1:49" ht="11.25" customHeight="1">
      <c r="A16" s="469" t="s">
        <v>1209</v>
      </c>
      <c r="B16" s="471"/>
      <c r="C16" s="506" t="s">
        <v>207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8" t="s">
        <v>208</v>
      </c>
      <c r="W16" s="509"/>
      <c r="X16" s="510"/>
      <c r="Y16" s="469"/>
      <c r="Z16" s="470"/>
      <c r="AA16" s="470"/>
      <c r="AB16" s="471"/>
      <c r="AC16" s="469"/>
      <c r="AD16" s="470"/>
      <c r="AE16" s="470"/>
      <c r="AF16" s="471"/>
      <c r="AG16" s="469"/>
      <c r="AH16" s="470"/>
      <c r="AI16" s="470"/>
      <c r="AJ16" s="471"/>
      <c r="AK16" s="469"/>
      <c r="AL16" s="470"/>
      <c r="AM16" s="470"/>
      <c r="AN16" s="471"/>
      <c r="AO16" s="469"/>
      <c r="AP16" s="470"/>
      <c r="AQ16" s="470"/>
      <c r="AR16" s="471"/>
      <c r="AS16" s="472">
        <f t="shared" si="0"/>
        <v>0</v>
      </c>
      <c r="AT16" s="472"/>
      <c r="AU16" s="472"/>
      <c r="AV16" s="472"/>
      <c r="AW16" s="472"/>
    </row>
    <row r="17" spans="1:49" ht="11.25" customHeight="1">
      <c r="A17" s="469" t="s">
        <v>1212</v>
      </c>
      <c r="B17" s="471"/>
      <c r="C17" s="506" t="s">
        <v>209</v>
      </c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8" t="s">
        <v>210</v>
      </c>
      <c r="W17" s="509"/>
      <c r="X17" s="510"/>
      <c r="Y17" s="469"/>
      <c r="Z17" s="470"/>
      <c r="AA17" s="470"/>
      <c r="AB17" s="471"/>
      <c r="AC17" s="469"/>
      <c r="AD17" s="470"/>
      <c r="AE17" s="470"/>
      <c r="AF17" s="471"/>
      <c r="AG17" s="469"/>
      <c r="AH17" s="470"/>
      <c r="AI17" s="470"/>
      <c r="AJ17" s="471"/>
      <c r="AK17" s="469"/>
      <c r="AL17" s="470"/>
      <c r="AM17" s="470"/>
      <c r="AN17" s="471"/>
      <c r="AO17" s="469"/>
      <c r="AP17" s="470"/>
      <c r="AQ17" s="470"/>
      <c r="AR17" s="471"/>
      <c r="AS17" s="472">
        <f t="shared" si="0"/>
        <v>0</v>
      </c>
      <c r="AT17" s="472"/>
      <c r="AU17" s="472"/>
      <c r="AV17" s="472"/>
      <c r="AW17" s="472"/>
    </row>
    <row r="18" spans="1:49" s="249" customFormat="1" ht="11.25" customHeight="1">
      <c r="A18" s="469" t="s">
        <v>1218</v>
      </c>
      <c r="B18" s="471"/>
      <c r="C18" s="506" t="s">
        <v>213</v>
      </c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8" t="s">
        <v>214</v>
      </c>
      <c r="W18" s="509"/>
      <c r="X18" s="510"/>
      <c r="Y18" s="463"/>
      <c r="Z18" s="464"/>
      <c r="AA18" s="464"/>
      <c r="AB18" s="465"/>
      <c r="AC18" s="463"/>
      <c r="AD18" s="464"/>
      <c r="AE18" s="464"/>
      <c r="AF18" s="465"/>
      <c r="AG18" s="463"/>
      <c r="AH18" s="464"/>
      <c r="AI18" s="464"/>
      <c r="AJ18" s="465"/>
      <c r="AK18" s="463"/>
      <c r="AL18" s="464"/>
      <c r="AM18" s="464"/>
      <c r="AN18" s="465"/>
      <c r="AO18" s="463"/>
      <c r="AP18" s="464"/>
      <c r="AQ18" s="464"/>
      <c r="AR18" s="465"/>
      <c r="AS18" s="472">
        <f t="shared" si="0"/>
        <v>0</v>
      </c>
      <c r="AT18" s="472"/>
      <c r="AU18" s="472"/>
      <c r="AV18" s="472"/>
      <c r="AW18" s="472"/>
    </row>
    <row r="19" spans="1:49" s="249" customFormat="1" ht="11.25" customHeight="1">
      <c r="A19" s="469" t="s">
        <v>1221</v>
      </c>
      <c r="B19" s="471"/>
      <c r="C19" s="506" t="s">
        <v>215</v>
      </c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8" t="s">
        <v>216</v>
      </c>
      <c r="W19" s="509"/>
      <c r="X19" s="510"/>
      <c r="Y19" s="463"/>
      <c r="Z19" s="464"/>
      <c r="AA19" s="464"/>
      <c r="AB19" s="465"/>
      <c r="AC19" s="463"/>
      <c r="AD19" s="464"/>
      <c r="AE19" s="464"/>
      <c r="AF19" s="465"/>
      <c r="AG19" s="463"/>
      <c r="AH19" s="464"/>
      <c r="AI19" s="464"/>
      <c r="AJ19" s="465"/>
      <c r="AK19" s="463"/>
      <c r="AL19" s="464"/>
      <c r="AM19" s="464"/>
      <c r="AN19" s="465"/>
      <c r="AO19" s="463"/>
      <c r="AP19" s="464"/>
      <c r="AQ19" s="464"/>
      <c r="AR19" s="465"/>
      <c r="AS19" s="472">
        <f t="shared" si="0"/>
        <v>0</v>
      </c>
      <c r="AT19" s="472"/>
      <c r="AU19" s="472"/>
      <c r="AV19" s="472"/>
      <c r="AW19" s="472"/>
    </row>
    <row r="20" spans="1:49" s="240" customFormat="1" ht="11.25" customHeight="1">
      <c r="A20" s="469" t="s">
        <v>1224</v>
      </c>
      <c r="B20" s="471"/>
      <c r="C20" s="506" t="s">
        <v>821</v>
      </c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8" t="s">
        <v>218</v>
      </c>
      <c r="W20" s="509"/>
      <c r="X20" s="510"/>
      <c r="Y20" s="469"/>
      <c r="Z20" s="470"/>
      <c r="AA20" s="470"/>
      <c r="AB20" s="471"/>
      <c r="AC20" s="469"/>
      <c r="AD20" s="470"/>
      <c r="AE20" s="470"/>
      <c r="AF20" s="471"/>
      <c r="AG20" s="469"/>
      <c r="AH20" s="470"/>
      <c r="AI20" s="470"/>
      <c r="AJ20" s="471"/>
      <c r="AK20" s="469"/>
      <c r="AL20" s="470"/>
      <c r="AM20" s="470"/>
      <c r="AN20" s="471"/>
      <c r="AO20" s="469"/>
      <c r="AP20" s="470"/>
      <c r="AQ20" s="470"/>
      <c r="AR20" s="471"/>
      <c r="AS20" s="484">
        <f t="shared" si="0"/>
        <v>0</v>
      </c>
      <c r="AT20" s="485"/>
      <c r="AU20" s="485"/>
      <c r="AV20" s="485"/>
      <c r="AW20" s="486"/>
    </row>
    <row r="21" spans="1:49" ht="11.25" customHeight="1">
      <c r="A21" s="469" t="s">
        <v>1227</v>
      </c>
      <c r="B21" s="471"/>
      <c r="C21" s="506" t="s">
        <v>822</v>
      </c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8" t="s">
        <v>220</v>
      </c>
      <c r="W21" s="509"/>
      <c r="X21" s="510"/>
      <c r="Y21" s="469"/>
      <c r="Z21" s="470"/>
      <c r="AA21" s="470"/>
      <c r="AB21" s="471"/>
      <c r="AC21" s="469"/>
      <c r="AD21" s="470"/>
      <c r="AE21" s="470"/>
      <c r="AF21" s="471"/>
      <c r="AG21" s="469"/>
      <c r="AH21" s="470"/>
      <c r="AI21" s="470"/>
      <c r="AJ21" s="471"/>
      <c r="AK21" s="469"/>
      <c r="AL21" s="470"/>
      <c r="AM21" s="470"/>
      <c r="AN21" s="471"/>
      <c r="AO21" s="469"/>
      <c r="AP21" s="470"/>
      <c r="AQ21" s="470"/>
      <c r="AR21" s="471"/>
      <c r="AS21" s="472">
        <f t="shared" si="0"/>
        <v>0</v>
      </c>
      <c r="AT21" s="472"/>
      <c r="AU21" s="472"/>
      <c r="AV21" s="472"/>
      <c r="AW21" s="472"/>
    </row>
    <row r="22" spans="1:49" ht="11.25" customHeight="1">
      <c r="A22" s="469" t="s">
        <v>1230</v>
      </c>
      <c r="B22" s="471"/>
      <c r="C22" s="506" t="s">
        <v>823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8" t="s">
        <v>222</v>
      </c>
      <c r="W22" s="509"/>
      <c r="X22" s="510"/>
      <c r="Y22" s="469">
        <v>0</v>
      </c>
      <c r="Z22" s="470"/>
      <c r="AA22" s="470"/>
      <c r="AB22" s="471"/>
      <c r="AC22" s="469"/>
      <c r="AD22" s="470"/>
      <c r="AE22" s="470"/>
      <c r="AF22" s="471"/>
      <c r="AG22" s="469"/>
      <c r="AH22" s="470"/>
      <c r="AI22" s="470"/>
      <c r="AJ22" s="471"/>
      <c r="AK22" s="469"/>
      <c r="AL22" s="470"/>
      <c r="AM22" s="470"/>
      <c r="AN22" s="471"/>
      <c r="AO22" s="469"/>
      <c r="AP22" s="470"/>
      <c r="AQ22" s="470"/>
      <c r="AR22" s="471"/>
      <c r="AS22" s="472">
        <v>0</v>
      </c>
      <c r="AT22" s="472"/>
      <c r="AU22" s="472"/>
      <c r="AV22" s="472"/>
      <c r="AW22" s="472"/>
    </row>
    <row r="23" spans="1:49" ht="11.25" customHeight="1">
      <c r="A23" s="469" t="s">
        <v>1233</v>
      </c>
      <c r="B23" s="471"/>
      <c r="C23" s="525" t="s">
        <v>824</v>
      </c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7" t="s">
        <v>1189</v>
      </c>
      <c r="W23" s="528"/>
      <c r="X23" s="529"/>
      <c r="Y23" s="463">
        <f>Y12+Y13+Y14+Y15+Y16+Y17+Y18+Y19+Y20+Y21+Y22</f>
        <v>0</v>
      </c>
      <c r="Z23" s="464"/>
      <c r="AA23" s="464"/>
      <c r="AB23" s="465"/>
      <c r="AC23" s="463">
        <f>AC12+AC13+AC14+AC15+AC16+AC17+AC18+AC19+AC20+AC21+AC22</f>
        <v>0</v>
      </c>
      <c r="AD23" s="464"/>
      <c r="AE23" s="464"/>
      <c r="AF23" s="465"/>
      <c r="AG23" s="463">
        <f>AG12+AG13+AG14+AG15+AG16+AG17+AG18+AG19+AG20+AG21+AG22</f>
        <v>0</v>
      </c>
      <c r="AH23" s="464"/>
      <c r="AI23" s="464"/>
      <c r="AJ23" s="465"/>
      <c r="AK23" s="463">
        <f>AK12+AK13+AK14+AK15+AK16+AK17+AK18+AK19+AK20+AK21+AK22</f>
        <v>0</v>
      </c>
      <c r="AL23" s="464"/>
      <c r="AM23" s="464"/>
      <c r="AN23" s="465"/>
      <c r="AO23" s="463">
        <f>AO12+AO13+AO14+AO15+AO16+AO17+AO18+AO19+AO20+AO21+AO22</f>
        <v>0</v>
      </c>
      <c r="AP23" s="464"/>
      <c r="AQ23" s="464"/>
      <c r="AR23" s="465"/>
      <c r="AS23" s="472">
        <f t="shared" si="0"/>
        <v>0</v>
      </c>
      <c r="AT23" s="472"/>
      <c r="AU23" s="472"/>
      <c r="AV23" s="472"/>
      <c r="AW23" s="472"/>
    </row>
    <row r="24" spans="1:49" ht="11.25" customHeight="1">
      <c r="A24" s="469" t="s">
        <v>2</v>
      </c>
      <c r="B24" s="471"/>
      <c r="C24" s="506" t="s">
        <v>224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8" t="s">
        <v>225</v>
      </c>
      <c r="W24" s="509"/>
      <c r="X24" s="510"/>
      <c r="Y24" s="463"/>
      <c r="Z24" s="464"/>
      <c r="AA24" s="464"/>
      <c r="AB24" s="465"/>
      <c r="AC24" s="463"/>
      <c r="AD24" s="464"/>
      <c r="AE24" s="464"/>
      <c r="AF24" s="465"/>
      <c r="AG24" s="463"/>
      <c r="AH24" s="464"/>
      <c r="AI24" s="464"/>
      <c r="AJ24" s="465"/>
      <c r="AK24" s="463"/>
      <c r="AL24" s="464"/>
      <c r="AM24" s="464"/>
      <c r="AN24" s="465"/>
      <c r="AO24" s="463"/>
      <c r="AP24" s="464"/>
      <c r="AQ24" s="464"/>
      <c r="AR24" s="465"/>
      <c r="AS24" s="472">
        <f t="shared" si="0"/>
        <v>0</v>
      </c>
      <c r="AT24" s="472"/>
      <c r="AU24" s="472"/>
      <c r="AV24" s="472"/>
      <c r="AW24" s="472"/>
    </row>
    <row r="25" spans="1:49" ht="11.25" customHeight="1">
      <c r="A25" s="469" t="s">
        <v>4</v>
      </c>
      <c r="B25" s="471"/>
      <c r="C25" s="506" t="s">
        <v>226</v>
      </c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8" t="s">
        <v>227</v>
      </c>
      <c r="W25" s="509"/>
      <c r="X25" s="510"/>
      <c r="Y25" s="463"/>
      <c r="Z25" s="464"/>
      <c r="AA25" s="464"/>
      <c r="AB25" s="465"/>
      <c r="AC25" s="463"/>
      <c r="AD25" s="464"/>
      <c r="AE25" s="464"/>
      <c r="AF25" s="465"/>
      <c r="AG25" s="463"/>
      <c r="AH25" s="464"/>
      <c r="AI25" s="464"/>
      <c r="AJ25" s="465"/>
      <c r="AK25" s="463"/>
      <c r="AL25" s="464"/>
      <c r="AM25" s="464"/>
      <c r="AN25" s="465"/>
      <c r="AO25" s="463"/>
      <c r="AP25" s="464"/>
      <c r="AQ25" s="464"/>
      <c r="AR25" s="465"/>
      <c r="AS25" s="484">
        <f t="shared" si="0"/>
        <v>0</v>
      </c>
      <c r="AT25" s="485"/>
      <c r="AU25" s="485"/>
      <c r="AV25" s="485"/>
      <c r="AW25" s="486"/>
    </row>
    <row r="26" spans="1:49" ht="11.25" customHeight="1">
      <c r="A26" s="469" t="s">
        <v>6</v>
      </c>
      <c r="B26" s="471"/>
      <c r="C26" s="506" t="s">
        <v>825</v>
      </c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8" t="s">
        <v>229</v>
      </c>
      <c r="W26" s="509"/>
      <c r="X26" s="510"/>
      <c r="Y26" s="469"/>
      <c r="Z26" s="470"/>
      <c r="AA26" s="470"/>
      <c r="AB26" s="471"/>
      <c r="AC26" s="469"/>
      <c r="AD26" s="470"/>
      <c r="AE26" s="470"/>
      <c r="AF26" s="471"/>
      <c r="AG26" s="469"/>
      <c r="AH26" s="470"/>
      <c r="AI26" s="470"/>
      <c r="AJ26" s="471"/>
      <c r="AK26" s="469"/>
      <c r="AL26" s="470"/>
      <c r="AM26" s="470"/>
      <c r="AN26" s="471"/>
      <c r="AO26" s="469"/>
      <c r="AP26" s="470"/>
      <c r="AQ26" s="470"/>
      <c r="AR26" s="471"/>
      <c r="AS26" s="484">
        <f t="shared" si="0"/>
        <v>0</v>
      </c>
      <c r="AT26" s="485"/>
      <c r="AU26" s="485"/>
      <c r="AV26" s="485"/>
      <c r="AW26" s="486"/>
    </row>
    <row r="27" spans="1:49" s="250" customFormat="1" ht="11.25" customHeight="1">
      <c r="A27" s="469" t="s">
        <v>8</v>
      </c>
      <c r="B27" s="471"/>
      <c r="C27" s="506" t="s">
        <v>826</v>
      </c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8" t="s">
        <v>231</v>
      </c>
      <c r="W27" s="509"/>
      <c r="X27" s="510"/>
      <c r="Y27" s="469"/>
      <c r="Z27" s="470"/>
      <c r="AA27" s="470"/>
      <c r="AB27" s="471"/>
      <c r="AC27" s="469"/>
      <c r="AD27" s="470"/>
      <c r="AE27" s="470"/>
      <c r="AF27" s="471"/>
      <c r="AG27" s="469"/>
      <c r="AH27" s="470"/>
      <c r="AI27" s="470"/>
      <c r="AJ27" s="471"/>
      <c r="AK27" s="469"/>
      <c r="AL27" s="470"/>
      <c r="AM27" s="470"/>
      <c r="AN27" s="471"/>
      <c r="AO27" s="469"/>
      <c r="AP27" s="470"/>
      <c r="AQ27" s="470"/>
      <c r="AR27" s="471"/>
      <c r="AS27" s="472">
        <f t="shared" si="0"/>
        <v>0</v>
      </c>
      <c r="AT27" s="472"/>
      <c r="AU27" s="472"/>
      <c r="AV27" s="472"/>
      <c r="AW27" s="472"/>
    </row>
    <row r="28" spans="1:49" s="250" customFormat="1" ht="11.25" customHeight="1">
      <c r="A28" s="469" t="s">
        <v>10</v>
      </c>
      <c r="B28" s="471"/>
      <c r="C28" s="506" t="s">
        <v>827</v>
      </c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8" t="s">
        <v>233</v>
      </c>
      <c r="W28" s="509"/>
      <c r="X28" s="510"/>
      <c r="Y28" s="469"/>
      <c r="Z28" s="470"/>
      <c r="AA28" s="470"/>
      <c r="AB28" s="471"/>
      <c r="AC28" s="469"/>
      <c r="AD28" s="470"/>
      <c r="AE28" s="470"/>
      <c r="AF28" s="471"/>
      <c r="AG28" s="469"/>
      <c r="AH28" s="470"/>
      <c r="AI28" s="470"/>
      <c r="AJ28" s="471"/>
      <c r="AK28" s="469"/>
      <c r="AL28" s="470"/>
      <c r="AM28" s="470"/>
      <c r="AN28" s="471"/>
      <c r="AO28" s="469"/>
      <c r="AP28" s="470"/>
      <c r="AQ28" s="470"/>
      <c r="AR28" s="471"/>
      <c r="AS28" s="472">
        <f aca="true" t="shared" si="1" ref="AS28:AS43">Y28+AC28+AG28+AK28+AO28</f>
        <v>0</v>
      </c>
      <c r="AT28" s="472"/>
      <c r="AU28" s="472"/>
      <c r="AV28" s="472"/>
      <c r="AW28" s="472"/>
    </row>
    <row r="29" spans="1:49" s="250" customFormat="1" ht="11.25" customHeight="1">
      <c r="A29" s="469" t="s">
        <v>12</v>
      </c>
      <c r="B29" s="471"/>
      <c r="C29" s="525" t="s">
        <v>828</v>
      </c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7" t="s">
        <v>1190</v>
      </c>
      <c r="W29" s="528"/>
      <c r="X29" s="529"/>
      <c r="Y29" s="463">
        <f>Y24+Y25+Y26+Y27+Y28</f>
        <v>0</v>
      </c>
      <c r="Z29" s="464"/>
      <c r="AA29" s="464"/>
      <c r="AB29" s="465"/>
      <c r="AC29" s="463">
        <f>AC24+AC25+AC26+AC27+AC28</f>
        <v>0</v>
      </c>
      <c r="AD29" s="464"/>
      <c r="AE29" s="464"/>
      <c r="AF29" s="465"/>
      <c r="AG29" s="463">
        <f>AG24+AG25+AG26+AG27+AG28</f>
        <v>0</v>
      </c>
      <c r="AH29" s="464"/>
      <c r="AI29" s="464"/>
      <c r="AJ29" s="465"/>
      <c r="AK29" s="463">
        <f>AK24+AK25+AK26+AK27+AK28</f>
        <v>0</v>
      </c>
      <c r="AL29" s="464"/>
      <c r="AM29" s="464"/>
      <c r="AN29" s="465"/>
      <c r="AO29" s="463">
        <f>AO24+AO25+AO26+AO27+AO28</f>
        <v>0</v>
      </c>
      <c r="AP29" s="464"/>
      <c r="AQ29" s="464"/>
      <c r="AR29" s="465"/>
      <c r="AS29" s="472">
        <f t="shared" si="1"/>
        <v>0</v>
      </c>
      <c r="AT29" s="472"/>
      <c r="AU29" s="472"/>
      <c r="AV29" s="472"/>
      <c r="AW29" s="472"/>
    </row>
    <row r="30" spans="1:49" s="250" customFormat="1" ht="11.25" customHeight="1">
      <c r="A30" s="469" t="s">
        <v>14</v>
      </c>
      <c r="B30" s="471"/>
      <c r="C30" s="506" t="s">
        <v>829</v>
      </c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8" t="s">
        <v>236</v>
      </c>
      <c r="W30" s="509"/>
      <c r="X30" s="510"/>
      <c r="Y30" s="469"/>
      <c r="Z30" s="470"/>
      <c r="AA30" s="470"/>
      <c r="AB30" s="471"/>
      <c r="AC30" s="469"/>
      <c r="AD30" s="470"/>
      <c r="AE30" s="470"/>
      <c r="AF30" s="471"/>
      <c r="AG30" s="469"/>
      <c r="AH30" s="470"/>
      <c r="AI30" s="470"/>
      <c r="AJ30" s="471"/>
      <c r="AK30" s="469"/>
      <c r="AL30" s="470"/>
      <c r="AM30" s="470"/>
      <c r="AN30" s="471"/>
      <c r="AO30" s="469"/>
      <c r="AP30" s="470"/>
      <c r="AQ30" s="470"/>
      <c r="AR30" s="471"/>
      <c r="AS30" s="472">
        <f t="shared" si="1"/>
        <v>0</v>
      </c>
      <c r="AT30" s="472"/>
      <c r="AU30" s="472"/>
      <c r="AV30" s="472"/>
      <c r="AW30" s="472"/>
    </row>
    <row r="31" spans="1:49" s="240" customFormat="1" ht="11.25" customHeight="1">
      <c r="A31" s="469" t="s">
        <v>16</v>
      </c>
      <c r="B31" s="471"/>
      <c r="C31" s="506" t="s">
        <v>237</v>
      </c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8" t="s">
        <v>238</v>
      </c>
      <c r="W31" s="509"/>
      <c r="X31" s="510"/>
      <c r="Y31" s="469"/>
      <c r="Z31" s="470"/>
      <c r="AA31" s="470"/>
      <c r="AB31" s="471"/>
      <c r="AC31" s="469"/>
      <c r="AD31" s="470"/>
      <c r="AE31" s="470"/>
      <c r="AF31" s="471"/>
      <c r="AG31" s="469"/>
      <c r="AH31" s="470"/>
      <c r="AI31" s="470"/>
      <c r="AJ31" s="471"/>
      <c r="AK31" s="469"/>
      <c r="AL31" s="470"/>
      <c r="AM31" s="470"/>
      <c r="AN31" s="471"/>
      <c r="AO31" s="469"/>
      <c r="AP31" s="470"/>
      <c r="AQ31" s="470"/>
      <c r="AR31" s="471"/>
      <c r="AS31" s="472">
        <f t="shared" si="1"/>
        <v>0</v>
      </c>
      <c r="AT31" s="472"/>
      <c r="AU31" s="472"/>
      <c r="AV31" s="472"/>
      <c r="AW31" s="472"/>
    </row>
    <row r="32" spans="1:49" ht="11.25" customHeight="1">
      <c r="A32" s="469" t="s">
        <v>19</v>
      </c>
      <c r="B32" s="471"/>
      <c r="C32" s="506" t="s">
        <v>830</v>
      </c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8" t="s">
        <v>242</v>
      </c>
      <c r="W32" s="509"/>
      <c r="X32" s="510"/>
      <c r="Y32" s="469"/>
      <c r="Z32" s="470"/>
      <c r="AA32" s="470"/>
      <c r="AB32" s="471"/>
      <c r="AC32" s="469"/>
      <c r="AD32" s="470"/>
      <c r="AE32" s="470"/>
      <c r="AF32" s="471"/>
      <c r="AG32" s="469"/>
      <c r="AH32" s="470"/>
      <c r="AI32" s="470"/>
      <c r="AJ32" s="471"/>
      <c r="AK32" s="469"/>
      <c r="AL32" s="470"/>
      <c r="AM32" s="470"/>
      <c r="AN32" s="471"/>
      <c r="AO32" s="469"/>
      <c r="AP32" s="470"/>
      <c r="AQ32" s="470"/>
      <c r="AR32" s="471"/>
      <c r="AS32" s="472">
        <f t="shared" si="1"/>
        <v>0</v>
      </c>
      <c r="AT32" s="472"/>
      <c r="AU32" s="472"/>
      <c r="AV32" s="472"/>
      <c r="AW32" s="472"/>
    </row>
    <row r="33" spans="1:49" ht="11.25" customHeight="1">
      <c r="A33" s="469" t="s">
        <v>21</v>
      </c>
      <c r="B33" s="471"/>
      <c r="C33" s="506" t="s">
        <v>243</v>
      </c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8" t="s">
        <v>244</v>
      </c>
      <c r="W33" s="509"/>
      <c r="X33" s="510"/>
      <c r="Y33" s="469"/>
      <c r="Z33" s="470"/>
      <c r="AA33" s="470"/>
      <c r="AB33" s="471"/>
      <c r="AC33" s="469"/>
      <c r="AD33" s="470"/>
      <c r="AE33" s="470"/>
      <c r="AF33" s="471"/>
      <c r="AG33" s="469"/>
      <c r="AH33" s="470"/>
      <c r="AI33" s="470"/>
      <c r="AJ33" s="471"/>
      <c r="AK33" s="469"/>
      <c r="AL33" s="470"/>
      <c r="AM33" s="470"/>
      <c r="AN33" s="471"/>
      <c r="AO33" s="469"/>
      <c r="AP33" s="470"/>
      <c r="AQ33" s="470"/>
      <c r="AR33" s="471"/>
      <c r="AS33" s="472">
        <f t="shared" si="1"/>
        <v>0</v>
      </c>
      <c r="AT33" s="472"/>
      <c r="AU33" s="472"/>
      <c r="AV33" s="472"/>
      <c r="AW33" s="472"/>
    </row>
    <row r="34" spans="1:49" ht="11.25" customHeight="1">
      <c r="A34" s="469" t="s">
        <v>23</v>
      </c>
      <c r="B34" s="471"/>
      <c r="C34" s="506" t="s">
        <v>245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8" t="s">
        <v>246</v>
      </c>
      <c r="W34" s="509"/>
      <c r="X34" s="510"/>
      <c r="Y34" s="469"/>
      <c r="Z34" s="470"/>
      <c r="AA34" s="470"/>
      <c r="AB34" s="471"/>
      <c r="AC34" s="469"/>
      <c r="AD34" s="470"/>
      <c r="AE34" s="470"/>
      <c r="AF34" s="471"/>
      <c r="AG34" s="469"/>
      <c r="AH34" s="470"/>
      <c r="AI34" s="470"/>
      <c r="AJ34" s="471"/>
      <c r="AK34" s="469"/>
      <c r="AL34" s="470"/>
      <c r="AM34" s="470"/>
      <c r="AN34" s="471"/>
      <c r="AO34" s="469"/>
      <c r="AP34" s="470"/>
      <c r="AQ34" s="470"/>
      <c r="AR34" s="471"/>
      <c r="AS34" s="472">
        <f t="shared" si="1"/>
        <v>0</v>
      </c>
      <c r="AT34" s="472"/>
      <c r="AU34" s="472"/>
      <c r="AV34" s="472"/>
      <c r="AW34" s="472"/>
    </row>
    <row r="35" spans="1:49" ht="11.25" customHeight="1">
      <c r="A35" s="469" t="s">
        <v>25</v>
      </c>
      <c r="B35" s="471"/>
      <c r="C35" s="506" t="s">
        <v>831</v>
      </c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6" t="s">
        <v>246</v>
      </c>
      <c r="W35" s="507"/>
      <c r="X35" s="530"/>
      <c r="Y35" s="469"/>
      <c r="Z35" s="470"/>
      <c r="AA35" s="470"/>
      <c r="AB35" s="471"/>
      <c r="AC35" s="469" t="s">
        <v>832</v>
      </c>
      <c r="AD35" s="470"/>
      <c r="AE35" s="470"/>
      <c r="AF35" s="471"/>
      <c r="AG35" s="469" t="s">
        <v>832</v>
      </c>
      <c r="AH35" s="470"/>
      <c r="AI35" s="470"/>
      <c r="AJ35" s="471"/>
      <c r="AK35" s="469" t="s">
        <v>832</v>
      </c>
      <c r="AL35" s="470"/>
      <c r="AM35" s="470"/>
      <c r="AN35" s="471"/>
      <c r="AO35" s="469"/>
      <c r="AP35" s="470"/>
      <c r="AQ35" s="470"/>
      <c r="AR35" s="471"/>
      <c r="AS35" s="472"/>
      <c r="AT35" s="472"/>
      <c r="AU35" s="472"/>
      <c r="AV35" s="472"/>
      <c r="AW35" s="472"/>
    </row>
    <row r="36" spans="1:49" ht="11.25" customHeight="1">
      <c r="A36" s="469" t="s">
        <v>26</v>
      </c>
      <c r="B36" s="471"/>
      <c r="C36" s="506" t="s">
        <v>833</v>
      </c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6" t="s">
        <v>246</v>
      </c>
      <c r="W36" s="507"/>
      <c r="X36" s="530"/>
      <c r="Y36" s="469"/>
      <c r="Z36" s="470"/>
      <c r="AA36" s="470"/>
      <c r="AB36" s="471"/>
      <c r="AC36" s="469" t="s">
        <v>832</v>
      </c>
      <c r="AD36" s="470"/>
      <c r="AE36" s="470"/>
      <c r="AF36" s="471"/>
      <c r="AG36" s="469" t="s">
        <v>832</v>
      </c>
      <c r="AH36" s="470"/>
      <c r="AI36" s="470"/>
      <c r="AJ36" s="471"/>
      <c r="AK36" s="469" t="s">
        <v>832</v>
      </c>
      <c r="AL36" s="470"/>
      <c r="AM36" s="470"/>
      <c r="AN36" s="471"/>
      <c r="AO36" s="469"/>
      <c r="AP36" s="470"/>
      <c r="AQ36" s="470"/>
      <c r="AR36" s="471"/>
      <c r="AS36" s="472"/>
      <c r="AT36" s="472"/>
      <c r="AU36" s="472"/>
      <c r="AV36" s="472"/>
      <c r="AW36" s="472"/>
    </row>
    <row r="37" spans="1:49" s="250" customFormat="1" ht="11.25" customHeight="1">
      <c r="A37" s="469" t="s">
        <v>28</v>
      </c>
      <c r="B37" s="471"/>
      <c r="C37" s="506" t="s">
        <v>834</v>
      </c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6" t="s">
        <v>246</v>
      </c>
      <c r="W37" s="507"/>
      <c r="X37" s="530"/>
      <c r="Y37" s="469"/>
      <c r="Z37" s="470"/>
      <c r="AA37" s="470"/>
      <c r="AB37" s="471"/>
      <c r="AC37" s="469" t="s">
        <v>832</v>
      </c>
      <c r="AD37" s="470"/>
      <c r="AE37" s="470"/>
      <c r="AF37" s="471"/>
      <c r="AG37" s="469" t="s">
        <v>832</v>
      </c>
      <c r="AH37" s="470"/>
      <c r="AI37" s="470"/>
      <c r="AJ37" s="471"/>
      <c r="AK37" s="469" t="s">
        <v>832</v>
      </c>
      <c r="AL37" s="470"/>
      <c r="AM37" s="470"/>
      <c r="AN37" s="471"/>
      <c r="AO37" s="469"/>
      <c r="AP37" s="470"/>
      <c r="AQ37" s="470"/>
      <c r="AR37" s="471"/>
      <c r="AS37" s="472"/>
      <c r="AT37" s="472"/>
      <c r="AU37" s="472"/>
      <c r="AV37" s="472"/>
      <c r="AW37" s="472"/>
    </row>
    <row r="38" spans="1:49" s="250" customFormat="1" ht="11.25" customHeight="1">
      <c r="A38" s="469" t="s">
        <v>30</v>
      </c>
      <c r="B38" s="471"/>
      <c r="C38" s="506" t="s">
        <v>835</v>
      </c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6" t="s">
        <v>246</v>
      </c>
      <c r="W38" s="507"/>
      <c r="X38" s="530"/>
      <c r="Y38" s="469" t="s">
        <v>832</v>
      </c>
      <c r="Z38" s="470"/>
      <c r="AA38" s="470"/>
      <c r="AB38" s="471"/>
      <c r="AC38" s="469" t="s">
        <v>832</v>
      </c>
      <c r="AD38" s="470"/>
      <c r="AE38" s="470"/>
      <c r="AF38" s="471"/>
      <c r="AG38" s="469" t="s">
        <v>832</v>
      </c>
      <c r="AH38" s="470"/>
      <c r="AI38" s="470"/>
      <c r="AJ38" s="471"/>
      <c r="AK38" s="469" t="s">
        <v>832</v>
      </c>
      <c r="AL38" s="470"/>
      <c r="AM38" s="470"/>
      <c r="AN38" s="471"/>
      <c r="AO38" s="469"/>
      <c r="AP38" s="470"/>
      <c r="AQ38" s="470"/>
      <c r="AR38" s="471"/>
      <c r="AS38" s="472"/>
      <c r="AT38" s="472"/>
      <c r="AU38" s="472"/>
      <c r="AV38" s="472"/>
      <c r="AW38" s="472"/>
    </row>
    <row r="39" spans="1:49" s="250" customFormat="1" ht="11.25" customHeight="1">
      <c r="A39" s="469" t="s">
        <v>31</v>
      </c>
      <c r="B39" s="471"/>
      <c r="C39" s="506" t="s">
        <v>836</v>
      </c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6" t="s">
        <v>246</v>
      </c>
      <c r="W39" s="507"/>
      <c r="X39" s="530"/>
      <c r="Y39" s="469" t="s">
        <v>832</v>
      </c>
      <c r="Z39" s="470"/>
      <c r="AA39" s="470"/>
      <c r="AB39" s="471"/>
      <c r="AC39" s="469" t="s">
        <v>832</v>
      </c>
      <c r="AD39" s="470"/>
      <c r="AE39" s="470"/>
      <c r="AF39" s="471"/>
      <c r="AG39" s="469" t="s">
        <v>832</v>
      </c>
      <c r="AH39" s="470"/>
      <c r="AI39" s="470"/>
      <c r="AJ39" s="471"/>
      <c r="AK39" s="469" t="s">
        <v>832</v>
      </c>
      <c r="AL39" s="470"/>
      <c r="AM39" s="470"/>
      <c r="AN39" s="471"/>
      <c r="AO39" s="469"/>
      <c r="AP39" s="470"/>
      <c r="AQ39" s="470"/>
      <c r="AR39" s="471"/>
      <c r="AS39" s="472"/>
      <c r="AT39" s="472"/>
      <c r="AU39" s="472"/>
      <c r="AV39" s="472"/>
      <c r="AW39" s="472"/>
    </row>
    <row r="40" spans="1:49" s="250" customFormat="1" ht="11.25" customHeight="1">
      <c r="A40" s="469" t="s">
        <v>32</v>
      </c>
      <c r="B40" s="471"/>
      <c r="C40" s="506" t="s">
        <v>837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6" t="s">
        <v>246</v>
      </c>
      <c r="W40" s="507"/>
      <c r="X40" s="530"/>
      <c r="Y40" s="469" t="s">
        <v>832</v>
      </c>
      <c r="Z40" s="470"/>
      <c r="AA40" s="470"/>
      <c r="AB40" s="471"/>
      <c r="AC40" s="469" t="s">
        <v>832</v>
      </c>
      <c r="AD40" s="470"/>
      <c r="AE40" s="470"/>
      <c r="AF40" s="471"/>
      <c r="AG40" s="469" t="s">
        <v>832</v>
      </c>
      <c r="AH40" s="470"/>
      <c r="AI40" s="470"/>
      <c r="AJ40" s="471"/>
      <c r="AK40" s="469" t="s">
        <v>832</v>
      </c>
      <c r="AL40" s="470"/>
      <c r="AM40" s="470"/>
      <c r="AN40" s="471"/>
      <c r="AO40" s="469"/>
      <c r="AP40" s="470"/>
      <c r="AQ40" s="470"/>
      <c r="AR40" s="471"/>
      <c r="AS40" s="472"/>
      <c r="AT40" s="472"/>
      <c r="AU40" s="472"/>
      <c r="AV40" s="472"/>
      <c r="AW40" s="472"/>
    </row>
    <row r="41" spans="1:49" s="240" customFormat="1" ht="11.25" customHeight="1">
      <c r="A41" s="469" t="s">
        <v>33</v>
      </c>
      <c r="B41" s="471"/>
      <c r="C41" s="506" t="s">
        <v>838</v>
      </c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6" t="s">
        <v>246</v>
      </c>
      <c r="W41" s="507"/>
      <c r="X41" s="530"/>
      <c r="Y41" s="469" t="s">
        <v>832</v>
      </c>
      <c r="Z41" s="470"/>
      <c r="AA41" s="470"/>
      <c r="AB41" s="471"/>
      <c r="AC41" s="469" t="s">
        <v>832</v>
      </c>
      <c r="AD41" s="470"/>
      <c r="AE41" s="470"/>
      <c r="AF41" s="471"/>
      <c r="AG41" s="469" t="s">
        <v>832</v>
      </c>
      <c r="AH41" s="470"/>
      <c r="AI41" s="470"/>
      <c r="AJ41" s="471"/>
      <c r="AK41" s="469" t="s">
        <v>832</v>
      </c>
      <c r="AL41" s="470"/>
      <c r="AM41" s="470"/>
      <c r="AN41" s="471"/>
      <c r="AO41" s="469"/>
      <c r="AP41" s="470"/>
      <c r="AQ41" s="470"/>
      <c r="AR41" s="471"/>
      <c r="AS41" s="472"/>
      <c r="AT41" s="472"/>
      <c r="AU41" s="472"/>
      <c r="AV41" s="472"/>
      <c r="AW41" s="472"/>
    </row>
    <row r="42" spans="1:49" ht="11.25" customHeight="1">
      <c r="A42" s="469" t="s">
        <v>35</v>
      </c>
      <c r="B42" s="471"/>
      <c r="C42" s="506" t="s">
        <v>839</v>
      </c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6" t="s">
        <v>246</v>
      </c>
      <c r="W42" s="507"/>
      <c r="X42" s="530"/>
      <c r="Y42" s="469" t="s">
        <v>832</v>
      </c>
      <c r="Z42" s="470"/>
      <c r="AA42" s="470"/>
      <c r="AB42" s="471"/>
      <c r="AC42" s="469" t="s">
        <v>832</v>
      </c>
      <c r="AD42" s="470"/>
      <c r="AE42" s="470"/>
      <c r="AF42" s="471"/>
      <c r="AG42" s="469" t="s">
        <v>832</v>
      </c>
      <c r="AH42" s="470"/>
      <c r="AI42" s="470"/>
      <c r="AJ42" s="471"/>
      <c r="AK42" s="469" t="s">
        <v>832</v>
      </c>
      <c r="AL42" s="470"/>
      <c r="AM42" s="470"/>
      <c r="AN42" s="471"/>
      <c r="AO42" s="469"/>
      <c r="AP42" s="470"/>
      <c r="AQ42" s="470"/>
      <c r="AR42" s="471"/>
      <c r="AS42" s="472"/>
      <c r="AT42" s="472"/>
      <c r="AU42" s="472"/>
      <c r="AV42" s="472"/>
      <c r="AW42" s="472"/>
    </row>
    <row r="43" spans="1:49" ht="11.25" customHeight="1">
      <c r="A43" s="469" t="s">
        <v>37</v>
      </c>
      <c r="B43" s="471"/>
      <c r="C43" s="506" t="s">
        <v>247</v>
      </c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8" t="s">
        <v>248</v>
      </c>
      <c r="W43" s="509"/>
      <c r="X43" s="510"/>
      <c r="Y43" s="469"/>
      <c r="Z43" s="470"/>
      <c r="AA43" s="470"/>
      <c r="AB43" s="471"/>
      <c r="AC43" s="469"/>
      <c r="AD43" s="470"/>
      <c r="AE43" s="470"/>
      <c r="AF43" s="471"/>
      <c r="AG43" s="469"/>
      <c r="AH43" s="470"/>
      <c r="AI43" s="470"/>
      <c r="AJ43" s="471"/>
      <c r="AK43" s="469"/>
      <c r="AL43" s="470"/>
      <c r="AM43" s="470"/>
      <c r="AN43" s="471"/>
      <c r="AO43" s="469"/>
      <c r="AP43" s="470"/>
      <c r="AQ43" s="470"/>
      <c r="AR43" s="471"/>
      <c r="AS43" s="472">
        <f t="shared" si="1"/>
        <v>0</v>
      </c>
      <c r="AT43" s="472"/>
      <c r="AU43" s="472"/>
      <c r="AV43" s="472"/>
      <c r="AW43" s="472"/>
    </row>
    <row r="44" spans="1:49" ht="11.25" customHeight="1">
      <c r="A44" s="469" t="s">
        <v>38</v>
      </c>
      <c r="B44" s="471"/>
      <c r="C44" s="506" t="s">
        <v>840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6" t="s">
        <v>248</v>
      </c>
      <c r="W44" s="507"/>
      <c r="X44" s="530"/>
      <c r="Y44" s="469"/>
      <c r="Z44" s="470"/>
      <c r="AA44" s="470"/>
      <c r="AB44" s="471"/>
      <c r="AC44" s="469" t="s">
        <v>832</v>
      </c>
      <c r="AD44" s="470"/>
      <c r="AE44" s="470"/>
      <c r="AF44" s="471"/>
      <c r="AG44" s="469" t="s">
        <v>832</v>
      </c>
      <c r="AH44" s="470"/>
      <c r="AI44" s="470"/>
      <c r="AJ44" s="471"/>
      <c r="AK44" s="469" t="s">
        <v>832</v>
      </c>
      <c r="AL44" s="470"/>
      <c r="AM44" s="470"/>
      <c r="AN44" s="471"/>
      <c r="AO44" s="469"/>
      <c r="AP44" s="470"/>
      <c r="AQ44" s="470"/>
      <c r="AR44" s="471"/>
      <c r="AS44" s="472"/>
      <c r="AT44" s="472"/>
      <c r="AU44" s="472"/>
      <c r="AV44" s="472"/>
      <c r="AW44" s="472"/>
    </row>
    <row r="45" spans="1:49" ht="11.25" customHeight="1">
      <c r="A45" s="469" t="s">
        <v>40</v>
      </c>
      <c r="B45" s="471"/>
      <c r="C45" s="506" t="s">
        <v>841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6" t="s">
        <v>248</v>
      </c>
      <c r="W45" s="507"/>
      <c r="X45" s="530"/>
      <c r="Y45" s="469"/>
      <c r="Z45" s="470"/>
      <c r="AA45" s="470"/>
      <c r="AB45" s="471"/>
      <c r="AC45" s="469" t="s">
        <v>832</v>
      </c>
      <c r="AD45" s="470"/>
      <c r="AE45" s="470"/>
      <c r="AF45" s="471"/>
      <c r="AG45" s="469" t="s">
        <v>832</v>
      </c>
      <c r="AH45" s="470"/>
      <c r="AI45" s="470"/>
      <c r="AJ45" s="471"/>
      <c r="AK45" s="469" t="s">
        <v>832</v>
      </c>
      <c r="AL45" s="470"/>
      <c r="AM45" s="470"/>
      <c r="AN45" s="471"/>
      <c r="AO45" s="469"/>
      <c r="AP45" s="470"/>
      <c r="AQ45" s="470"/>
      <c r="AR45" s="471"/>
      <c r="AS45" s="472"/>
      <c r="AT45" s="472"/>
      <c r="AU45" s="472"/>
      <c r="AV45" s="472"/>
      <c r="AW45" s="472"/>
    </row>
    <row r="46" spans="1:49" ht="11.25" customHeight="1">
      <c r="A46" s="469" t="s">
        <v>42</v>
      </c>
      <c r="B46" s="471"/>
      <c r="C46" s="506" t="s">
        <v>249</v>
      </c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8" t="s">
        <v>250</v>
      </c>
      <c r="W46" s="509"/>
      <c r="X46" s="510"/>
      <c r="Y46" s="469"/>
      <c r="Z46" s="470"/>
      <c r="AA46" s="470"/>
      <c r="AB46" s="471"/>
      <c r="AC46" s="469"/>
      <c r="AD46" s="470"/>
      <c r="AE46" s="470"/>
      <c r="AF46" s="471"/>
      <c r="AG46" s="469"/>
      <c r="AH46" s="470"/>
      <c r="AI46" s="470"/>
      <c r="AJ46" s="471"/>
      <c r="AK46" s="469"/>
      <c r="AL46" s="470"/>
      <c r="AM46" s="470"/>
      <c r="AN46" s="471"/>
      <c r="AO46" s="469"/>
      <c r="AP46" s="470"/>
      <c r="AQ46" s="470"/>
      <c r="AR46" s="471"/>
      <c r="AS46" s="472">
        <f aca="true" t="shared" si="2" ref="AS46:AS72">Y46+AC46+AG46+AK46+AO46</f>
        <v>0</v>
      </c>
      <c r="AT46" s="472"/>
      <c r="AU46" s="472"/>
      <c r="AV46" s="472"/>
      <c r="AW46" s="472"/>
    </row>
    <row r="47" spans="1:49" ht="11.25" customHeight="1">
      <c r="A47" s="469" t="s">
        <v>44</v>
      </c>
      <c r="B47" s="471"/>
      <c r="C47" s="506" t="s">
        <v>251</v>
      </c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8" t="s">
        <v>252</v>
      </c>
      <c r="W47" s="509"/>
      <c r="X47" s="510"/>
      <c r="Y47" s="469"/>
      <c r="Z47" s="470"/>
      <c r="AA47" s="470"/>
      <c r="AB47" s="471"/>
      <c r="AC47" s="469"/>
      <c r="AD47" s="470"/>
      <c r="AE47" s="470"/>
      <c r="AF47" s="471"/>
      <c r="AG47" s="469"/>
      <c r="AH47" s="470"/>
      <c r="AI47" s="470"/>
      <c r="AJ47" s="471"/>
      <c r="AK47" s="469"/>
      <c r="AL47" s="470"/>
      <c r="AM47" s="470"/>
      <c r="AN47" s="471"/>
      <c r="AO47" s="469"/>
      <c r="AP47" s="470"/>
      <c r="AQ47" s="470"/>
      <c r="AR47" s="471"/>
      <c r="AS47" s="472">
        <f t="shared" si="2"/>
        <v>0</v>
      </c>
      <c r="AT47" s="472"/>
      <c r="AU47" s="472"/>
      <c r="AV47" s="472"/>
      <c r="AW47" s="472"/>
    </row>
    <row r="48" spans="1:49" s="250" customFormat="1" ht="11.25" customHeight="1">
      <c r="A48" s="469" t="s">
        <v>46</v>
      </c>
      <c r="B48" s="471"/>
      <c r="C48" s="506" t="s">
        <v>842</v>
      </c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8" t="s">
        <v>254</v>
      </c>
      <c r="W48" s="509"/>
      <c r="X48" s="510"/>
      <c r="Y48" s="469"/>
      <c r="Z48" s="470"/>
      <c r="AA48" s="470"/>
      <c r="AB48" s="471"/>
      <c r="AC48" s="469"/>
      <c r="AD48" s="470"/>
      <c r="AE48" s="470"/>
      <c r="AF48" s="471"/>
      <c r="AG48" s="469"/>
      <c r="AH48" s="470"/>
      <c r="AI48" s="470"/>
      <c r="AJ48" s="471"/>
      <c r="AK48" s="469"/>
      <c r="AL48" s="470"/>
      <c r="AM48" s="470"/>
      <c r="AN48" s="471"/>
      <c r="AO48" s="469"/>
      <c r="AP48" s="470"/>
      <c r="AQ48" s="470"/>
      <c r="AR48" s="471"/>
      <c r="AS48" s="472">
        <f t="shared" si="2"/>
        <v>0</v>
      </c>
      <c r="AT48" s="472"/>
      <c r="AU48" s="472"/>
      <c r="AV48" s="472"/>
      <c r="AW48" s="472"/>
    </row>
    <row r="49" spans="1:49" s="250" customFormat="1" ht="11.25" customHeight="1">
      <c r="A49" s="469" t="s">
        <v>48</v>
      </c>
      <c r="B49" s="471"/>
      <c r="C49" s="506" t="s">
        <v>843</v>
      </c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6" t="s">
        <v>254</v>
      </c>
      <c r="W49" s="507"/>
      <c r="X49" s="530"/>
      <c r="Y49" s="469"/>
      <c r="Z49" s="470"/>
      <c r="AA49" s="470"/>
      <c r="AB49" s="471"/>
      <c r="AC49" s="469" t="s">
        <v>832</v>
      </c>
      <c r="AD49" s="470"/>
      <c r="AE49" s="470"/>
      <c r="AF49" s="471"/>
      <c r="AG49" s="469" t="s">
        <v>832</v>
      </c>
      <c r="AH49" s="470"/>
      <c r="AI49" s="470"/>
      <c r="AJ49" s="471"/>
      <c r="AK49" s="469" t="s">
        <v>832</v>
      </c>
      <c r="AL49" s="470"/>
      <c r="AM49" s="470"/>
      <c r="AN49" s="471"/>
      <c r="AO49" s="469"/>
      <c r="AP49" s="470"/>
      <c r="AQ49" s="470"/>
      <c r="AR49" s="471"/>
      <c r="AS49" s="472"/>
      <c r="AT49" s="472"/>
      <c r="AU49" s="472"/>
      <c r="AV49" s="472"/>
      <c r="AW49" s="472"/>
    </row>
    <row r="50" spans="1:49" s="250" customFormat="1" ht="11.25" customHeight="1">
      <c r="A50" s="469" t="s">
        <v>50</v>
      </c>
      <c r="B50" s="471"/>
      <c r="C50" s="506" t="s">
        <v>844</v>
      </c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6" t="s">
        <v>254</v>
      </c>
      <c r="W50" s="507"/>
      <c r="X50" s="530"/>
      <c r="Y50" s="469"/>
      <c r="Z50" s="470"/>
      <c r="AA50" s="470"/>
      <c r="AB50" s="471"/>
      <c r="AC50" s="469" t="s">
        <v>832</v>
      </c>
      <c r="AD50" s="470"/>
      <c r="AE50" s="470"/>
      <c r="AF50" s="471"/>
      <c r="AG50" s="469" t="s">
        <v>832</v>
      </c>
      <c r="AH50" s="470"/>
      <c r="AI50" s="470"/>
      <c r="AJ50" s="471"/>
      <c r="AK50" s="469" t="s">
        <v>832</v>
      </c>
      <c r="AL50" s="470"/>
      <c r="AM50" s="470"/>
      <c r="AN50" s="471"/>
      <c r="AO50" s="469"/>
      <c r="AP50" s="470"/>
      <c r="AQ50" s="470"/>
      <c r="AR50" s="471"/>
      <c r="AS50" s="472"/>
      <c r="AT50" s="472"/>
      <c r="AU50" s="472"/>
      <c r="AV50" s="472"/>
      <c r="AW50" s="472"/>
    </row>
    <row r="51" spans="1:49" s="250" customFormat="1" ht="11.25" customHeight="1">
      <c r="A51" s="469" t="s">
        <v>52</v>
      </c>
      <c r="B51" s="471"/>
      <c r="C51" s="506" t="s">
        <v>845</v>
      </c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6" t="s">
        <v>254</v>
      </c>
      <c r="W51" s="507"/>
      <c r="X51" s="530"/>
      <c r="Y51" s="469" t="s">
        <v>832</v>
      </c>
      <c r="Z51" s="470"/>
      <c r="AA51" s="470"/>
      <c r="AB51" s="471"/>
      <c r="AC51" s="469" t="s">
        <v>832</v>
      </c>
      <c r="AD51" s="470"/>
      <c r="AE51" s="470"/>
      <c r="AF51" s="471"/>
      <c r="AG51" s="469" t="s">
        <v>832</v>
      </c>
      <c r="AH51" s="470"/>
      <c r="AI51" s="470"/>
      <c r="AJ51" s="471"/>
      <c r="AK51" s="469" t="s">
        <v>832</v>
      </c>
      <c r="AL51" s="470"/>
      <c r="AM51" s="470"/>
      <c r="AN51" s="471"/>
      <c r="AO51" s="469"/>
      <c r="AP51" s="470"/>
      <c r="AQ51" s="470"/>
      <c r="AR51" s="471"/>
      <c r="AS51" s="472"/>
      <c r="AT51" s="472"/>
      <c r="AU51" s="472"/>
      <c r="AV51" s="472"/>
      <c r="AW51" s="472"/>
    </row>
    <row r="52" spans="1:49" s="249" customFormat="1" ht="11.25" customHeight="1">
      <c r="A52" s="463" t="s">
        <v>54</v>
      </c>
      <c r="B52" s="465"/>
      <c r="C52" s="506" t="s">
        <v>846</v>
      </c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6" t="s">
        <v>254</v>
      </c>
      <c r="W52" s="507"/>
      <c r="X52" s="530"/>
      <c r="Y52" s="469" t="s">
        <v>832</v>
      </c>
      <c r="Z52" s="470"/>
      <c r="AA52" s="470"/>
      <c r="AB52" s="471"/>
      <c r="AC52" s="469" t="s">
        <v>832</v>
      </c>
      <c r="AD52" s="470"/>
      <c r="AE52" s="470"/>
      <c r="AF52" s="471"/>
      <c r="AG52" s="469" t="s">
        <v>832</v>
      </c>
      <c r="AH52" s="470"/>
      <c r="AI52" s="470"/>
      <c r="AJ52" s="471"/>
      <c r="AK52" s="469" t="s">
        <v>832</v>
      </c>
      <c r="AL52" s="470"/>
      <c r="AM52" s="470"/>
      <c r="AN52" s="471"/>
      <c r="AO52" s="469"/>
      <c r="AP52" s="470"/>
      <c r="AQ52" s="470"/>
      <c r="AR52" s="471"/>
      <c r="AS52" s="472"/>
      <c r="AT52" s="472"/>
      <c r="AU52" s="472"/>
      <c r="AV52" s="472"/>
      <c r="AW52" s="472"/>
    </row>
    <row r="53" spans="1:49" ht="11.25" customHeight="1">
      <c r="A53" s="469" t="s">
        <v>55</v>
      </c>
      <c r="B53" s="471"/>
      <c r="C53" s="506" t="s">
        <v>853</v>
      </c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8" t="s">
        <v>255</v>
      </c>
      <c r="W53" s="509"/>
      <c r="X53" s="510"/>
      <c r="Y53" s="469"/>
      <c r="Z53" s="470"/>
      <c r="AA53" s="470"/>
      <c r="AB53" s="471"/>
      <c r="AC53" s="469"/>
      <c r="AD53" s="470"/>
      <c r="AE53" s="470"/>
      <c r="AF53" s="471"/>
      <c r="AG53" s="469"/>
      <c r="AH53" s="470"/>
      <c r="AI53" s="470"/>
      <c r="AJ53" s="471"/>
      <c r="AK53" s="469"/>
      <c r="AL53" s="470"/>
      <c r="AM53" s="470"/>
      <c r="AN53" s="471"/>
      <c r="AO53" s="469"/>
      <c r="AP53" s="470"/>
      <c r="AQ53" s="470"/>
      <c r="AR53" s="471"/>
      <c r="AS53" s="472">
        <f t="shared" si="2"/>
        <v>0</v>
      </c>
      <c r="AT53" s="472"/>
      <c r="AU53" s="472"/>
      <c r="AV53" s="472"/>
      <c r="AW53" s="472"/>
    </row>
    <row r="54" spans="1:49" ht="11.25" customHeight="1">
      <c r="A54" s="469" t="s">
        <v>57</v>
      </c>
      <c r="B54" s="471"/>
      <c r="C54" s="506" t="s">
        <v>854</v>
      </c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6" t="s">
        <v>255</v>
      </c>
      <c r="W54" s="507"/>
      <c r="X54" s="530"/>
      <c r="Y54" s="469" t="s">
        <v>832</v>
      </c>
      <c r="Z54" s="470"/>
      <c r="AA54" s="470"/>
      <c r="AB54" s="471"/>
      <c r="AC54" s="469" t="s">
        <v>832</v>
      </c>
      <c r="AD54" s="470"/>
      <c r="AE54" s="470"/>
      <c r="AF54" s="471"/>
      <c r="AG54" s="469" t="s">
        <v>832</v>
      </c>
      <c r="AH54" s="470"/>
      <c r="AI54" s="470"/>
      <c r="AJ54" s="471"/>
      <c r="AK54" s="469" t="s">
        <v>832</v>
      </c>
      <c r="AL54" s="470"/>
      <c r="AM54" s="470"/>
      <c r="AN54" s="471"/>
      <c r="AO54" s="469"/>
      <c r="AP54" s="470"/>
      <c r="AQ54" s="470"/>
      <c r="AR54" s="471"/>
      <c r="AS54" s="472"/>
      <c r="AT54" s="472"/>
      <c r="AU54" s="472"/>
      <c r="AV54" s="472"/>
      <c r="AW54" s="472"/>
    </row>
    <row r="55" spans="1:49" ht="11.25" customHeight="1">
      <c r="A55" s="469" t="s">
        <v>59</v>
      </c>
      <c r="B55" s="471"/>
      <c r="C55" s="506" t="s">
        <v>855</v>
      </c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6" t="s">
        <v>255</v>
      </c>
      <c r="W55" s="507"/>
      <c r="X55" s="530"/>
      <c r="Y55" s="469"/>
      <c r="Z55" s="470"/>
      <c r="AA55" s="470"/>
      <c r="AB55" s="471"/>
      <c r="AC55" s="469" t="s">
        <v>832</v>
      </c>
      <c r="AD55" s="470"/>
      <c r="AE55" s="470"/>
      <c r="AF55" s="471"/>
      <c r="AG55" s="469" t="s">
        <v>832</v>
      </c>
      <c r="AH55" s="470"/>
      <c r="AI55" s="470"/>
      <c r="AJ55" s="471"/>
      <c r="AK55" s="469" t="s">
        <v>832</v>
      </c>
      <c r="AL55" s="470"/>
      <c r="AM55" s="470"/>
      <c r="AN55" s="471"/>
      <c r="AO55" s="469"/>
      <c r="AP55" s="470"/>
      <c r="AQ55" s="470"/>
      <c r="AR55" s="471"/>
      <c r="AS55" s="472"/>
      <c r="AT55" s="472"/>
      <c r="AU55" s="472"/>
      <c r="AV55" s="472"/>
      <c r="AW55" s="472"/>
    </row>
    <row r="56" spans="1:49" ht="11.25" customHeight="1">
      <c r="A56" s="469" t="s">
        <v>61</v>
      </c>
      <c r="B56" s="471"/>
      <c r="C56" s="506" t="s">
        <v>856</v>
      </c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6" t="s">
        <v>255</v>
      </c>
      <c r="W56" s="507"/>
      <c r="X56" s="530"/>
      <c r="Y56" s="469" t="s">
        <v>832</v>
      </c>
      <c r="Z56" s="470"/>
      <c r="AA56" s="470"/>
      <c r="AB56" s="471"/>
      <c r="AC56" s="469" t="s">
        <v>832</v>
      </c>
      <c r="AD56" s="470"/>
      <c r="AE56" s="470"/>
      <c r="AF56" s="471"/>
      <c r="AG56" s="469" t="s">
        <v>832</v>
      </c>
      <c r="AH56" s="470"/>
      <c r="AI56" s="470"/>
      <c r="AJ56" s="471"/>
      <c r="AK56" s="469" t="s">
        <v>832</v>
      </c>
      <c r="AL56" s="470"/>
      <c r="AM56" s="470"/>
      <c r="AN56" s="471"/>
      <c r="AO56" s="469"/>
      <c r="AP56" s="470"/>
      <c r="AQ56" s="470"/>
      <c r="AR56" s="471"/>
      <c r="AS56" s="472"/>
      <c r="AT56" s="472"/>
      <c r="AU56" s="472"/>
      <c r="AV56" s="472"/>
      <c r="AW56" s="472"/>
    </row>
    <row r="57" spans="1:49" ht="11.25" customHeight="1">
      <c r="A57" s="469" t="s">
        <v>63</v>
      </c>
      <c r="B57" s="471"/>
      <c r="C57" s="506" t="s">
        <v>258</v>
      </c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8" t="s">
        <v>259</v>
      </c>
      <c r="W57" s="509"/>
      <c r="X57" s="510"/>
      <c r="Y57" s="469"/>
      <c r="Z57" s="470"/>
      <c r="AA57" s="470"/>
      <c r="AB57" s="471"/>
      <c r="AC57" s="469"/>
      <c r="AD57" s="470"/>
      <c r="AE57" s="470"/>
      <c r="AF57" s="471"/>
      <c r="AG57" s="469"/>
      <c r="AH57" s="470"/>
      <c r="AI57" s="470"/>
      <c r="AJ57" s="471"/>
      <c r="AK57" s="469"/>
      <c r="AL57" s="470"/>
      <c r="AM57" s="470"/>
      <c r="AN57" s="471"/>
      <c r="AO57" s="469"/>
      <c r="AP57" s="470"/>
      <c r="AQ57" s="470"/>
      <c r="AR57" s="471"/>
      <c r="AS57" s="472">
        <f t="shared" si="2"/>
        <v>0</v>
      </c>
      <c r="AT57" s="472"/>
      <c r="AU57" s="472"/>
      <c r="AV57" s="472"/>
      <c r="AW57" s="472"/>
    </row>
    <row r="58" spans="1:49" ht="11.25" customHeight="1">
      <c r="A58" s="469" t="s">
        <v>66</v>
      </c>
      <c r="B58" s="471"/>
      <c r="C58" s="506" t="s">
        <v>890</v>
      </c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6" t="s">
        <v>259</v>
      </c>
      <c r="W58" s="507"/>
      <c r="X58" s="530"/>
      <c r="Y58" s="469" t="s">
        <v>832</v>
      </c>
      <c r="Z58" s="470"/>
      <c r="AA58" s="470"/>
      <c r="AB58" s="471"/>
      <c r="AC58" s="469" t="s">
        <v>832</v>
      </c>
      <c r="AD58" s="470"/>
      <c r="AE58" s="470"/>
      <c r="AF58" s="471"/>
      <c r="AG58" s="469" t="s">
        <v>832</v>
      </c>
      <c r="AH58" s="470"/>
      <c r="AI58" s="470"/>
      <c r="AJ58" s="471"/>
      <c r="AK58" s="469" t="s">
        <v>832</v>
      </c>
      <c r="AL58" s="470"/>
      <c r="AM58" s="470"/>
      <c r="AN58" s="471"/>
      <c r="AO58" s="469"/>
      <c r="AP58" s="470"/>
      <c r="AQ58" s="470"/>
      <c r="AR58" s="471"/>
      <c r="AS58" s="472"/>
      <c r="AT58" s="472"/>
      <c r="AU58" s="472"/>
      <c r="AV58" s="472"/>
      <c r="AW58" s="472"/>
    </row>
    <row r="59" spans="1:49" ht="11.25" customHeight="1">
      <c r="A59" s="469" t="s">
        <v>67</v>
      </c>
      <c r="B59" s="471"/>
      <c r="C59" s="506" t="s">
        <v>891</v>
      </c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6" t="s">
        <v>259</v>
      </c>
      <c r="W59" s="507"/>
      <c r="X59" s="530"/>
      <c r="Y59" s="469" t="s">
        <v>832</v>
      </c>
      <c r="Z59" s="470"/>
      <c r="AA59" s="470"/>
      <c r="AB59" s="471"/>
      <c r="AC59" s="469" t="s">
        <v>832</v>
      </c>
      <c r="AD59" s="470"/>
      <c r="AE59" s="470"/>
      <c r="AF59" s="471"/>
      <c r="AG59" s="469" t="s">
        <v>832</v>
      </c>
      <c r="AH59" s="470"/>
      <c r="AI59" s="470"/>
      <c r="AJ59" s="471"/>
      <c r="AK59" s="469" t="s">
        <v>832</v>
      </c>
      <c r="AL59" s="470"/>
      <c r="AM59" s="470"/>
      <c r="AN59" s="471"/>
      <c r="AO59" s="469"/>
      <c r="AP59" s="470"/>
      <c r="AQ59" s="470"/>
      <c r="AR59" s="471"/>
      <c r="AS59" s="472"/>
      <c r="AT59" s="472"/>
      <c r="AU59" s="472"/>
      <c r="AV59" s="472"/>
      <c r="AW59" s="472"/>
    </row>
    <row r="60" spans="1:49" ht="11.25" customHeight="1">
      <c r="A60" s="469" t="s">
        <v>68</v>
      </c>
      <c r="B60" s="471"/>
      <c r="C60" s="506" t="s">
        <v>892</v>
      </c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6" t="s">
        <v>259</v>
      </c>
      <c r="W60" s="507"/>
      <c r="X60" s="530"/>
      <c r="Y60" s="469"/>
      <c r="Z60" s="470"/>
      <c r="AA60" s="470"/>
      <c r="AB60" s="471"/>
      <c r="AC60" s="469"/>
      <c r="AD60" s="470"/>
      <c r="AE60" s="470"/>
      <c r="AF60" s="471"/>
      <c r="AG60" s="469" t="s">
        <v>832</v>
      </c>
      <c r="AH60" s="470"/>
      <c r="AI60" s="470"/>
      <c r="AJ60" s="471"/>
      <c r="AK60" s="469" t="s">
        <v>832</v>
      </c>
      <c r="AL60" s="470"/>
      <c r="AM60" s="470"/>
      <c r="AN60" s="471"/>
      <c r="AO60" s="469"/>
      <c r="AP60" s="470"/>
      <c r="AQ60" s="470"/>
      <c r="AR60" s="471"/>
      <c r="AS60" s="472"/>
      <c r="AT60" s="472"/>
      <c r="AU60" s="472"/>
      <c r="AV60" s="472"/>
      <c r="AW60" s="472"/>
    </row>
    <row r="61" spans="1:49" ht="11.25" customHeight="1">
      <c r="A61" s="469" t="s">
        <v>70</v>
      </c>
      <c r="B61" s="471"/>
      <c r="C61" s="506" t="s">
        <v>893</v>
      </c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6" t="s">
        <v>259</v>
      </c>
      <c r="W61" s="507"/>
      <c r="X61" s="530"/>
      <c r="Y61" s="469" t="s">
        <v>832</v>
      </c>
      <c r="Z61" s="470"/>
      <c r="AA61" s="470"/>
      <c r="AB61" s="471"/>
      <c r="AC61" s="469" t="s">
        <v>832</v>
      </c>
      <c r="AD61" s="470"/>
      <c r="AE61" s="470"/>
      <c r="AF61" s="471"/>
      <c r="AG61" s="469" t="s">
        <v>832</v>
      </c>
      <c r="AH61" s="470"/>
      <c r="AI61" s="470"/>
      <c r="AJ61" s="471"/>
      <c r="AK61" s="469" t="s">
        <v>832</v>
      </c>
      <c r="AL61" s="470"/>
      <c r="AM61" s="470"/>
      <c r="AN61" s="471"/>
      <c r="AO61" s="469"/>
      <c r="AP61" s="470"/>
      <c r="AQ61" s="470"/>
      <c r="AR61" s="471"/>
      <c r="AS61" s="472"/>
      <c r="AT61" s="472"/>
      <c r="AU61" s="472"/>
      <c r="AV61" s="472"/>
      <c r="AW61" s="472"/>
    </row>
    <row r="62" spans="1:49" ht="11.25" customHeight="1">
      <c r="A62" s="469" t="s">
        <v>71</v>
      </c>
      <c r="B62" s="471"/>
      <c r="C62" s="506" t="s">
        <v>894</v>
      </c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6" t="s">
        <v>259</v>
      </c>
      <c r="W62" s="507"/>
      <c r="X62" s="530"/>
      <c r="Y62" s="469" t="s">
        <v>832</v>
      </c>
      <c r="Z62" s="470"/>
      <c r="AA62" s="470"/>
      <c r="AB62" s="471"/>
      <c r="AC62" s="469" t="s">
        <v>832</v>
      </c>
      <c r="AD62" s="470"/>
      <c r="AE62" s="470"/>
      <c r="AF62" s="471"/>
      <c r="AG62" s="469" t="s">
        <v>832</v>
      </c>
      <c r="AH62" s="470"/>
      <c r="AI62" s="470"/>
      <c r="AJ62" s="471"/>
      <c r="AK62" s="469" t="s">
        <v>832</v>
      </c>
      <c r="AL62" s="470"/>
      <c r="AM62" s="470"/>
      <c r="AN62" s="471"/>
      <c r="AO62" s="469"/>
      <c r="AP62" s="470"/>
      <c r="AQ62" s="470"/>
      <c r="AR62" s="471"/>
      <c r="AS62" s="472"/>
      <c r="AT62" s="472"/>
      <c r="AU62" s="472"/>
      <c r="AV62" s="472"/>
      <c r="AW62" s="472"/>
    </row>
    <row r="63" spans="1:49" ht="11.25" customHeight="1">
      <c r="A63" s="469" t="s">
        <v>73</v>
      </c>
      <c r="B63" s="471"/>
      <c r="C63" s="506" t="s">
        <v>895</v>
      </c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6" t="s">
        <v>259</v>
      </c>
      <c r="W63" s="507"/>
      <c r="X63" s="530"/>
      <c r="Y63" s="469"/>
      <c r="Z63" s="470"/>
      <c r="AA63" s="470"/>
      <c r="AB63" s="471"/>
      <c r="AC63" s="469" t="s">
        <v>832</v>
      </c>
      <c r="AD63" s="470"/>
      <c r="AE63" s="470"/>
      <c r="AF63" s="471"/>
      <c r="AG63" s="469" t="s">
        <v>832</v>
      </c>
      <c r="AH63" s="470"/>
      <c r="AI63" s="470"/>
      <c r="AJ63" s="471"/>
      <c r="AK63" s="469" t="s">
        <v>832</v>
      </c>
      <c r="AL63" s="470"/>
      <c r="AM63" s="470"/>
      <c r="AN63" s="471"/>
      <c r="AO63" s="469"/>
      <c r="AP63" s="470"/>
      <c r="AQ63" s="470"/>
      <c r="AR63" s="471"/>
      <c r="AS63" s="472"/>
      <c r="AT63" s="472"/>
      <c r="AU63" s="472"/>
      <c r="AV63" s="472"/>
      <c r="AW63" s="472"/>
    </row>
    <row r="64" spans="1:49" ht="11.25" customHeight="1">
      <c r="A64" s="469" t="s">
        <v>75</v>
      </c>
      <c r="B64" s="471"/>
      <c r="C64" s="506" t="s">
        <v>896</v>
      </c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6" t="s">
        <v>259</v>
      </c>
      <c r="W64" s="507"/>
      <c r="X64" s="530"/>
      <c r="Y64" s="469" t="s">
        <v>832</v>
      </c>
      <c r="Z64" s="470"/>
      <c r="AA64" s="470"/>
      <c r="AB64" s="471"/>
      <c r="AC64" s="469" t="s">
        <v>832</v>
      </c>
      <c r="AD64" s="470"/>
      <c r="AE64" s="470"/>
      <c r="AF64" s="471"/>
      <c r="AG64" s="469" t="s">
        <v>832</v>
      </c>
      <c r="AH64" s="470"/>
      <c r="AI64" s="470"/>
      <c r="AJ64" s="471"/>
      <c r="AK64" s="469" t="s">
        <v>832</v>
      </c>
      <c r="AL64" s="470"/>
      <c r="AM64" s="470"/>
      <c r="AN64" s="471"/>
      <c r="AO64" s="469"/>
      <c r="AP64" s="470"/>
      <c r="AQ64" s="470"/>
      <c r="AR64" s="471"/>
      <c r="AS64" s="472"/>
      <c r="AT64" s="472"/>
      <c r="AU64" s="472"/>
      <c r="AV64" s="472"/>
      <c r="AW64" s="472"/>
    </row>
    <row r="65" spans="1:49" ht="11.25" customHeight="1">
      <c r="A65" s="469" t="s">
        <v>77</v>
      </c>
      <c r="B65" s="471"/>
      <c r="C65" s="525" t="s">
        <v>897</v>
      </c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7" t="s">
        <v>1191</v>
      </c>
      <c r="W65" s="528"/>
      <c r="X65" s="529"/>
      <c r="Y65" s="463">
        <f>Y30+Y31+Y32+Y33+Y34+Y43+Y47+Y48+Y53+Y57</f>
        <v>0</v>
      </c>
      <c r="Z65" s="464"/>
      <c r="AA65" s="464"/>
      <c r="AB65" s="465"/>
      <c r="AC65" s="463">
        <f>AC30+AC31+AC32+AC33+AC34+AC43+AC47+AC48+AC53+AC57</f>
        <v>0</v>
      </c>
      <c r="AD65" s="464"/>
      <c r="AE65" s="464"/>
      <c r="AF65" s="465"/>
      <c r="AG65" s="463">
        <f>AG30+AG31+AG32+AG33+AG34+AG43+AG47+AG48+AG53+AG57</f>
        <v>0</v>
      </c>
      <c r="AH65" s="464"/>
      <c r="AI65" s="464"/>
      <c r="AJ65" s="465"/>
      <c r="AK65" s="463">
        <f>AK30+AK31+AK32+AK33+AK34+AK43+AK47+AK48+AK53+AK57</f>
        <v>0</v>
      </c>
      <c r="AL65" s="464"/>
      <c r="AM65" s="464"/>
      <c r="AN65" s="465"/>
      <c r="AO65" s="463">
        <f>AO30+AO31+AO32+AO33+AO34+AO43+AO47+AO48+AO53+AO57</f>
        <v>0</v>
      </c>
      <c r="AP65" s="464"/>
      <c r="AQ65" s="464"/>
      <c r="AR65" s="465"/>
      <c r="AS65" s="472">
        <f t="shared" si="2"/>
        <v>0</v>
      </c>
      <c r="AT65" s="472"/>
      <c r="AU65" s="472"/>
      <c r="AV65" s="472"/>
      <c r="AW65" s="472"/>
    </row>
    <row r="66" spans="1:49" ht="11.25" customHeight="1">
      <c r="A66" s="469" t="s">
        <v>79</v>
      </c>
      <c r="B66" s="471"/>
      <c r="C66" s="536" t="s">
        <v>898</v>
      </c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08" t="s">
        <v>262</v>
      </c>
      <c r="W66" s="509"/>
      <c r="X66" s="510"/>
      <c r="Y66" s="469"/>
      <c r="Z66" s="470"/>
      <c r="AA66" s="470"/>
      <c r="AB66" s="471"/>
      <c r="AC66" s="469"/>
      <c r="AD66" s="470"/>
      <c r="AE66" s="470"/>
      <c r="AF66" s="471"/>
      <c r="AG66" s="469"/>
      <c r="AH66" s="470"/>
      <c r="AI66" s="470"/>
      <c r="AJ66" s="471"/>
      <c r="AK66" s="469"/>
      <c r="AL66" s="470"/>
      <c r="AM66" s="470"/>
      <c r="AN66" s="471"/>
      <c r="AO66" s="469"/>
      <c r="AP66" s="470"/>
      <c r="AQ66" s="470"/>
      <c r="AR66" s="471"/>
      <c r="AS66" s="472">
        <f t="shared" si="2"/>
        <v>0</v>
      </c>
      <c r="AT66" s="472"/>
      <c r="AU66" s="472"/>
      <c r="AV66" s="472"/>
      <c r="AW66" s="472"/>
    </row>
    <row r="67" spans="1:49" ht="11.25" customHeight="1">
      <c r="A67" s="469" t="s">
        <v>81</v>
      </c>
      <c r="B67" s="471"/>
      <c r="C67" s="536" t="s">
        <v>899</v>
      </c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08" t="s">
        <v>264</v>
      </c>
      <c r="W67" s="509"/>
      <c r="X67" s="510"/>
      <c r="Y67" s="469"/>
      <c r="Z67" s="470"/>
      <c r="AA67" s="470"/>
      <c r="AB67" s="471"/>
      <c r="AC67" s="469"/>
      <c r="AD67" s="470"/>
      <c r="AE67" s="470"/>
      <c r="AF67" s="471"/>
      <c r="AG67" s="469"/>
      <c r="AH67" s="470"/>
      <c r="AI67" s="470"/>
      <c r="AJ67" s="471"/>
      <c r="AK67" s="469">
        <v>1290</v>
      </c>
      <c r="AL67" s="470"/>
      <c r="AM67" s="470"/>
      <c r="AN67" s="471"/>
      <c r="AO67" s="469"/>
      <c r="AP67" s="470"/>
      <c r="AQ67" s="470"/>
      <c r="AR67" s="471"/>
      <c r="AS67" s="472">
        <f t="shared" si="2"/>
        <v>1290</v>
      </c>
      <c r="AT67" s="472"/>
      <c r="AU67" s="472"/>
      <c r="AV67" s="472"/>
      <c r="AW67" s="472"/>
    </row>
    <row r="68" spans="1:49" ht="11.25" customHeight="1">
      <c r="A68" s="469" t="s">
        <v>577</v>
      </c>
      <c r="B68" s="471"/>
      <c r="C68" s="531" t="s">
        <v>900</v>
      </c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2"/>
      <c r="U68" s="532"/>
      <c r="V68" s="508" t="s">
        <v>266</v>
      </c>
      <c r="W68" s="509"/>
      <c r="X68" s="510"/>
      <c r="Y68" s="469"/>
      <c r="Z68" s="470"/>
      <c r="AA68" s="470"/>
      <c r="AB68" s="471"/>
      <c r="AC68" s="469"/>
      <c r="AD68" s="470"/>
      <c r="AE68" s="470"/>
      <c r="AF68" s="471"/>
      <c r="AG68" s="469"/>
      <c r="AH68" s="470"/>
      <c r="AI68" s="470"/>
      <c r="AJ68" s="471"/>
      <c r="AK68" s="469"/>
      <c r="AL68" s="470"/>
      <c r="AM68" s="470"/>
      <c r="AN68" s="471"/>
      <c r="AO68" s="469"/>
      <c r="AP68" s="470"/>
      <c r="AQ68" s="470"/>
      <c r="AR68" s="471"/>
      <c r="AS68" s="472">
        <f t="shared" si="2"/>
        <v>0</v>
      </c>
      <c r="AT68" s="472"/>
      <c r="AU68" s="472"/>
      <c r="AV68" s="472"/>
      <c r="AW68" s="472"/>
    </row>
    <row r="69" spans="1:49" ht="11.25" customHeight="1">
      <c r="A69" s="469" t="s">
        <v>83</v>
      </c>
      <c r="B69" s="471"/>
      <c r="C69" s="531" t="s">
        <v>901</v>
      </c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08" t="s">
        <v>267</v>
      </c>
      <c r="W69" s="509"/>
      <c r="X69" s="510"/>
      <c r="Y69" s="469"/>
      <c r="Z69" s="470"/>
      <c r="AA69" s="470"/>
      <c r="AB69" s="471"/>
      <c r="AC69" s="469"/>
      <c r="AD69" s="470"/>
      <c r="AE69" s="470"/>
      <c r="AF69" s="471"/>
      <c r="AG69" s="469"/>
      <c r="AH69" s="470"/>
      <c r="AI69" s="470"/>
      <c r="AJ69" s="471"/>
      <c r="AK69" s="469"/>
      <c r="AL69" s="470"/>
      <c r="AM69" s="470"/>
      <c r="AN69" s="471"/>
      <c r="AO69" s="469"/>
      <c r="AP69" s="470"/>
      <c r="AQ69" s="470"/>
      <c r="AR69" s="471"/>
      <c r="AS69" s="472">
        <f t="shared" si="2"/>
        <v>0</v>
      </c>
      <c r="AT69" s="472"/>
      <c r="AU69" s="472"/>
      <c r="AV69" s="472"/>
      <c r="AW69" s="472"/>
    </row>
    <row r="70" spans="1:49" ht="11.25" customHeight="1">
      <c r="A70" s="469" t="s">
        <v>85</v>
      </c>
      <c r="B70" s="471"/>
      <c r="C70" s="531" t="s">
        <v>902</v>
      </c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08" t="s">
        <v>270</v>
      </c>
      <c r="W70" s="509"/>
      <c r="X70" s="510"/>
      <c r="Y70" s="469"/>
      <c r="Z70" s="470"/>
      <c r="AA70" s="470"/>
      <c r="AB70" s="471"/>
      <c r="AC70" s="469">
        <v>7104</v>
      </c>
      <c r="AD70" s="470"/>
      <c r="AE70" s="470"/>
      <c r="AF70" s="471"/>
      <c r="AG70" s="469">
        <v>9875</v>
      </c>
      <c r="AH70" s="470"/>
      <c r="AI70" s="470"/>
      <c r="AJ70" s="471"/>
      <c r="AK70" s="469"/>
      <c r="AL70" s="470"/>
      <c r="AM70" s="470"/>
      <c r="AN70" s="471"/>
      <c r="AO70" s="469"/>
      <c r="AP70" s="470"/>
      <c r="AQ70" s="470"/>
      <c r="AR70" s="471"/>
      <c r="AS70" s="472">
        <f t="shared" si="2"/>
        <v>16979</v>
      </c>
      <c r="AT70" s="472"/>
      <c r="AU70" s="472"/>
      <c r="AV70" s="472"/>
      <c r="AW70" s="472"/>
    </row>
    <row r="71" spans="1:49" ht="11.25" customHeight="1">
      <c r="A71" s="469" t="s">
        <v>87</v>
      </c>
      <c r="B71" s="471"/>
      <c r="C71" s="531" t="s">
        <v>271</v>
      </c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08" t="s">
        <v>272</v>
      </c>
      <c r="W71" s="509"/>
      <c r="X71" s="510"/>
      <c r="Y71" s="469"/>
      <c r="Z71" s="470"/>
      <c r="AA71" s="470"/>
      <c r="AB71" s="471"/>
      <c r="AC71" s="469">
        <v>1915</v>
      </c>
      <c r="AD71" s="470"/>
      <c r="AE71" s="470"/>
      <c r="AF71" s="471"/>
      <c r="AG71" s="469">
        <v>2666</v>
      </c>
      <c r="AH71" s="470"/>
      <c r="AI71" s="470"/>
      <c r="AJ71" s="471"/>
      <c r="AK71" s="469"/>
      <c r="AL71" s="470"/>
      <c r="AM71" s="470"/>
      <c r="AN71" s="471"/>
      <c r="AO71" s="469"/>
      <c r="AP71" s="470"/>
      <c r="AQ71" s="470"/>
      <c r="AR71" s="471"/>
      <c r="AS71" s="472">
        <f t="shared" si="2"/>
        <v>4581</v>
      </c>
      <c r="AT71" s="472"/>
      <c r="AU71" s="472"/>
      <c r="AV71" s="472"/>
      <c r="AW71" s="472"/>
    </row>
    <row r="72" spans="1:49" ht="11.25" customHeight="1">
      <c r="A72" s="469" t="s">
        <v>89</v>
      </c>
      <c r="B72" s="471"/>
      <c r="C72" s="531" t="s">
        <v>273</v>
      </c>
      <c r="D72" s="532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08" t="s">
        <v>274</v>
      </c>
      <c r="W72" s="509"/>
      <c r="X72" s="510"/>
      <c r="Y72" s="469">
        <v>3600</v>
      </c>
      <c r="Z72" s="470"/>
      <c r="AA72" s="470"/>
      <c r="AB72" s="471"/>
      <c r="AC72" s="469"/>
      <c r="AD72" s="470"/>
      <c r="AE72" s="470"/>
      <c r="AF72" s="471"/>
      <c r="AG72" s="469"/>
      <c r="AH72" s="470"/>
      <c r="AI72" s="470"/>
      <c r="AJ72" s="471"/>
      <c r="AK72" s="469"/>
      <c r="AL72" s="470"/>
      <c r="AM72" s="470"/>
      <c r="AN72" s="471"/>
      <c r="AO72" s="469"/>
      <c r="AP72" s="470"/>
      <c r="AQ72" s="470"/>
      <c r="AR72" s="471"/>
      <c r="AS72" s="472">
        <f t="shared" si="2"/>
        <v>3600</v>
      </c>
      <c r="AT72" s="472"/>
      <c r="AU72" s="472"/>
      <c r="AV72" s="472"/>
      <c r="AW72" s="472"/>
    </row>
    <row r="73" spans="1:49" ht="11.25" customHeight="1">
      <c r="A73" s="469" t="s">
        <v>91</v>
      </c>
      <c r="B73" s="471"/>
      <c r="C73" s="536" t="s">
        <v>275</v>
      </c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08" t="s">
        <v>276</v>
      </c>
      <c r="W73" s="509"/>
      <c r="X73" s="510"/>
      <c r="Y73" s="469">
        <v>7</v>
      </c>
      <c r="Z73" s="470"/>
      <c r="AA73" s="470"/>
      <c r="AB73" s="471"/>
      <c r="AC73" s="469"/>
      <c r="AD73" s="470"/>
      <c r="AE73" s="470"/>
      <c r="AF73" s="471"/>
      <c r="AG73" s="469"/>
      <c r="AH73" s="470"/>
      <c r="AI73" s="470"/>
      <c r="AJ73" s="471"/>
      <c r="AK73" s="469"/>
      <c r="AL73" s="470"/>
      <c r="AM73" s="470"/>
      <c r="AN73" s="471"/>
      <c r="AO73" s="469"/>
      <c r="AP73" s="470"/>
      <c r="AQ73" s="470"/>
      <c r="AR73" s="471"/>
      <c r="AS73" s="472">
        <f aca="true" t="shared" si="3" ref="AS73:AS89">Y73+AC73+AG73+AK73+AO73</f>
        <v>7</v>
      </c>
      <c r="AT73" s="472"/>
      <c r="AU73" s="472"/>
      <c r="AV73" s="472"/>
      <c r="AW73" s="472"/>
    </row>
    <row r="74" spans="1:49" ht="11.25" customHeight="1">
      <c r="A74" s="469" t="s">
        <v>93</v>
      </c>
      <c r="B74" s="471"/>
      <c r="C74" s="536" t="s">
        <v>903</v>
      </c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08" t="s">
        <v>278</v>
      </c>
      <c r="W74" s="509"/>
      <c r="X74" s="510"/>
      <c r="Y74" s="469"/>
      <c r="Z74" s="470"/>
      <c r="AA74" s="470"/>
      <c r="AB74" s="471"/>
      <c r="AC74" s="469"/>
      <c r="AD74" s="470"/>
      <c r="AE74" s="470"/>
      <c r="AF74" s="471"/>
      <c r="AG74" s="469"/>
      <c r="AH74" s="470"/>
      <c r="AI74" s="470"/>
      <c r="AJ74" s="471"/>
      <c r="AK74" s="469"/>
      <c r="AL74" s="470"/>
      <c r="AM74" s="470"/>
      <c r="AN74" s="471"/>
      <c r="AO74" s="469"/>
      <c r="AP74" s="470"/>
      <c r="AQ74" s="470"/>
      <c r="AR74" s="471"/>
      <c r="AS74" s="472">
        <f t="shared" si="3"/>
        <v>0</v>
      </c>
      <c r="AT74" s="472"/>
      <c r="AU74" s="472"/>
      <c r="AV74" s="472"/>
      <c r="AW74" s="472"/>
    </row>
    <row r="75" spans="1:49" ht="11.25" customHeight="1">
      <c r="A75" s="469" t="s">
        <v>584</v>
      </c>
      <c r="B75" s="471"/>
      <c r="C75" s="536" t="s">
        <v>904</v>
      </c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08" t="s">
        <v>279</v>
      </c>
      <c r="W75" s="509"/>
      <c r="X75" s="510"/>
      <c r="Y75" s="469"/>
      <c r="Z75" s="470"/>
      <c r="AA75" s="470"/>
      <c r="AB75" s="471"/>
      <c r="AC75" s="469"/>
      <c r="AD75" s="470"/>
      <c r="AE75" s="470"/>
      <c r="AF75" s="471"/>
      <c r="AG75" s="469"/>
      <c r="AH75" s="470"/>
      <c r="AI75" s="470"/>
      <c r="AJ75" s="471"/>
      <c r="AK75" s="469"/>
      <c r="AL75" s="470"/>
      <c r="AM75" s="470"/>
      <c r="AN75" s="471"/>
      <c r="AO75" s="469"/>
      <c r="AP75" s="470"/>
      <c r="AQ75" s="470"/>
      <c r="AR75" s="471"/>
      <c r="AS75" s="472">
        <f t="shared" si="3"/>
        <v>0</v>
      </c>
      <c r="AT75" s="472"/>
      <c r="AU75" s="472"/>
      <c r="AV75" s="472"/>
      <c r="AW75" s="472"/>
    </row>
    <row r="76" spans="1:49" ht="11.25" customHeight="1">
      <c r="A76" s="469" t="s">
        <v>95</v>
      </c>
      <c r="B76" s="471"/>
      <c r="C76" s="538" t="s">
        <v>905</v>
      </c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27" t="s">
        <v>1192</v>
      </c>
      <c r="W76" s="528"/>
      <c r="X76" s="529"/>
      <c r="Y76" s="463">
        <f>Y66+Y67+Y68+Y69+Y70+Y71+Y72+Y73+Y74+Y75</f>
        <v>3607</v>
      </c>
      <c r="Z76" s="464"/>
      <c r="AA76" s="464"/>
      <c r="AB76" s="465"/>
      <c r="AC76" s="463">
        <f>AC66+AC67+AC68+AC69+AC70+AC71+AC72+AC73+AC74+AC75</f>
        <v>9019</v>
      </c>
      <c r="AD76" s="464"/>
      <c r="AE76" s="464"/>
      <c r="AF76" s="465"/>
      <c r="AG76" s="463">
        <f>AG66+AG67+AG68+AG69+AG70+AG71+AG72+AG73+AG74+AG75</f>
        <v>12541</v>
      </c>
      <c r="AH76" s="464"/>
      <c r="AI76" s="464"/>
      <c r="AJ76" s="465"/>
      <c r="AK76" s="463">
        <f>AK66+AK67+AK68+AK69+AK70+AK71+AK72+AK73+AK74+AK75</f>
        <v>1290</v>
      </c>
      <c r="AL76" s="464"/>
      <c r="AM76" s="464"/>
      <c r="AN76" s="465"/>
      <c r="AO76" s="463">
        <f>AO66+AO67+AO68+AO69+AO70+AO71+AO72+AO73+AO74+AO75</f>
        <v>0</v>
      </c>
      <c r="AP76" s="464"/>
      <c r="AQ76" s="464"/>
      <c r="AR76" s="465"/>
      <c r="AS76" s="472">
        <f t="shared" si="3"/>
        <v>26457</v>
      </c>
      <c r="AT76" s="472"/>
      <c r="AU76" s="472"/>
      <c r="AV76" s="472"/>
      <c r="AW76" s="472"/>
    </row>
    <row r="77" spans="1:49" ht="11.25" customHeight="1">
      <c r="A77" s="469" t="s">
        <v>97</v>
      </c>
      <c r="B77" s="471"/>
      <c r="C77" s="536" t="s">
        <v>906</v>
      </c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08" t="s">
        <v>282</v>
      </c>
      <c r="W77" s="509"/>
      <c r="X77" s="510"/>
      <c r="Y77" s="463"/>
      <c r="Z77" s="464"/>
      <c r="AA77" s="464"/>
      <c r="AB77" s="465"/>
      <c r="AC77" s="463"/>
      <c r="AD77" s="464"/>
      <c r="AE77" s="464"/>
      <c r="AF77" s="465"/>
      <c r="AG77" s="463"/>
      <c r="AH77" s="464"/>
      <c r="AI77" s="464"/>
      <c r="AJ77" s="465"/>
      <c r="AK77" s="463"/>
      <c r="AL77" s="464"/>
      <c r="AM77" s="464"/>
      <c r="AN77" s="465"/>
      <c r="AO77" s="463"/>
      <c r="AP77" s="464"/>
      <c r="AQ77" s="464"/>
      <c r="AR77" s="465"/>
      <c r="AS77" s="472">
        <f t="shared" si="3"/>
        <v>0</v>
      </c>
      <c r="AT77" s="472"/>
      <c r="AU77" s="472"/>
      <c r="AV77" s="472"/>
      <c r="AW77" s="472"/>
    </row>
    <row r="78" spans="1:49" ht="11.25" customHeight="1">
      <c r="A78" s="469" t="s">
        <v>99</v>
      </c>
      <c r="B78" s="471"/>
      <c r="C78" s="536" t="s">
        <v>907</v>
      </c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08" t="s">
        <v>284</v>
      </c>
      <c r="W78" s="509"/>
      <c r="X78" s="510"/>
      <c r="Y78" s="463"/>
      <c r="Z78" s="464"/>
      <c r="AA78" s="464"/>
      <c r="AB78" s="465"/>
      <c r="AC78" s="463"/>
      <c r="AD78" s="464"/>
      <c r="AE78" s="464"/>
      <c r="AF78" s="465"/>
      <c r="AG78" s="463"/>
      <c r="AH78" s="464"/>
      <c r="AI78" s="464"/>
      <c r="AJ78" s="465"/>
      <c r="AK78" s="463"/>
      <c r="AL78" s="464"/>
      <c r="AM78" s="464"/>
      <c r="AN78" s="465"/>
      <c r="AO78" s="463"/>
      <c r="AP78" s="464"/>
      <c r="AQ78" s="464"/>
      <c r="AR78" s="465"/>
      <c r="AS78" s="472">
        <f t="shared" si="3"/>
        <v>0</v>
      </c>
      <c r="AT78" s="472"/>
      <c r="AU78" s="472"/>
      <c r="AV78" s="472"/>
      <c r="AW78" s="472"/>
    </row>
    <row r="79" spans="1:49" ht="11.25" customHeight="1">
      <c r="A79" s="469" t="s">
        <v>101</v>
      </c>
      <c r="B79" s="471"/>
      <c r="C79" s="536" t="s">
        <v>285</v>
      </c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08" t="s">
        <v>286</v>
      </c>
      <c r="W79" s="509"/>
      <c r="X79" s="510"/>
      <c r="Y79" s="463"/>
      <c r="Z79" s="464"/>
      <c r="AA79" s="464"/>
      <c r="AB79" s="465"/>
      <c r="AC79" s="463"/>
      <c r="AD79" s="464"/>
      <c r="AE79" s="464"/>
      <c r="AF79" s="465"/>
      <c r="AG79" s="463"/>
      <c r="AH79" s="464"/>
      <c r="AI79" s="464"/>
      <c r="AJ79" s="465"/>
      <c r="AK79" s="463"/>
      <c r="AL79" s="464"/>
      <c r="AM79" s="464"/>
      <c r="AN79" s="465"/>
      <c r="AO79" s="463"/>
      <c r="AP79" s="464"/>
      <c r="AQ79" s="464"/>
      <c r="AR79" s="465"/>
      <c r="AS79" s="472">
        <f t="shared" si="3"/>
        <v>0</v>
      </c>
      <c r="AT79" s="472"/>
      <c r="AU79" s="472"/>
      <c r="AV79" s="472"/>
      <c r="AW79" s="472"/>
    </row>
    <row r="80" spans="1:49" ht="11.25" customHeight="1">
      <c r="A80" s="469" t="s">
        <v>103</v>
      </c>
      <c r="B80" s="471"/>
      <c r="C80" s="536" t="s">
        <v>908</v>
      </c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08" t="s">
        <v>288</v>
      </c>
      <c r="W80" s="509"/>
      <c r="X80" s="510"/>
      <c r="Y80" s="463"/>
      <c r="Z80" s="464"/>
      <c r="AA80" s="464"/>
      <c r="AB80" s="465"/>
      <c r="AC80" s="463"/>
      <c r="AD80" s="464"/>
      <c r="AE80" s="464"/>
      <c r="AF80" s="465"/>
      <c r="AG80" s="463"/>
      <c r="AH80" s="464"/>
      <c r="AI80" s="464"/>
      <c r="AJ80" s="465"/>
      <c r="AK80" s="463"/>
      <c r="AL80" s="464"/>
      <c r="AM80" s="464"/>
      <c r="AN80" s="465"/>
      <c r="AO80" s="463"/>
      <c r="AP80" s="464"/>
      <c r="AQ80" s="464"/>
      <c r="AR80" s="465"/>
      <c r="AS80" s="472">
        <f t="shared" si="3"/>
        <v>0</v>
      </c>
      <c r="AT80" s="472"/>
      <c r="AU80" s="472"/>
      <c r="AV80" s="472"/>
      <c r="AW80" s="472"/>
    </row>
    <row r="81" spans="1:49" ht="11.25" customHeight="1">
      <c r="A81" s="469" t="s">
        <v>105</v>
      </c>
      <c r="B81" s="471"/>
      <c r="C81" s="536" t="s">
        <v>289</v>
      </c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08" t="s">
        <v>290</v>
      </c>
      <c r="W81" s="509"/>
      <c r="X81" s="510"/>
      <c r="Y81" s="463"/>
      <c r="Z81" s="464"/>
      <c r="AA81" s="464"/>
      <c r="AB81" s="465"/>
      <c r="AC81" s="463"/>
      <c r="AD81" s="464"/>
      <c r="AE81" s="464"/>
      <c r="AF81" s="465"/>
      <c r="AG81" s="463"/>
      <c r="AH81" s="464"/>
      <c r="AI81" s="464"/>
      <c r="AJ81" s="465"/>
      <c r="AK81" s="463"/>
      <c r="AL81" s="464"/>
      <c r="AM81" s="464"/>
      <c r="AN81" s="465"/>
      <c r="AO81" s="463"/>
      <c r="AP81" s="464"/>
      <c r="AQ81" s="464"/>
      <c r="AR81" s="465"/>
      <c r="AS81" s="472">
        <f t="shared" si="3"/>
        <v>0</v>
      </c>
      <c r="AT81" s="472"/>
      <c r="AU81" s="472"/>
      <c r="AV81" s="472"/>
      <c r="AW81" s="472"/>
    </row>
    <row r="82" spans="1:49" ht="11.25" customHeight="1">
      <c r="A82" s="469" t="s">
        <v>125</v>
      </c>
      <c r="B82" s="471"/>
      <c r="C82" s="525" t="s">
        <v>909</v>
      </c>
      <c r="D82" s="526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  <c r="S82" s="526"/>
      <c r="T82" s="526"/>
      <c r="U82" s="526"/>
      <c r="V82" s="527" t="s">
        <v>1193</v>
      </c>
      <c r="W82" s="528"/>
      <c r="X82" s="529"/>
      <c r="Y82" s="463">
        <f>Y77+Y78+Y79+Y80+Y81</f>
        <v>0</v>
      </c>
      <c r="Z82" s="464"/>
      <c r="AA82" s="464"/>
      <c r="AB82" s="465"/>
      <c r="AC82" s="463">
        <f>AC77+AC78+AC79+AC80+AC81</f>
        <v>0</v>
      </c>
      <c r="AD82" s="464"/>
      <c r="AE82" s="464"/>
      <c r="AF82" s="465"/>
      <c r="AG82" s="463">
        <f>AG77+AG78+AG79+AG80+AG81</f>
        <v>0</v>
      </c>
      <c r="AH82" s="464"/>
      <c r="AI82" s="464"/>
      <c r="AJ82" s="465"/>
      <c r="AK82" s="463">
        <f>AK77+AK78+AK79+AK80+AK81</f>
        <v>0</v>
      </c>
      <c r="AL82" s="464"/>
      <c r="AM82" s="464"/>
      <c r="AN82" s="465"/>
      <c r="AO82" s="463">
        <f>AO77+AO78+AO79+AO80+AO81</f>
        <v>0</v>
      </c>
      <c r="AP82" s="464"/>
      <c r="AQ82" s="464"/>
      <c r="AR82" s="465"/>
      <c r="AS82" s="472">
        <f t="shared" si="3"/>
        <v>0</v>
      </c>
      <c r="AT82" s="472"/>
      <c r="AU82" s="472"/>
      <c r="AV82" s="472"/>
      <c r="AW82" s="472"/>
    </row>
    <row r="83" spans="1:49" ht="11.25" customHeight="1">
      <c r="A83" s="469" t="s">
        <v>127</v>
      </c>
      <c r="B83" s="471"/>
      <c r="C83" s="536" t="s">
        <v>292</v>
      </c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08" t="s">
        <v>293</v>
      </c>
      <c r="W83" s="509"/>
      <c r="X83" s="510"/>
      <c r="Y83" s="463"/>
      <c r="Z83" s="464"/>
      <c r="AA83" s="464"/>
      <c r="AB83" s="465"/>
      <c r="AC83" s="463"/>
      <c r="AD83" s="464"/>
      <c r="AE83" s="464"/>
      <c r="AF83" s="465"/>
      <c r="AG83" s="463"/>
      <c r="AH83" s="464"/>
      <c r="AI83" s="464"/>
      <c r="AJ83" s="465"/>
      <c r="AK83" s="463"/>
      <c r="AL83" s="464"/>
      <c r="AM83" s="464"/>
      <c r="AN83" s="465"/>
      <c r="AO83" s="463"/>
      <c r="AP83" s="464"/>
      <c r="AQ83" s="464"/>
      <c r="AR83" s="465"/>
      <c r="AS83" s="472">
        <f t="shared" si="3"/>
        <v>0</v>
      </c>
      <c r="AT83" s="472"/>
      <c r="AU83" s="472"/>
      <c r="AV83" s="472"/>
      <c r="AW83" s="472"/>
    </row>
    <row r="84" spans="1:49" ht="11.25" customHeight="1">
      <c r="A84" s="469" t="s">
        <v>129</v>
      </c>
      <c r="B84" s="471"/>
      <c r="C84" s="506" t="s">
        <v>910</v>
      </c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8" t="s">
        <v>295</v>
      </c>
      <c r="W84" s="509"/>
      <c r="X84" s="510"/>
      <c r="Y84" s="469"/>
      <c r="Z84" s="470"/>
      <c r="AA84" s="470"/>
      <c r="AB84" s="471"/>
      <c r="AC84" s="469"/>
      <c r="AD84" s="470"/>
      <c r="AE84" s="470"/>
      <c r="AF84" s="471"/>
      <c r="AG84" s="469"/>
      <c r="AH84" s="470"/>
      <c r="AI84" s="470"/>
      <c r="AJ84" s="471"/>
      <c r="AK84" s="469"/>
      <c r="AL84" s="470"/>
      <c r="AM84" s="470"/>
      <c r="AN84" s="471"/>
      <c r="AO84" s="469"/>
      <c r="AP84" s="470"/>
      <c r="AQ84" s="470"/>
      <c r="AR84" s="471"/>
      <c r="AS84" s="472">
        <f t="shared" si="3"/>
        <v>0</v>
      </c>
      <c r="AT84" s="472"/>
      <c r="AU84" s="472"/>
      <c r="AV84" s="472"/>
      <c r="AW84" s="472"/>
    </row>
    <row r="85" spans="1:49" ht="11.25" customHeight="1">
      <c r="A85" s="469" t="s">
        <v>131</v>
      </c>
      <c r="B85" s="471"/>
      <c r="C85" s="536" t="s">
        <v>911</v>
      </c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08" t="s">
        <v>297</v>
      </c>
      <c r="W85" s="509"/>
      <c r="X85" s="510"/>
      <c r="Y85" s="469"/>
      <c r="Z85" s="470"/>
      <c r="AA85" s="470"/>
      <c r="AB85" s="471"/>
      <c r="AC85" s="469"/>
      <c r="AD85" s="470"/>
      <c r="AE85" s="470"/>
      <c r="AF85" s="471"/>
      <c r="AG85" s="469"/>
      <c r="AH85" s="470"/>
      <c r="AI85" s="470"/>
      <c r="AJ85" s="471"/>
      <c r="AK85" s="469"/>
      <c r="AL85" s="470"/>
      <c r="AM85" s="470"/>
      <c r="AN85" s="471"/>
      <c r="AO85" s="469">
        <v>0</v>
      </c>
      <c r="AP85" s="470"/>
      <c r="AQ85" s="470"/>
      <c r="AR85" s="471"/>
      <c r="AS85" s="472">
        <f t="shared" si="3"/>
        <v>0</v>
      </c>
      <c r="AT85" s="472"/>
      <c r="AU85" s="472"/>
      <c r="AV85" s="472"/>
      <c r="AW85" s="472"/>
    </row>
    <row r="86" spans="1:49" ht="11.25" customHeight="1">
      <c r="A86" s="469" t="s">
        <v>133</v>
      </c>
      <c r="B86" s="471"/>
      <c r="C86" s="525" t="s">
        <v>912</v>
      </c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7" t="s">
        <v>1194</v>
      </c>
      <c r="W86" s="528"/>
      <c r="X86" s="529"/>
      <c r="Y86" s="463">
        <f>Y83+Y84+Y85</f>
        <v>0</v>
      </c>
      <c r="Z86" s="464"/>
      <c r="AA86" s="464"/>
      <c r="AB86" s="465"/>
      <c r="AC86" s="463">
        <f>AC83+AC84+AC85</f>
        <v>0</v>
      </c>
      <c r="AD86" s="464"/>
      <c r="AE86" s="464"/>
      <c r="AF86" s="465"/>
      <c r="AG86" s="463">
        <f>AG83+AG84+AG85</f>
        <v>0</v>
      </c>
      <c r="AH86" s="464"/>
      <c r="AI86" s="464"/>
      <c r="AJ86" s="465"/>
      <c r="AK86" s="463">
        <f>AK83+AK84+AK85</f>
        <v>0</v>
      </c>
      <c r="AL86" s="464"/>
      <c r="AM86" s="464"/>
      <c r="AN86" s="465"/>
      <c r="AO86" s="463">
        <f>AO83+AO84+AO85</f>
        <v>0</v>
      </c>
      <c r="AP86" s="464"/>
      <c r="AQ86" s="464"/>
      <c r="AR86" s="465"/>
      <c r="AS86" s="472">
        <f t="shared" si="3"/>
        <v>0</v>
      </c>
      <c r="AT86" s="472"/>
      <c r="AU86" s="472"/>
      <c r="AV86" s="472"/>
      <c r="AW86" s="472"/>
    </row>
    <row r="87" spans="1:49" ht="11.25" customHeight="1">
      <c r="A87" s="463" t="s">
        <v>135</v>
      </c>
      <c r="B87" s="465"/>
      <c r="C87" s="536" t="s">
        <v>299</v>
      </c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08" t="s">
        <v>300</v>
      </c>
      <c r="W87" s="509"/>
      <c r="X87" s="510"/>
      <c r="Y87" s="463"/>
      <c r="Z87" s="464"/>
      <c r="AA87" s="464"/>
      <c r="AB87" s="465"/>
      <c r="AC87" s="463"/>
      <c r="AD87" s="464"/>
      <c r="AE87" s="464"/>
      <c r="AF87" s="465"/>
      <c r="AG87" s="463"/>
      <c r="AH87" s="464"/>
      <c r="AI87" s="464"/>
      <c r="AJ87" s="465"/>
      <c r="AK87" s="463"/>
      <c r="AL87" s="464"/>
      <c r="AM87" s="464"/>
      <c r="AN87" s="465"/>
      <c r="AO87" s="463"/>
      <c r="AP87" s="464"/>
      <c r="AQ87" s="464"/>
      <c r="AR87" s="465"/>
      <c r="AS87" s="472">
        <f t="shared" si="3"/>
        <v>0</v>
      </c>
      <c r="AT87" s="472"/>
      <c r="AU87" s="472"/>
      <c r="AV87" s="472"/>
      <c r="AW87" s="472"/>
    </row>
    <row r="88" spans="1:49" ht="11.25" customHeight="1">
      <c r="A88" s="469" t="s">
        <v>137</v>
      </c>
      <c r="B88" s="471"/>
      <c r="C88" s="506" t="s">
        <v>913</v>
      </c>
      <c r="D88" s="507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8" t="s">
        <v>302</v>
      </c>
      <c r="W88" s="509"/>
      <c r="X88" s="510"/>
      <c r="Y88" s="469"/>
      <c r="Z88" s="470"/>
      <c r="AA88" s="470"/>
      <c r="AB88" s="471"/>
      <c r="AC88" s="469"/>
      <c r="AD88" s="470"/>
      <c r="AE88" s="470"/>
      <c r="AF88" s="471"/>
      <c r="AG88" s="469"/>
      <c r="AH88" s="470"/>
      <c r="AI88" s="470"/>
      <c r="AJ88" s="471"/>
      <c r="AK88" s="469"/>
      <c r="AL88" s="470"/>
      <c r="AM88" s="470"/>
      <c r="AN88" s="471"/>
      <c r="AO88" s="469"/>
      <c r="AP88" s="470"/>
      <c r="AQ88" s="470"/>
      <c r="AR88" s="471"/>
      <c r="AS88" s="472">
        <f t="shared" si="3"/>
        <v>0</v>
      </c>
      <c r="AT88" s="472"/>
      <c r="AU88" s="472"/>
      <c r="AV88" s="472"/>
      <c r="AW88" s="472"/>
    </row>
    <row r="89" spans="1:49" ht="11.25" customHeight="1">
      <c r="A89" s="469" t="s">
        <v>139</v>
      </c>
      <c r="B89" s="471"/>
      <c r="C89" s="536" t="s">
        <v>914</v>
      </c>
      <c r="D89" s="537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08" t="s">
        <v>304</v>
      </c>
      <c r="W89" s="509"/>
      <c r="X89" s="510"/>
      <c r="Y89" s="469"/>
      <c r="Z89" s="470"/>
      <c r="AA89" s="470"/>
      <c r="AB89" s="471"/>
      <c r="AC89" s="469"/>
      <c r="AD89" s="470"/>
      <c r="AE89" s="470"/>
      <c r="AF89" s="471"/>
      <c r="AG89" s="469"/>
      <c r="AH89" s="470"/>
      <c r="AI89" s="470"/>
      <c r="AJ89" s="471"/>
      <c r="AK89" s="469"/>
      <c r="AL89" s="470"/>
      <c r="AM89" s="470"/>
      <c r="AN89" s="471"/>
      <c r="AO89" s="469"/>
      <c r="AP89" s="470"/>
      <c r="AQ89" s="470"/>
      <c r="AR89" s="471"/>
      <c r="AS89" s="472">
        <f t="shared" si="3"/>
        <v>0</v>
      </c>
      <c r="AT89" s="472"/>
      <c r="AU89" s="472"/>
      <c r="AV89" s="472"/>
      <c r="AW89" s="472"/>
    </row>
    <row r="90" spans="1:49" ht="11.25" customHeight="1" thickBot="1">
      <c r="A90" s="469" t="s">
        <v>141</v>
      </c>
      <c r="B90" s="471"/>
      <c r="C90" s="540" t="s">
        <v>915</v>
      </c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5" t="s">
        <v>1195</v>
      </c>
      <c r="W90" s="546"/>
      <c r="X90" s="547"/>
      <c r="Y90" s="466">
        <f>Y87+Y88+Y89</f>
        <v>0</v>
      </c>
      <c r="Z90" s="467"/>
      <c r="AA90" s="467"/>
      <c r="AB90" s="468"/>
      <c r="AC90" s="466">
        <f>AC87+AC88+AC89</f>
        <v>0</v>
      </c>
      <c r="AD90" s="467"/>
      <c r="AE90" s="467"/>
      <c r="AF90" s="468"/>
      <c r="AG90" s="466">
        <f>AG87+AG88+AG89</f>
        <v>0</v>
      </c>
      <c r="AH90" s="467"/>
      <c r="AI90" s="467"/>
      <c r="AJ90" s="468"/>
      <c r="AK90" s="466">
        <f>AK87+AK88+AK89</f>
        <v>0</v>
      </c>
      <c r="AL90" s="467"/>
      <c r="AM90" s="467"/>
      <c r="AN90" s="468"/>
      <c r="AO90" s="466">
        <f>AO87+AO88+AO89</f>
        <v>0</v>
      </c>
      <c r="AP90" s="467"/>
      <c r="AQ90" s="467"/>
      <c r="AR90" s="468"/>
      <c r="AS90" s="478">
        <f>Y90+AC90+AG90+AK90+AO90</f>
        <v>0</v>
      </c>
      <c r="AT90" s="478"/>
      <c r="AU90" s="478"/>
      <c r="AV90" s="478"/>
      <c r="AW90" s="478"/>
    </row>
    <row r="91" spans="1:49" ht="11.25" customHeight="1" thickBot="1">
      <c r="A91" s="469" t="s">
        <v>143</v>
      </c>
      <c r="B91" s="470"/>
      <c r="C91" s="512" t="s">
        <v>916</v>
      </c>
      <c r="D91" s="513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4" t="s">
        <v>307</v>
      </c>
      <c r="W91" s="515"/>
      <c r="X91" s="516"/>
      <c r="Y91" s="473">
        <f>Y90+Y86+Y82+Y76+Y65+Y29+Y23</f>
        <v>3607</v>
      </c>
      <c r="Z91" s="474"/>
      <c r="AA91" s="474"/>
      <c r="AB91" s="475"/>
      <c r="AC91" s="473">
        <f>AC90+AC86+AC82+AC76+AC65+AC29+AC23</f>
        <v>9019</v>
      </c>
      <c r="AD91" s="474"/>
      <c r="AE91" s="474"/>
      <c r="AF91" s="475"/>
      <c r="AG91" s="473">
        <f>AG90+AG86+AG82+AG76+AG65+AG29+AG23</f>
        <v>12541</v>
      </c>
      <c r="AH91" s="474"/>
      <c r="AI91" s="474"/>
      <c r="AJ91" s="475"/>
      <c r="AK91" s="473">
        <f>AK90+AK86+AK82+AK76+AK65+AK29+AK23</f>
        <v>1290</v>
      </c>
      <c r="AL91" s="474"/>
      <c r="AM91" s="474"/>
      <c r="AN91" s="475"/>
      <c r="AO91" s="473">
        <f>AO90+AO86+AO82+AO76+AO65+AO29+AO23</f>
        <v>0</v>
      </c>
      <c r="AP91" s="474"/>
      <c r="AQ91" s="474"/>
      <c r="AR91" s="475"/>
      <c r="AS91" s="479">
        <f>Y91+AC91+AG91+AK91+AO91</f>
        <v>26457</v>
      </c>
      <c r="AT91" s="479"/>
      <c r="AU91" s="479"/>
      <c r="AV91" s="479"/>
      <c r="AW91" s="480"/>
    </row>
    <row r="92" spans="1:49" ht="11.25" customHeight="1">
      <c r="A92" s="469" t="s">
        <v>145</v>
      </c>
      <c r="B92" s="471"/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48"/>
      <c r="W92" s="549"/>
      <c r="X92" s="550"/>
      <c r="Y92" s="511"/>
      <c r="Z92" s="511"/>
      <c r="AA92" s="511"/>
      <c r="AB92" s="511"/>
      <c r="AC92" s="476"/>
      <c r="AD92" s="476"/>
      <c r="AE92" s="476"/>
      <c r="AF92" s="476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81">
        <f>Y92+AC92+AG92+AK92+AO92</f>
        <v>0</v>
      </c>
      <c r="AT92" s="481"/>
      <c r="AU92" s="481"/>
      <c r="AV92" s="481"/>
      <c r="AW92" s="481"/>
    </row>
    <row r="93" spans="1:49" ht="11.25" customHeight="1">
      <c r="A93" s="469" t="s">
        <v>147</v>
      </c>
      <c r="B93" s="471"/>
      <c r="C93" s="542" t="s">
        <v>1065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4"/>
      <c r="V93" s="489"/>
      <c r="W93" s="489"/>
      <c r="X93" s="489"/>
      <c r="Y93" s="472">
        <f>Y91+Y92</f>
        <v>3607</v>
      </c>
      <c r="Z93" s="472"/>
      <c r="AA93" s="472"/>
      <c r="AB93" s="472"/>
      <c r="AC93" s="489">
        <v>9019</v>
      </c>
      <c r="AD93" s="489"/>
      <c r="AE93" s="489"/>
      <c r="AF93" s="489"/>
      <c r="AG93" s="489">
        <v>12541</v>
      </c>
      <c r="AH93" s="489"/>
      <c r="AI93" s="489"/>
      <c r="AJ93" s="489"/>
      <c r="AK93" s="489">
        <v>1290</v>
      </c>
      <c r="AL93" s="489"/>
      <c r="AM93" s="489"/>
      <c r="AN93" s="489"/>
      <c r="AO93" s="489">
        <v>0</v>
      </c>
      <c r="AP93" s="489"/>
      <c r="AQ93" s="489"/>
      <c r="AR93" s="489"/>
      <c r="AS93" s="477">
        <f>SUM(AS91:AS92)</f>
        <v>26457</v>
      </c>
      <c r="AT93" s="477"/>
      <c r="AU93" s="477"/>
      <c r="AV93" s="477"/>
      <c r="AW93" s="477"/>
    </row>
    <row r="94" spans="1:21" ht="30" customHeight="1">
      <c r="A94" s="533"/>
      <c r="B94" s="533"/>
      <c r="U94" s="251"/>
    </row>
    <row r="95" spans="1:2" ht="30.75" customHeight="1">
      <c r="A95" s="533"/>
      <c r="B95" s="533"/>
    </row>
    <row r="96" spans="1:2" ht="19.5" customHeight="1">
      <c r="A96" s="533"/>
      <c r="B96" s="533"/>
    </row>
    <row r="97" spans="1:2" ht="19.5" customHeight="1">
      <c r="A97" s="533"/>
      <c r="B97" s="533"/>
    </row>
    <row r="98" spans="1:2" ht="24.75" customHeight="1">
      <c r="A98" s="533"/>
      <c r="B98" s="533"/>
    </row>
    <row r="99" spans="1:2" ht="25.5" customHeight="1">
      <c r="A99" s="533"/>
      <c r="B99" s="533"/>
    </row>
    <row r="100" spans="1:2" ht="19.5" customHeight="1">
      <c r="A100" s="534" t="s">
        <v>619</v>
      </c>
      <c r="B100" s="535"/>
    </row>
    <row r="101" spans="1:49" s="251" customFormat="1" ht="24.75" customHeight="1">
      <c r="A101" s="463" t="s">
        <v>622</v>
      </c>
      <c r="B101" s="465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</row>
    <row r="102" spans="1:2" ht="23.25" customHeight="1">
      <c r="A102" s="469" t="s">
        <v>624</v>
      </c>
      <c r="B102" s="471"/>
    </row>
    <row r="103" spans="1:2" ht="19.5" customHeight="1">
      <c r="A103" s="469" t="s">
        <v>626</v>
      </c>
      <c r="B103" s="471"/>
    </row>
    <row r="104" spans="1:2" ht="29.25" customHeight="1">
      <c r="A104" s="469" t="s">
        <v>628</v>
      </c>
      <c r="B104" s="471"/>
    </row>
    <row r="105" spans="1:2" ht="19.5" customHeight="1">
      <c r="A105" s="469" t="s">
        <v>632</v>
      </c>
      <c r="B105" s="471"/>
    </row>
    <row r="106" spans="1:2" ht="27.75" customHeight="1">
      <c r="A106" s="469" t="s">
        <v>917</v>
      </c>
      <c r="B106" s="471"/>
    </row>
    <row r="107" spans="1:2" ht="19.5" customHeight="1">
      <c r="A107" s="469" t="s">
        <v>918</v>
      </c>
      <c r="B107" s="471"/>
    </row>
    <row r="108" spans="1:2" ht="19.5" customHeight="1">
      <c r="A108" s="469" t="s">
        <v>919</v>
      </c>
      <c r="B108" s="471"/>
    </row>
    <row r="109" spans="1:2" ht="29.25" customHeight="1">
      <c r="A109" s="469" t="s">
        <v>920</v>
      </c>
      <c r="B109" s="471"/>
    </row>
    <row r="110" spans="1:2" ht="19.5" customHeight="1">
      <c r="A110" s="469" t="s">
        <v>921</v>
      </c>
      <c r="B110" s="471"/>
    </row>
    <row r="111" spans="1:2" ht="19.5" customHeight="1">
      <c r="A111" s="469" t="s">
        <v>922</v>
      </c>
      <c r="B111" s="471"/>
    </row>
    <row r="112" spans="1:2" ht="25.5" customHeight="1">
      <c r="A112" s="469" t="s">
        <v>923</v>
      </c>
      <c r="B112" s="471"/>
    </row>
    <row r="113" spans="1:2" ht="19.5" customHeight="1">
      <c r="A113" s="469" t="s">
        <v>924</v>
      </c>
      <c r="B113" s="471"/>
    </row>
    <row r="114" spans="1:2" ht="19.5" customHeight="1">
      <c r="A114" s="469" t="s">
        <v>634</v>
      </c>
      <c r="B114" s="471"/>
    </row>
    <row r="115" spans="1:2" ht="19.5" customHeight="1">
      <c r="A115" s="469" t="s">
        <v>635</v>
      </c>
      <c r="B115" s="471"/>
    </row>
    <row r="116" spans="1:2" ht="19.5" customHeight="1">
      <c r="A116" s="469" t="s">
        <v>636</v>
      </c>
      <c r="B116" s="471"/>
    </row>
    <row r="117" spans="1:2" ht="27" customHeight="1">
      <c r="A117" s="469" t="s">
        <v>637</v>
      </c>
      <c r="B117" s="471"/>
    </row>
    <row r="118" spans="1:2" ht="33.75" customHeight="1">
      <c r="A118" s="469" t="s">
        <v>638</v>
      </c>
      <c r="B118" s="471"/>
    </row>
    <row r="119" spans="1:2" ht="19.5" customHeight="1">
      <c r="A119" s="469" t="s">
        <v>639</v>
      </c>
      <c r="B119" s="471"/>
    </row>
    <row r="120" spans="1:2" ht="19.5" customHeight="1">
      <c r="A120" s="469" t="s">
        <v>640</v>
      </c>
      <c r="B120" s="471"/>
    </row>
    <row r="121" spans="1:2" ht="19.5" customHeight="1">
      <c r="A121" s="469" t="s">
        <v>641</v>
      </c>
      <c r="B121" s="471"/>
    </row>
    <row r="122" spans="1:2" ht="19.5" customHeight="1">
      <c r="A122" s="469" t="s">
        <v>642</v>
      </c>
      <c r="B122" s="471"/>
    </row>
    <row r="123" spans="1:2" ht="19.5" customHeight="1">
      <c r="A123" s="469" t="s">
        <v>643</v>
      </c>
      <c r="B123" s="471"/>
    </row>
    <row r="124" spans="1:2" ht="19.5" customHeight="1">
      <c r="A124" s="469" t="s">
        <v>644</v>
      </c>
      <c r="B124" s="471"/>
    </row>
    <row r="125" spans="1:2" ht="19.5" customHeight="1">
      <c r="A125" s="469" t="s">
        <v>645</v>
      </c>
      <c r="B125" s="471"/>
    </row>
    <row r="126" spans="1:2" ht="19.5" customHeight="1">
      <c r="A126" s="469" t="s">
        <v>646</v>
      </c>
      <c r="B126" s="471"/>
    </row>
    <row r="127" spans="1:2" ht="19.5" customHeight="1">
      <c r="A127" s="469" t="s">
        <v>647</v>
      </c>
      <c r="B127" s="471"/>
    </row>
    <row r="128" spans="1:2" ht="19.5" customHeight="1">
      <c r="A128" s="469" t="s">
        <v>648</v>
      </c>
      <c r="B128" s="471"/>
    </row>
    <row r="129" spans="1:2" ht="19.5" customHeight="1">
      <c r="A129" s="469" t="s">
        <v>649</v>
      </c>
      <c r="B129" s="471"/>
    </row>
    <row r="130" spans="1:2" ht="19.5" customHeight="1">
      <c r="A130" s="469" t="s">
        <v>650</v>
      </c>
      <c r="B130" s="471"/>
    </row>
    <row r="131" spans="1:2" ht="19.5" customHeight="1">
      <c r="A131" s="469" t="s">
        <v>651</v>
      </c>
      <c r="B131" s="471"/>
    </row>
    <row r="132" spans="1:2" ht="29.25" customHeight="1">
      <c r="A132" s="469" t="s">
        <v>660</v>
      </c>
      <c r="B132" s="471"/>
    </row>
    <row r="133" spans="1:2" ht="29.25" customHeight="1">
      <c r="A133" s="469" t="s">
        <v>661</v>
      </c>
      <c r="B133" s="471"/>
    </row>
    <row r="134" spans="1:2" ht="19.5" customHeight="1">
      <c r="A134" s="469" t="s">
        <v>662</v>
      </c>
      <c r="B134" s="471"/>
    </row>
    <row r="135" spans="1:2" ht="19.5" customHeight="1">
      <c r="A135" s="469" t="s">
        <v>663</v>
      </c>
      <c r="B135" s="471"/>
    </row>
    <row r="136" spans="1:2" ht="29.25" customHeight="1">
      <c r="A136" s="469" t="s">
        <v>664</v>
      </c>
      <c r="B136" s="471"/>
    </row>
    <row r="137" spans="1:2" ht="29.25" customHeight="1">
      <c r="A137" s="469" t="s">
        <v>665</v>
      </c>
      <c r="B137" s="471"/>
    </row>
    <row r="138" spans="1:2" ht="29.25" customHeight="1">
      <c r="A138" s="469" t="s">
        <v>666</v>
      </c>
      <c r="B138" s="471"/>
    </row>
    <row r="139" spans="1:2" ht="29.25" customHeight="1">
      <c r="A139" s="469" t="s">
        <v>667</v>
      </c>
      <c r="B139" s="471"/>
    </row>
    <row r="140" spans="1:2" ht="39" customHeight="1">
      <c r="A140" s="469" t="s">
        <v>668</v>
      </c>
      <c r="B140" s="471"/>
    </row>
    <row r="141" spans="1:2" ht="19.5" customHeight="1">
      <c r="A141" s="469" t="s">
        <v>669</v>
      </c>
      <c r="B141" s="471"/>
    </row>
    <row r="142" spans="1:2" ht="19.5" customHeight="1">
      <c r="A142" s="469" t="s">
        <v>670</v>
      </c>
      <c r="B142" s="471"/>
    </row>
    <row r="143" spans="1:2" ht="19.5" customHeight="1">
      <c r="A143" s="469" t="s">
        <v>671</v>
      </c>
      <c r="B143" s="471"/>
    </row>
    <row r="144" spans="1:2" ht="19.5" customHeight="1">
      <c r="A144" s="469" t="s">
        <v>672</v>
      </c>
      <c r="B144" s="471"/>
    </row>
    <row r="145" spans="1:2" ht="19.5" customHeight="1">
      <c r="A145" s="469" t="s">
        <v>673</v>
      </c>
      <c r="B145" s="471"/>
    </row>
    <row r="146" spans="1:2" ht="19.5" customHeight="1">
      <c r="A146" s="469" t="s">
        <v>674</v>
      </c>
      <c r="B146" s="471"/>
    </row>
    <row r="147" spans="1:2" ht="19.5" customHeight="1">
      <c r="A147" s="469" t="s">
        <v>675</v>
      </c>
      <c r="B147" s="471"/>
    </row>
    <row r="148" spans="1:2" ht="25.5" customHeight="1">
      <c r="A148" s="469" t="s">
        <v>676</v>
      </c>
      <c r="B148" s="471"/>
    </row>
    <row r="149" spans="1:2" ht="27.75" customHeight="1">
      <c r="A149" s="469" t="s">
        <v>677</v>
      </c>
      <c r="B149" s="471"/>
    </row>
    <row r="150" spans="1:2" ht="19.5" customHeight="1">
      <c r="A150" s="469" t="s">
        <v>678</v>
      </c>
      <c r="B150" s="471"/>
    </row>
    <row r="151" spans="1:2" ht="29.25" customHeight="1">
      <c r="A151" s="469" t="s">
        <v>679</v>
      </c>
      <c r="B151" s="471"/>
    </row>
    <row r="152" spans="1:2" ht="29.25" customHeight="1">
      <c r="A152" s="469" t="s">
        <v>680</v>
      </c>
      <c r="B152" s="471"/>
    </row>
    <row r="153" spans="1:2" ht="19.5" customHeight="1">
      <c r="A153" s="469" t="s">
        <v>681</v>
      </c>
      <c r="B153" s="471"/>
    </row>
    <row r="154" spans="1:2" ht="19.5" customHeight="1">
      <c r="A154" s="469" t="s">
        <v>682</v>
      </c>
      <c r="B154" s="471"/>
    </row>
    <row r="155" spans="1:2" ht="19.5" customHeight="1">
      <c r="A155" s="469" t="s">
        <v>683</v>
      </c>
      <c r="B155" s="471"/>
    </row>
    <row r="156" spans="1:2" ht="19.5" customHeight="1">
      <c r="A156" s="469" t="s">
        <v>684</v>
      </c>
      <c r="B156" s="471"/>
    </row>
    <row r="157" spans="1:2" ht="19.5" customHeight="1">
      <c r="A157" s="469" t="s">
        <v>685</v>
      </c>
      <c r="B157" s="471"/>
    </row>
    <row r="158" spans="1:2" ht="29.25" customHeight="1">
      <c r="A158" s="469" t="s">
        <v>686</v>
      </c>
      <c r="B158" s="471"/>
    </row>
    <row r="159" spans="1:2" ht="19.5" customHeight="1">
      <c r="A159" s="469" t="s">
        <v>687</v>
      </c>
      <c r="B159" s="471"/>
    </row>
    <row r="160" spans="1:2" ht="19.5" customHeight="1">
      <c r="A160" s="469" t="s">
        <v>688</v>
      </c>
      <c r="B160" s="471"/>
    </row>
    <row r="161" spans="1:2" ht="19.5" customHeight="1">
      <c r="A161" s="469" t="s">
        <v>689</v>
      </c>
      <c r="B161" s="471"/>
    </row>
    <row r="162" spans="1:2" ht="19.5" customHeight="1">
      <c r="A162" s="469" t="s">
        <v>690</v>
      </c>
      <c r="B162" s="471"/>
    </row>
    <row r="163" spans="1:2" ht="19.5" customHeight="1">
      <c r="A163" s="469" t="s">
        <v>691</v>
      </c>
      <c r="B163" s="471"/>
    </row>
    <row r="164" spans="1:2" ht="19.5" customHeight="1">
      <c r="A164" s="469" t="s">
        <v>692</v>
      </c>
      <c r="B164" s="471"/>
    </row>
    <row r="165" spans="1:2" ht="19.5" customHeight="1">
      <c r="A165" s="469" t="s">
        <v>693</v>
      </c>
      <c r="B165" s="471"/>
    </row>
    <row r="166" spans="1:2" ht="19.5" customHeight="1">
      <c r="A166" s="469" t="s">
        <v>694</v>
      </c>
      <c r="B166" s="471"/>
    </row>
    <row r="167" spans="1:2" ht="19.5" customHeight="1">
      <c r="A167" s="469" t="s">
        <v>695</v>
      </c>
      <c r="B167" s="471"/>
    </row>
    <row r="168" spans="1:2" ht="19.5" customHeight="1">
      <c r="A168" s="469" t="s">
        <v>696</v>
      </c>
      <c r="B168" s="471"/>
    </row>
    <row r="169" spans="1:2" ht="19.5" customHeight="1">
      <c r="A169" s="469" t="s">
        <v>697</v>
      </c>
      <c r="B169" s="471"/>
    </row>
    <row r="170" spans="1:2" ht="29.25" customHeight="1">
      <c r="A170" s="469" t="s">
        <v>698</v>
      </c>
      <c r="B170" s="471"/>
    </row>
    <row r="171" spans="1:2" ht="29.25" customHeight="1">
      <c r="A171" s="463" t="s">
        <v>699</v>
      </c>
      <c r="B171" s="465"/>
    </row>
    <row r="172" spans="1:2" ht="25.5" customHeight="1">
      <c r="A172" s="469" t="s">
        <v>700</v>
      </c>
      <c r="B172" s="471"/>
    </row>
    <row r="173" spans="1:2" ht="25.5" customHeight="1">
      <c r="A173" s="469" t="s">
        <v>701</v>
      </c>
      <c r="B173" s="471"/>
    </row>
    <row r="174" spans="1:2" ht="19.5" customHeight="1">
      <c r="A174" s="469" t="s">
        <v>702</v>
      </c>
      <c r="B174" s="471"/>
    </row>
    <row r="175" spans="1:2" ht="19.5" customHeight="1">
      <c r="A175" s="469" t="s">
        <v>703</v>
      </c>
      <c r="B175" s="471"/>
    </row>
    <row r="176" spans="1:2" ht="19.5" customHeight="1">
      <c r="A176" s="469" t="s">
        <v>704</v>
      </c>
      <c r="B176" s="471"/>
    </row>
    <row r="177" spans="1:2" ht="19.5" customHeight="1">
      <c r="A177" s="469" t="s">
        <v>705</v>
      </c>
      <c r="B177" s="471"/>
    </row>
    <row r="178" spans="1:2" ht="39" customHeight="1">
      <c r="A178" s="469" t="s">
        <v>706</v>
      </c>
      <c r="B178" s="471"/>
    </row>
    <row r="179" spans="1:2" ht="19.5" customHeight="1">
      <c r="A179" s="469" t="s">
        <v>707</v>
      </c>
      <c r="B179" s="471"/>
    </row>
    <row r="180" spans="1:2" ht="19.5" customHeight="1">
      <c r="A180" s="469" t="s">
        <v>708</v>
      </c>
      <c r="B180" s="471"/>
    </row>
    <row r="181" spans="1:2" ht="19.5" customHeight="1">
      <c r="A181" s="469" t="s">
        <v>709</v>
      </c>
      <c r="B181" s="471"/>
    </row>
    <row r="182" spans="1:2" ht="19.5" customHeight="1">
      <c r="A182" s="469" t="s">
        <v>710</v>
      </c>
      <c r="B182" s="471"/>
    </row>
    <row r="183" spans="1:2" ht="39" customHeight="1">
      <c r="A183" s="469" t="s">
        <v>711</v>
      </c>
      <c r="B183" s="471"/>
    </row>
    <row r="184" spans="1:2" ht="19.5" customHeight="1">
      <c r="A184" s="469" t="s">
        <v>712</v>
      </c>
      <c r="B184" s="471"/>
    </row>
    <row r="185" spans="1:2" ht="19.5" customHeight="1">
      <c r="A185" s="463" t="s">
        <v>713</v>
      </c>
      <c r="B185" s="465"/>
    </row>
    <row r="186" spans="1:2" ht="19.5" customHeight="1">
      <c r="A186" s="469" t="s">
        <v>714</v>
      </c>
      <c r="B186" s="471"/>
    </row>
    <row r="187" spans="1:2" ht="19.5" customHeight="1">
      <c r="A187" s="469" t="s">
        <v>715</v>
      </c>
      <c r="B187" s="471"/>
    </row>
    <row r="188" spans="1:2" ht="19.5" customHeight="1">
      <c r="A188" s="469" t="s">
        <v>716</v>
      </c>
      <c r="B188" s="471"/>
    </row>
    <row r="189" spans="1:2" ht="29.25" customHeight="1">
      <c r="A189" s="469" t="s">
        <v>717</v>
      </c>
      <c r="B189" s="471"/>
    </row>
    <row r="190" spans="1:2" ht="24.75" customHeight="1">
      <c r="A190" s="469" t="s">
        <v>718</v>
      </c>
      <c r="B190" s="471"/>
    </row>
    <row r="191" spans="1:2" ht="19.5" customHeight="1">
      <c r="A191" s="469" t="s">
        <v>719</v>
      </c>
      <c r="B191" s="471"/>
    </row>
    <row r="192" spans="1:2" ht="19.5" customHeight="1">
      <c r="A192" s="469" t="s">
        <v>720</v>
      </c>
      <c r="B192" s="471"/>
    </row>
    <row r="193" spans="1:2" ht="19.5" customHeight="1">
      <c r="A193" s="469" t="s">
        <v>721</v>
      </c>
      <c r="B193" s="471"/>
    </row>
    <row r="194" spans="1:2" ht="29.25" customHeight="1">
      <c r="A194" s="469" t="s">
        <v>722</v>
      </c>
      <c r="B194" s="471"/>
    </row>
    <row r="195" spans="1:2" ht="29.25" customHeight="1">
      <c r="A195" s="469" t="s">
        <v>723</v>
      </c>
      <c r="B195" s="471"/>
    </row>
    <row r="196" spans="1:2" ht="19.5" customHeight="1">
      <c r="A196" s="469" t="s">
        <v>724</v>
      </c>
      <c r="B196" s="471"/>
    </row>
    <row r="197" spans="1:2" ht="29.25" customHeight="1">
      <c r="A197" s="469" t="s">
        <v>725</v>
      </c>
      <c r="B197" s="471"/>
    </row>
    <row r="198" spans="1:2" ht="19.5" customHeight="1">
      <c r="A198" s="469" t="s">
        <v>726</v>
      </c>
      <c r="B198" s="471"/>
    </row>
    <row r="199" spans="1:2" ht="19.5" customHeight="1">
      <c r="A199" s="469" t="s">
        <v>727</v>
      </c>
      <c r="B199" s="471"/>
    </row>
    <row r="200" spans="1:2" ht="19.5" customHeight="1">
      <c r="A200" s="469" t="s">
        <v>728</v>
      </c>
      <c r="B200" s="471"/>
    </row>
    <row r="201" spans="1:2" ht="19.5" customHeight="1">
      <c r="A201" s="469" t="s">
        <v>729</v>
      </c>
      <c r="B201" s="471"/>
    </row>
    <row r="202" spans="1:2" ht="19.5" customHeight="1">
      <c r="A202" s="469" t="s">
        <v>730</v>
      </c>
      <c r="B202" s="471"/>
    </row>
    <row r="203" spans="1:2" ht="19.5" customHeight="1">
      <c r="A203" s="469" t="s">
        <v>731</v>
      </c>
      <c r="B203" s="471"/>
    </row>
    <row r="204" spans="1:2" ht="19.5" customHeight="1">
      <c r="A204" s="469" t="s">
        <v>732</v>
      </c>
      <c r="B204" s="471"/>
    </row>
    <row r="205" spans="1:2" ht="19.5" customHeight="1">
      <c r="A205" s="469" t="s">
        <v>733</v>
      </c>
      <c r="B205" s="471"/>
    </row>
    <row r="206" spans="1:2" ht="19.5" customHeight="1">
      <c r="A206" s="469" t="s">
        <v>734</v>
      </c>
      <c r="B206" s="471"/>
    </row>
    <row r="207" spans="1:2" ht="29.25" customHeight="1">
      <c r="A207" s="469" t="s">
        <v>735</v>
      </c>
      <c r="B207" s="471"/>
    </row>
    <row r="208" spans="1:2" ht="29.25" customHeight="1">
      <c r="A208" s="469" t="s">
        <v>736</v>
      </c>
      <c r="B208" s="471"/>
    </row>
    <row r="209" spans="1:2" ht="29.25" customHeight="1">
      <c r="A209" s="469" t="s">
        <v>737</v>
      </c>
      <c r="B209" s="471"/>
    </row>
    <row r="210" spans="1:2" ht="19.5" customHeight="1">
      <c r="A210" s="469" t="s">
        <v>738</v>
      </c>
      <c r="B210" s="471"/>
    </row>
    <row r="211" spans="1:2" ht="19.5" customHeight="1">
      <c r="A211" s="469" t="s">
        <v>739</v>
      </c>
      <c r="B211" s="471"/>
    </row>
    <row r="212" spans="1:2" ht="19.5" customHeight="1">
      <c r="A212" s="469" t="s">
        <v>740</v>
      </c>
      <c r="B212" s="471"/>
    </row>
    <row r="213" spans="1:2" ht="48.75" customHeight="1">
      <c r="A213" s="469" t="s">
        <v>741</v>
      </c>
      <c r="B213" s="471"/>
    </row>
    <row r="214" spans="1:2" ht="19.5" customHeight="1">
      <c r="A214" s="469" t="s">
        <v>742</v>
      </c>
      <c r="B214" s="471"/>
    </row>
    <row r="215" spans="1:2" ht="27" customHeight="1">
      <c r="A215" s="463" t="s">
        <v>743</v>
      </c>
      <c r="B215" s="465"/>
    </row>
    <row r="216" spans="1:49" s="251" customFormat="1" ht="19.5" customHeight="1">
      <c r="A216" s="469" t="s">
        <v>744</v>
      </c>
      <c r="B216" s="471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</row>
    <row r="217" spans="1:2" ht="29.25" customHeight="1">
      <c r="A217" s="469" t="s">
        <v>745</v>
      </c>
      <c r="B217" s="471"/>
    </row>
    <row r="218" spans="1:49" s="251" customFormat="1" ht="19.5" customHeight="1">
      <c r="A218" s="469" t="s">
        <v>746</v>
      </c>
      <c r="B218" s="471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</row>
    <row r="219" spans="1:2" ht="19.5" customHeight="1">
      <c r="A219" s="469" t="s">
        <v>747</v>
      </c>
      <c r="B219" s="471"/>
    </row>
    <row r="220" spans="1:49" s="251" customFormat="1" ht="19.5" customHeight="1">
      <c r="A220" s="469" t="s">
        <v>748</v>
      </c>
      <c r="B220" s="471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</row>
    <row r="221" spans="1:49" s="251" customFormat="1" ht="19.5" customHeight="1">
      <c r="A221" s="469" t="s">
        <v>749</v>
      </c>
      <c r="B221" s="471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</row>
    <row r="222" spans="1:2" ht="19.5" customHeight="1">
      <c r="A222" s="469" t="s">
        <v>750</v>
      </c>
      <c r="B222" s="471"/>
    </row>
    <row r="223" spans="1:49" s="251" customFormat="1" ht="19.5" customHeight="1">
      <c r="A223" s="469" t="s">
        <v>751</v>
      </c>
      <c r="B223" s="471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</row>
    <row r="224" spans="1:2" ht="19.5" customHeight="1">
      <c r="A224" s="463" t="s">
        <v>752</v>
      </c>
      <c r="B224" s="465"/>
    </row>
    <row r="225" spans="1:2" ht="29.25" customHeight="1">
      <c r="A225" s="469" t="s">
        <v>753</v>
      </c>
      <c r="B225" s="471"/>
    </row>
    <row r="226" spans="1:2" ht="29.25" customHeight="1">
      <c r="A226" s="469" t="s">
        <v>754</v>
      </c>
      <c r="B226" s="471"/>
    </row>
    <row r="227" spans="1:2" ht="19.5" customHeight="1">
      <c r="A227" s="469" t="s">
        <v>755</v>
      </c>
      <c r="B227" s="471"/>
    </row>
    <row r="228" spans="1:2" ht="19.5" customHeight="1">
      <c r="A228" s="469" t="s">
        <v>756</v>
      </c>
      <c r="B228" s="471"/>
    </row>
    <row r="229" spans="1:2" ht="19.5" customHeight="1">
      <c r="A229" s="469" t="s">
        <v>757</v>
      </c>
      <c r="B229" s="471"/>
    </row>
    <row r="230" spans="1:2" ht="19.5" customHeight="1">
      <c r="A230" s="469" t="s">
        <v>758</v>
      </c>
      <c r="B230" s="471"/>
    </row>
    <row r="231" spans="1:2" ht="19.5" customHeight="1">
      <c r="A231" s="469" t="s">
        <v>759</v>
      </c>
      <c r="B231" s="471"/>
    </row>
    <row r="232" spans="1:2" ht="29.25" customHeight="1">
      <c r="A232" s="469" t="s">
        <v>760</v>
      </c>
      <c r="B232" s="471"/>
    </row>
    <row r="233" spans="1:2" ht="19.5" customHeight="1">
      <c r="A233" s="469" t="s">
        <v>761</v>
      </c>
      <c r="B233" s="471"/>
    </row>
    <row r="234" spans="1:2" ht="19.5" customHeight="1">
      <c r="A234" s="469" t="s">
        <v>762</v>
      </c>
      <c r="B234" s="471"/>
    </row>
    <row r="235" spans="1:2" ht="19.5" customHeight="1">
      <c r="A235" s="469" t="s">
        <v>763</v>
      </c>
      <c r="B235" s="471"/>
    </row>
    <row r="236" spans="1:2" ht="19.5" customHeight="1">
      <c r="A236" s="469" t="s">
        <v>764</v>
      </c>
      <c r="B236" s="471"/>
    </row>
    <row r="237" spans="1:2" ht="19.5" customHeight="1">
      <c r="A237" s="469" t="s">
        <v>765</v>
      </c>
      <c r="B237" s="471"/>
    </row>
    <row r="238" spans="1:2" ht="19.5" customHeight="1">
      <c r="A238" s="469" t="s">
        <v>766</v>
      </c>
      <c r="B238" s="471"/>
    </row>
    <row r="239" spans="1:2" ht="19.5" customHeight="1">
      <c r="A239" s="469" t="s">
        <v>767</v>
      </c>
      <c r="B239" s="471"/>
    </row>
    <row r="240" spans="1:2" ht="19.5" customHeight="1">
      <c r="A240" s="469" t="s">
        <v>768</v>
      </c>
      <c r="B240" s="471"/>
    </row>
    <row r="241" spans="1:2" ht="19.5" customHeight="1">
      <c r="A241" s="469" t="s">
        <v>769</v>
      </c>
      <c r="B241" s="471"/>
    </row>
    <row r="242" spans="1:2" ht="19.5" customHeight="1">
      <c r="A242" s="469" t="s">
        <v>770</v>
      </c>
      <c r="B242" s="471"/>
    </row>
    <row r="243" spans="1:2" ht="29.25" customHeight="1">
      <c r="A243" s="469" t="s">
        <v>771</v>
      </c>
      <c r="B243" s="471"/>
    </row>
    <row r="244" spans="1:2" ht="19.5" customHeight="1">
      <c r="A244" s="469" t="s">
        <v>772</v>
      </c>
      <c r="B244" s="471"/>
    </row>
    <row r="245" spans="1:2" ht="19.5" customHeight="1">
      <c r="A245" s="469" t="s">
        <v>773</v>
      </c>
      <c r="B245" s="471"/>
    </row>
    <row r="246" spans="1:2" ht="19.5" customHeight="1">
      <c r="A246" s="469" t="s">
        <v>774</v>
      </c>
      <c r="B246" s="471"/>
    </row>
    <row r="247" spans="1:2" ht="19.5" customHeight="1">
      <c r="A247" s="469" t="s">
        <v>775</v>
      </c>
      <c r="B247" s="471"/>
    </row>
    <row r="248" spans="1:2" ht="19.5" customHeight="1">
      <c r="A248" s="463" t="s">
        <v>776</v>
      </c>
      <c r="B248" s="465"/>
    </row>
    <row r="249" spans="1:2" ht="29.25" customHeight="1">
      <c r="A249" s="469" t="s">
        <v>777</v>
      </c>
      <c r="B249" s="471"/>
    </row>
    <row r="250" spans="1:2" ht="29.25" customHeight="1">
      <c r="A250" s="469" t="s">
        <v>778</v>
      </c>
      <c r="B250" s="471"/>
    </row>
    <row r="251" spans="1:2" ht="19.5" customHeight="1">
      <c r="A251" s="469" t="s">
        <v>779</v>
      </c>
      <c r="B251" s="471"/>
    </row>
    <row r="252" spans="1:2" ht="19.5" customHeight="1">
      <c r="A252" s="469" t="s">
        <v>780</v>
      </c>
      <c r="B252" s="471"/>
    </row>
    <row r="253" spans="1:2" ht="19.5" customHeight="1">
      <c r="A253" s="469" t="s">
        <v>781</v>
      </c>
      <c r="B253" s="471"/>
    </row>
    <row r="254" spans="1:2" ht="19.5" customHeight="1">
      <c r="A254" s="469" t="s">
        <v>782</v>
      </c>
      <c r="B254" s="471"/>
    </row>
    <row r="255" spans="1:2" ht="19.5" customHeight="1">
      <c r="A255" s="469" t="s">
        <v>783</v>
      </c>
      <c r="B255" s="471"/>
    </row>
    <row r="256" spans="1:2" ht="29.25" customHeight="1">
      <c r="A256" s="469" t="s">
        <v>784</v>
      </c>
      <c r="B256" s="471"/>
    </row>
    <row r="257" spans="1:2" ht="19.5" customHeight="1">
      <c r="A257" s="469" t="s">
        <v>785</v>
      </c>
      <c r="B257" s="471"/>
    </row>
    <row r="258" spans="1:2" ht="19.5" customHeight="1">
      <c r="A258" s="469" t="s">
        <v>786</v>
      </c>
      <c r="B258" s="471"/>
    </row>
    <row r="259" spans="1:2" ht="19.5" customHeight="1">
      <c r="A259" s="469" t="s">
        <v>787</v>
      </c>
      <c r="B259" s="471"/>
    </row>
    <row r="260" spans="1:2" ht="19.5" customHeight="1">
      <c r="A260" s="469" t="s">
        <v>788</v>
      </c>
      <c r="B260" s="471"/>
    </row>
    <row r="261" spans="1:2" ht="19.5" customHeight="1">
      <c r="A261" s="469" t="s">
        <v>789</v>
      </c>
      <c r="B261" s="471"/>
    </row>
    <row r="262" spans="1:2" ht="19.5" customHeight="1">
      <c r="A262" s="469" t="s">
        <v>790</v>
      </c>
      <c r="B262" s="471"/>
    </row>
    <row r="263" spans="1:2" ht="19.5" customHeight="1">
      <c r="A263" s="469" t="s">
        <v>791</v>
      </c>
      <c r="B263" s="471"/>
    </row>
    <row r="264" spans="1:2" ht="19.5" customHeight="1">
      <c r="A264" s="469" t="s">
        <v>792</v>
      </c>
      <c r="B264" s="471"/>
    </row>
    <row r="265" spans="1:2" ht="19.5" customHeight="1">
      <c r="A265" s="469" t="s">
        <v>793</v>
      </c>
      <c r="B265" s="471"/>
    </row>
    <row r="266" spans="1:2" ht="19.5" customHeight="1">
      <c r="A266" s="469" t="s">
        <v>794</v>
      </c>
      <c r="B266" s="471"/>
    </row>
    <row r="267" spans="1:2" ht="29.25" customHeight="1">
      <c r="A267" s="469" t="s">
        <v>795</v>
      </c>
      <c r="B267" s="471"/>
    </row>
    <row r="268" spans="1:2" ht="19.5" customHeight="1">
      <c r="A268" s="469" t="s">
        <v>796</v>
      </c>
      <c r="B268" s="471"/>
    </row>
    <row r="269" spans="1:2" ht="19.5" customHeight="1">
      <c r="A269" s="469" t="s">
        <v>797</v>
      </c>
      <c r="B269" s="471"/>
    </row>
    <row r="270" spans="1:2" ht="19.5" customHeight="1">
      <c r="A270" s="469" t="s">
        <v>798</v>
      </c>
      <c r="B270" s="471"/>
    </row>
    <row r="271" spans="1:2" ht="19.5" customHeight="1">
      <c r="A271" s="469" t="s">
        <v>799</v>
      </c>
      <c r="B271" s="471"/>
    </row>
    <row r="272" spans="1:2" ht="19.5" customHeight="1">
      <c r="A272" s="463" t="s">
        <v>800</v>
      </c>
      <c r="B272" s="465"/>
    </row>
    <row r="273" spans="1:2" ht="19.5" customHeight="1">
      <c r="A273" s="463" t="s">
        <v>801</v>
      </c>
      <c r="B273" s="465"/>
    </row>
    <row r="280" ht="19.5" customHeight="1"/>
    <row r="304" ht="12.75" customHeight="1"/>
  </sheetData>
  <sheetProtection/>
  <mergeCells count="962">
    <mergeCell ref="Y10:AB10"/>
    <mergeCell ref="AC10:AF10"/>
    <mergeCell ref="AG10:AJ10"/>
    <mergeCell ref="AK10:AN10"/>
    <mergeCell ref="AO93:AR93"/>
    <mergeCell ref="AO10:AR10"/>
    <mergeCell ref="AO89:AR89"/>
    <mergeCell ref="AC87:AF87"/>
    <mergeCell ref="AC90:AF90"/>
    <mergeCell ref="AK87:AN87"/>
    <mergeCell ref="AK90:AN90"/>
    <mergeCell ref="AG23:AJ23"/>
    <mergeCell ref="AG13:AJ13"/>
    <mergeCell ref="AG90:AJ90"/>
    <mergeCell ref="Y92:AB92"/>
    <mergeCell ref="Y13:AB13"/>
    <mergeCell ref="AC13:AF13"/>
    <mergeCell ref="AK15:AN15"/>
    <mergeCell ref="AK17:AN17"/>
    <mergeCell ref="AG93:AJ93"/>
    <mergeCell ref="AK93:AN93"/>
    <mergeCell ref="AK91:AN91"/>
    <mergeCell ref="AC92:AF92"/>
    <mergeCell ref="AG92:AJ92"/>
    <mergeCell ref="AK92:AN92"/>
    <mergeCell ref="AG91:AJ91"/>
    <mergeCell ref="AS93:AW93"/>
    <mergeCell ref="AO92:AR92"/>
    <mergeCell ref="AS84:AW84"/>
    <mergeCell ref="AS90:AW90"/>
    <mergeCell ref="AS91:AW91"/>
    <mergeCell ref="AS88:AW88"/>
    <mergeCell ref="AS85:AW85"/>
    <mergeCell ref="AS92:AW92"/>
    <mergeCell ref="AS89:AW89"/>
    <mergeCell ref="AS86:AW86"/>
    <mergeCell ref="AS87:AW87"/>
    <mergeCell ref="AS10:AW10"/>
    <mergeCell ref="AS81:AW81"/>
    <mergeCell ref="AS82:AW82"/>
    <mergeCell ref="AS83:AW83"/>
    <mergeCell ref="AS72:AW72"/>
    <mergeCell ref="AS73:AW73"/>
    <mergeCell ref="AS78:AW78"/>
    <mergeCell ref="AS62:AW62"/>
    <mergeCell ref="AS80:AW80"/>
    <mergeCell ref="AS55:AW55"/>
    <mergeCell ref="AS75:AW75"/>
    <mergeCell ref="AS76:AW76"/>
    <mergeCell ref="AS60:AW60"/>
    <mergeCell ref="AS61:AW61"/>
    <mergeCell ref="AS74:AW74"/>
    <mergeCell ref="AS70:AW70"/>
    <mergeCell ref="AS71:AW71"/>
    <mergeCell ref="AS63:AW63"/>
    <mergeCell ref="AS69:AW69"/>
    <mergeCell ref="AS79:AW79"/>
    <mergeCell ref="AS77:AW77"/>
    <mergeCell ref="AS56:AW56"/>
    <mergeCell ref="AS57:AW57"/>
    <mergeCell ref="AS58:AW58"/>
    <mergeCell ref="AS59:AW59"/>
    <mergeCell ref="AS64:AW64"/>
    <mergeCell ref="AS66:AW66"/>
    <mergeCell ref="AS67:AW67"/>
    <mergeCell ref="AS68:AW68"/>
    <mergeCell ref="AS53:AW53"/>
    <mergeCell ref="AS65:AW65"/>
    <mergeCell ref="AS54:AW54"/>
    <mergeCell ref="AS46:AW46"/>
    <mergeCell ref="AS47:AW47"/>
    <mergeCell ref="AS48:AW48"/>
    <mergeCell ref="AS49:AW49"/>
    <mergeCell ref="AS50:AW50"/>
    <mergeCell ref="AS51:AW51"/>
    <mergeCell ref="AS52:AW52"/>
    <mergeCell ref="AS45:AW45"/>
    <mergeCell ref="AS44:AW44"/>
    <mergeCell ref="AS39:AW39"/>
    <mergeCell ref="AS40:AW40"/>
    <mergeCell ref="AS41:AW41"/>
    <mergeCell ref="AS42:AW42"/>
    <mergeCell ref="AS43:AW43"/>
    <mergeCell ref="AS34:AW34"/>
    <mergeCell ref="AS35:AW35"/>
    <mergeCell ref="AS36:AW36"/>
    <mergeCell ref="AS37:AW37"/>
    <mergeCell ref="AS38:AW38"/>
    <mergeCell ref="AS33:AW33"/>
    <mergeCell ref="AS32:AW32"/>
    <mergeCell ref="AS20:AW20"/>
    <mergeCell ref="AS25:AW25"/>
    <mergeCell ref="AS26:AW26"/>
    <mergeCell ref="AS31:AW31"/>
    <mergeCell ref="AS29:AW29"/>
    <mergeCell ref="AS30:AW30"/>
    <mergeCell ref="AS28:AW28"/>
    <mergeCell ref="AS27:AW27"/>
    <mergeCell ref="AS23:AW23"/>
    <mergeCell ref="AS24:AW24"/>
    <mergeCell ref="AS22:AW22"/>
    <mergeCell ref="AS21:AW21"/>
    <mergeCell ref="AS16:AW16"/>
    <mergeCell ref="AS17:AW17"/>
    <mergeCell ref="AS18:AW18"/>
    <mergeCell ref="AS19:AW19"/>
    <mergeCell ref="AS11:AW11"/>
    <mergeCell ref="AS12:AW12"/>
    <mergeCell ref="AS13:AW13"/>
    <mergeCell ref="AS14:AW14"/>
    <mergeCell ref="AS15:AW15"/>
    <mergeCell ref="AD5:AM6"/>
    <mergeCell ref="AO13:AR13"/>
    <mergeCell ref="AC14:AF14"/>
    <mergeCell ref="AO14:AR14"/>
    <mergeCell ref="Y9:AW9"/>
    <mergeCell ref="A8:AW8"/>
    <mergeCell ref="Y5:Z5"/>
    <mergeCell ref="V6:X6"/>
    <mergeCell ref="A12:B12"/>
    <mergeCell ref="A1:AW1"/>
    <mergeCell ref="A7:AW7"/>
    <mergeCell ref="H5:H6"/>
    <mergeCell ref="T2:W2"/>
    <mergeCell ref="X2:AA2"/>
    <mergeCell ref="AB2:AG2"/>
    <mergeCell ref="F2:K2"/>
    <mergeCell ref="L2:L3"/>
    <mergeCell ref="V5:X5"/>
    <mergeCell ref="P5:P6"/>
    <mergeCell ref="F5:G5"/>
    <mergeCell ref="I5:J5"/>
    <mergeCell ref="K5:K6"/>
    <mergeCell ref="S5:S6"/>
    <mergeCell ref="Q5:R5"/>
    <mergeCell ref="L5:O5"/>
    <mergeCell ref="M2:R2"/>
    <mergeCell ref="S2:S3"/>
    <mergeCell ref="AB5:AC5"/>
    <mergeCell ref="Y86:AB86"/>
    <mergeCell ref="AC23:AF23"/>
    <mergeCell ref="T5:U5"/>
    <mergeCell ref="C11:U11"/>
    <mergeCell ref="V11:X11"/>
    <mergeCell ref="Y11:AB11"/>
    <mergeCell ref="AC15:AF15"/>
    <mergeCell ref="AH2:AM2"/>
    <mergeCell ref="Y23:AB23"/>
    <mergeCell ref="Y14:AB14"/>
    <mergeCell ref="A272:B272"/>
    <mergeCell ref="C12:U12"/>
    <mergeCell ref="A13:B13"/>
    <mergeCell ref="V13:X13"/>
    <mergeCell ref="A14:B14"/>
    <mergeCell ref="V93:X93"/>
    <mergeCell ref="C14:U14"/>
    <mergeCell ref="AC91:AF91"/>
    <mergeCell ref="A88:B88"/>
    <mergeCell ref="A116:B116"/>
    <mergeCell ref="A112:B112"/>
    <mergeCell ref="A125:B125"/>
    <mergeCell ref="A123:B123"/>
    <mergeCell ref="Y93:AB93"/>
    <mergeCell ref="AC93:AF93"/>
    <mergeCell ref="Y12:AB12"/>
    <mergeCell ref="A185:B185"/>
    <mergeCell ref="A273:B273"/>
    <mergeCell ref="C91:U91"/>
    <mergeCell ref="V91:X91"/>
    <mergeCell ref="Y91:AB91"/>
    <mergeCell ref="A155:B155"/>
    <mergeCell ref="A157:B157"/>
    <mergeCell ref="A164:B164"/>
    <mergeCell ref="A177:B177"/>
    <mergeCell ref="A9:B10"/>
    <mergeCell ref="C9:U10"/>
    <mergeCell ref="V9:X10"/>
    <mergeCell ref="A52:B52"/>
    <mergeCell ref="C23:U23"/>
    <mergeCell ref="V23:X23"/>
    <mergeCell ref="A15:B15"/>
    <mergeCell ref="C15:U15"/>
    <mergeCell ref="V15:X15"/>
    <mergeCell ref="A11:B11"/>
    <mergeCell ref="AC12:AF12"/>
    <mergeCell ref="AG12:AJ12"/>
    <mergeCell ref="AC11:AF11"/>
    <mergeCell ref="AO12:AR12"/>
    <mergeCell ref="AO11:AR11"/>
    <mergeCell ref="AG11:AJ11"/>
    <mergeCell ref="AK11:AN11"/>
    <mergeCell ref="AK12:AN12"/>
    <mergeCell ref="C13:U13"/>
    <mergeCell ref="AK13:AN13"/>
    <mergeCell ref="AO16:AR16"/>
    <mergeCell ref="AO15:AR15"/>
    <mergeCell ref="AC16:AF16"/>
    <mergeCell ref="Y15:AB15"/>
    <mergeCell ref="AG14:AJ14"/>
    <mergeCell ref="AK14:AN14"/>
    <mergeCell ref="AG16:AJ16"/>
    <mergeCell ref="AK16:AN16"/>
    <mergeCell ref="A16:B16"/>
    <mergeCell ref="C16:U16"/>
    <mergeCell ref="V16:X16"/>
    <mergeCell ref="AG15:AJ15"/>
    <mergeCell ref="Y16:AB16"/>
    <mergeCell ref="AG17:AJ17"/>
    <mergeCell ref="AO17:AR17"/>
    <mergeCell ref="A17:B17"/>
    <mergeCell ref="C17:U17"/>
    <mergeCell ref="V17:X17"/>
    <mergeCell ref="Y17:AB17"/>
    <mergeCell ref="AC17:AF17"/>
    <mergeCell ref="AC18:AF18"/>
    <mergeCell ref="AG18:AJ18"/>
    <mergeCell ref="AK18:AN18"/>
    <mergeCell ref="AO18:AR18"/>
    <mergeCell ref="A18:B18"/>
    <mergeCell ref="C18:U18"/>
    <mergeCell ref="V18:X18"/>
    <mergeCell ref="Y18:AB18"/>
    <mergeCell ref="AC19:AF19"/>
    <mergeCell ref="AG19:AJ19"/>
    <mergeCell ref="AK19:AN19"/>
    <mergeCell ref="AO19:AR19"/>
    <mergeCell ref="A19:B19"/>
    <mergeCell ref="C19:U19"/>
    <mergeCell ref="V19:X19"/>
    <mergeCell ref="Y19:AB19"/>
    <mergeCell ref="AG20:AJ20"/>
    <mergeCell ref="AK20:AN20"/>
    <mergeCell ref="AO20:AR20"/>
    <mergeCell ref="AO22:AR22"/>
    <mergeCell ref="AG21:AJ21"/>
    <mergeCell ref="A20:B20"/>
    <mergeCell ref="C20:U20"/>
    <mergeCell ref="V20:X20"/>
    <mergeCell ref="Y20:AB20"/>
    <mergeCell ref="AC20:AF20"/>
    <mergeCell ref="AO27:AR27"/>
    <mergeCell ref="AC28:AF28"/>
    <mergeCell ref="AG28:AJ28"/>
    <mergeCell ref="AK28:AN28"/>
    <mergeCell ref="Y21:AB21"/>
    <mergeCell ref="V22:X22"/>
    <mergeCell ref="Y22:AB22"/>
    <mergeCell ref="AO23:AR23"/>
    <mergeCell ref="AO21:AR21"/>
    <mergeCell ref="A25:B25"/>
    <mergeCell ref="AC21:AF21"/>
    <mergeCell ref="V21:X21"/>
    <mergeCell ref="AK21:AN21"/>
    <mergeCell ref="AK22:AN22"/>
    <mergeCell ref="AG22:AJ22"/>
    <mergeCell ref="AK23:AN23"/>
    <mergeCell ref="C22:U22"/>
    <mergeCell ref="AC22:AF22"/>
    <mergeCell ref="AG25:AJ25"/>
    <mergeCell ref="AK25:AN25"/>
    <mergeCell ref="AK26:AN26"/>
    <mergeCell ref="AC26:AF26"/>
    <mergeCell ref="AG26:AJ26"/>
    <mergeCell ref="A28:B28"/>
    <mergeCell ref="C29:U29"/>
    <mergeCell ref="V29:X29"/>
    <mergeCell ref="Y29:AB29"/>
    <mergeCell ref="V27:X27"/>
    <mergeCell ref="C21:U21"/>
    <mergeCell ref="A21:B21"/>
    <mergeCell ref="A22:B22"/>
    <mergeCell ref="A23:B23"/>
    <mergeCell ref="A24:B24"/>
    <mergeCell ref="AK29:AN29"/>
    <mergeCell ref="AO29:AR29"/>
    <mergeCell ref="A29:B29"/>
    <mergeCell ref="AC24:AF24"/>
    <mergeCell ref="AG24:AJ24"/>
    <mergeCell ref="AK24:AN24"/>
    <mergeCell ref="V25:X25"/>
    <mergeCell ref="Y25:AB25"/>
    <mergeCell ref="AO24:AR24"/>
    <mergeCell ref="AC25:AF25"/>
    <mergeCell ref="A35:B35"/>
    <mergeCell ref="A34:B34"/>
    <mergeCell ref="V38:X38"/>
    <mergeCell ref="C36:U36"/>
    <mergeCell ref="V36:X36"/>
    <mergeCell ref="C35:U35"/>
    <mergeCell ref="V35:X35"/>
    <mergeCell ref="A31:B31"/>
    <mergeCell ref="C32:U32"/>
    <mergeCell ref="A26:B26"/>
    <mergeCell ref="A33:B33"/>
    <mergeCell ref="A30:B30"/>
    <mergeCell ref="A27:B27"/>
    <mergeCell ref="C33:U33"/>
    <mergeCell ref="C30:U30"/>
    <mergeCell ref="C27:U27"/>
    <mergeCell ref="C31:U31"/>
    <mergeCell ref="A53:B53"/>
    <mergeCell ref="C24:U24"/>
    <mergeCell ref="V24:X24"/>
    <mergeCell ref="Y24:AB24"/>
    <mergeCell ref="A44:B44"/>
    <mergeCell ref="A45:B45"/>
    <mergeCell ref="A32:B32"/>
    <mergeCell ref="A40:B40"/>
    <mergeCell ref="Y31:AB31"/>
    <mergeCell ref="C38:U38"/>
    <mergeCell ref="A51:B51"/>
    <mergeCell ref="AO25:AR25"/>
    <mergeCell ref="C25:U25"/>
    <mergeCell ref="AO26:AR26"/>
    <mergeCell ref="C26:U26"/>
    <mergeCell ref="V26:X26"/>
    <mergeCell ref="Y26:AB26"/>
    <mergeCell ref="AC27:AF27"/>
    <mergeCell ref="AG27:AJ27"/>
    <mergeCell ref="AK27:AN27"/>
    <mergeCell ref="A47:B47"/>
    <mergeCell ref="A49:B49"/>
    <mergeCell ref="A48:B48"/>
    <mergeCell ref="AC34:AF34"/>
    <mergeCell ref="Y35:AB35"/>
    <mergeCell ref="A41:B41"/>
    <mergeCell ref="A37:B37"/>
    <mergeCell ref="A39:B39"/>
    <mergeCell ref="AC39:AF39"/>
    <mergeCell ref="A36:B36"/>
    <mergeCell ref="Y32:AB32"/>
    <mergeCell ref="V33:X33"/>
    <mergeCell ref="Y27:AB27"/>
    <mergeCell ref="A72:B72"/>
    <mergeCell ref="AO28:AR28"/>
    <mergeCell ref="AC33:AF33"/>
    <mergeCell ref="AG33:AJ33"/>
    <mergeCell ref="AK33:AN33"/>
    <mergeCell ref="AO33:AR33"/>
    <mergeCell ref="AC29:AF29"/>
    <mergeCell ref="C37:U37"/>
    <mergeCell ref="A69:B69"/>
    <mergeCell ref="A70:B70"/>
    <mergeCell ref="AG69:AJ69"/>
    <mergeCell ref="AC70:AF70"/>
    <mergeCell ref="Y70:AB70"/>
    <mergeCell ref="AC69:AF69"/>
    <mergeCell ref="C70:U70"/>
    <mergeCell ref="V69:X69"/>
    <mergeCell ref="A46:B46"/>
    <mergeCell ref="AC66:AF66"/>
    <mergeCell ref="A67:B67"/>
    <mergeCell ref="A68:B68"/>
    <mergeCell ref="AG66:AJ66"/>
    <mergeCell ref="V66:X66"/>
    <mergeCell ref="Y68:AB68"/>
    <mergeCell ref="Y66:AB66"/>
    <mergeCell ref="V31:X31"/>
    <mergeCell ref="C28:U28"/>
    <mergeCell ref="AC30:AF30"/>
    <mergeCell ref="AG30:AJ30"/>
    <mergeCell ref="V30:X30"/>
    <mergeCell ref="Y30:AB30"/>
    <mergeCell ref="AG29:AJ29"/>
    <mergeCell ref="Y28:AB28"/>
    <mergeCell ref="V28:X28"/>
    <mergeCell ref="AG36:AJ36"/>
    <mergeCell ref="AK36:AN36"/>
    <mergeCell ref="AK31:AN31"/>
    <mergeCell ref="Y34:AB34"/>
    <mergeCell ref="AC35:AF35"/>
    <mergeCell ref="AC36:AF36"/>
    <mergeCell ref="Y36:AB36"/>
    <mergeCell ref="AK35:AN35"/>
    <mergeCell ref="AG34:AJ34"/>
    <mergeCell ref="AG35:AJ35"/>
    <mergeCell ref="Y33:AB33"/>
    <mergeCell ref="AO31:AR31"/>
    <mergeCell ref="AO67:AR67"/>
    <mergeCell ref="AK32:AN32"/>
    <mergeCell ref="AK30:AN30"/>
    <mergeCell ref="AO30:AR30"/>
    <mergeCell ref="AO32:AR32"/>
    <mergeCell ref="AO34:AR34"/>
    <mergeCell ref="AK34:AN34"/>
    <mergeCell ref="AO35:AR35"/>
    <mergeCell ref="AO36:AR36"/>
    <mergeCell ref="A85:B85"/>
    <mergeCell ref="A86:B86"/>
    <mergeCell ref="AC31:AF31"/>
    <mergeCell ref="AG31:AJ31"/>
    <mergeCell ref="A66:B66"/>
    <mergeCell ref="AC32:AF32"/>
    <mergeCell ref="AG32:AJ32"/>
    <mergeCell ref="A62:B62"/>
    <mergeCell ref="A63:B63"/>
    <mergeCell ref="A50:B50"/>
    <mergeCell ref="A42:B42"/>
    <mergeCell ref="V32:X32"/>
    <mergeCell ref="A43:B43"/>
    <mergeCell ref="C34:U34"/>
    <mergeCell ref="V34:X34"/>
    <mergeCell ref="C39:U39"/>
    <mergeCell ref="V39:X39"/>
    <mergeCell ref="V37:X37"/>
    <mergeCell ref="A38:B38"/>
    <mergeCell ref="A54:B54"/>
    <mergeCell ref="A56:B56"/>
    <mergeCell ref="A61:B61"/>
    <mergeCell ref="A59:B59"/>
    <mergeCell ref="A57:B57"/>
    <mergeCell ref="A58:B58"/>
    <mergeCell ref="A55:B55"/>
    <mergeCell ref="A60:B60"/>
    <mergeCell ref="AO37:AR37"/>
    <mergeCell ref="AO40:AR40"/>
    <mergeCell ref="AG38:AJ38"/>
    <mergeCell ref="AK41:AN41"/>
    <mergeCell ref="AO41:AR41"/>
    <mergeCell ref="AK40:AN40"/>
    <mergeCell ref="AO38:AR38"/>
    <mergeCell ref="AO39:AR39"/>
    <mergeCell ref="AG40:AJ40"/>
    <mergeCell ref="AG37:AJ37"/>
    <mergeCell ref="AG39:AJ39"/>
    <mergeCell ref="AK38:AN38"/>
    <mergeCell ref="Y37:AB37"/>
    <mergeCell ref="AC38:AF38"/>
    <mergeCell ref="AK39:AN39"/>
    <mergeCell ref="AK37:AN37"/>
    <mergeCell ref="Y39:AB39"/>
    <mergeCell ref="Y38:AB38"/>
    <mergeCell ref="AC37:AF37"/>
    <mergeCell ref="Y63:AB63"/>
    <mergeCell ref="AC64:AF64"/>
    <mergeCell ref="Y55:AB55"/>
    <mergeCell ref="AC55:AF55"/>
    <mergeCell ref="Y56:AB56"/>
    <mergeCell ref="AC57:AF57"/>
    <mergeCell ref="Y61:AB61"/>
    <mergeCell ref="AC62:AF62"/>
    <mergeCell ref="AC61:AF61"/>
    <mergeCell ref="Y64:AB64"/>
    <mergeCell ref="AC40:AF40"/>
    <mergeCell ref="C40:U40"/>
    <mergeCell ref="V40:X40"/>
    <mergeCell ref="Y40:AB40"/>
    <mergeCell ref="AC41:AF41"/>
    <mergeCell ref="AG41:AJ41"/>
    <mergeCell ref="AG45:AJ45"/>
    <mergeCell ref="C41:U41"/>
    <mergeCell ref="V41:X41"/>
    <mergeCell ref="Y41:AB41"/>
    <mergeCell ref="AC42:AF42"/>
    <mergeCell ref="AG42:AJ42"/>
    <mergeCell ref="AC45:AF45"/>
    <mergeCell ref="AK42:AN42"/>
    <mergeCell ref="AO42:AR42"/>
    <mergeCell ref="AG43:AJ43"/>
    <mergeCell ref="C42:U42"/>
    <mergeCell ref="V42:X42"/>
    <mergeCell ref="Y42:AB42"/>
    <mergeCell ref="AO44:AR44"/>
    <mergeCell ref="AC43:AF43"/>
    <mergeCell ref="AG44:AJ44"/>
    <mergeCell ref="AK65:AN65"/>
    <mergeCell ref="AO65:AR65"/>
    <mergeCell ref="AO43:AR43"/>
    <mergeCell ref="AG47:AJ47"/>
    <mergeCell ref="AK49:AN49"/>
    <mergeCell ref="AK55:AN55"/>
    <mergeCell ref="AK58:AN58"/>
    <mergeCell ref="AK45:AN45"/>
    <mergeCell ref="AC44:AF44"/>
    <mergeCell ref="C43:U43"/>
    <mergeCell ref="V43:X43"/>
    <mergeCell ref="Y43:AB43"/>
    <mergeCell ref="C44:U44"/>
    <mergeCell ref="V44:X44"/>
    <mergeCell ref="AK43:AN43"/>
    <mergeCell ref="AK44:AN44"/>
    <mergeCell ref="Y44:AB44"/>
    <mergeCell ref="A126:B126"/>
    <mergeCell ref="A108:B108"/>
    <mergeCell ref="A95:B95"/>
    <mergeCell ref="A96:B96"/>
    <mergeCell ref="A97:B97"/>
    <mergeCell ref="A122:B122"/>
    <mergeCell ref="A118:B118"/>
    <mergeCell ref="A100:B100"/>
    <mergeCell ref="A124:B124"/>
    <mergeCell ref="A121:B121"/>
    <mergeCell ref="AO45:AR45"/>
    <mergeCell ref="A133:B133"/>
    <mergeCell ref="C45:U45"/>
    <mergeCell ref="V45:X45"/>
    <mergeCell ref="Y45:AB45"/>
    <mergeCell ref="C47:U47"/>
    <mergeCell ref="V47:X47"/>
    <mergeCell ref="Y47:AB47"/>
    <mergeCell ref="Y50:AB50"/>
    <mergeCell ref="AC47:AF47"/>
    <mergeCell ref="AK46:AN46"/>
    <mergeCell ref="AO46:AR46"/>
    <mergeCell ref="AK48:AN48"/>
    <mergeCell ref="Y46:AB46"/>
    <mergeCell ref="AC46:AF46"/>
    <mergeCell ref="AK47:AN47"/>
    <mergeCell ref="AO47:AR47"/>
    <mergeCell ref="C46:U46"/>
    <mergeCell ref="V50:X50"/>
    <mergeCell ref="V46:X46"/>
    <mergeCell ref="AG46:AJ46"/>
    <mergeCell ref="AC48:AF48"/>
    <mergeCell ref="V48:X48"/>
    <mergeCell ref="Y48:AB48"/>
    <mergeCell ref="Y49:AB49"/>
    <mergeCell ref="C48:U48"/>
    <mergeCell ref="C49:U49"/>
    <mergeCell ref="AO52:AR52"/>
    <mergeCell ref="AO51:AR51"/>
    <mergeCell ref="AG48:AJ48"/>
    <mergeCell ref="AC52:AF52"/>
    <mergeCell ref="AC51:AF51"/>
    <mergeCell ref="AO49:AR49"/>
    <mergeCell ref="AC49:AF49"/>
    <mergeCell ref="AG49:AJ49"/>
    <mergeCell ref="AO48:AR48"/>
    <mergeCell ref="AG50:AJ50"/>
    <mergeCell ref="V67:X67"/>
    <mergeCell ref="V63:X63"/>
    <mergeCell ref="V70:X70"/>
    <mergeCell ref="V49:X49"/>
    <mergeCell ref="V56:X56"/>
    <mergeCell ref="V61:X61"/>
    <mergeCell ref="A136:B136"/>
    <mergeCell ref="A137:B137"/>
    <mergeCell ref="AO50:AR50"/>
    <mergeCell ref="AK51:AN51"/>
    <mergeCell ref="AK52:AN52"/>
    <mergeCell ref="AG58:AJ58"/>
    <mergeCell ref="AG64:AJ64"/>
    <mergeCell ref="AK50:AN50"/>
    <mergeCell ref="AC50:AF50"/>
    <mergeCell ref="V80:X80"/>
    <mergeCell ref="A149:B149"/>
    <mergeCell ref="A148:B148"/>
    <mergeCell ref="AK53:AN53"/>
    <mergeCell ref="A146:B146"/>
    <mergeCell ref="A147:B147"/>
    <mergeCell ref="AG53:AJ53"/>
    <mergeCell ref="A145:B145"/>
    <mergeCell ref="AC53:AF53"/>
    <mergeCell ref="AC56:AF56"/>
    <mergeCell ref="C57:U57"/>
    <mergeCell ref="AG56:AJ56"/>
    <mergeCell ref="A141:B141"/>
    <mergeCell ref="A142:B142"/>
    <mergeCell ref="C50:U50"/>
    <mergeCell ref="A140:B140"/>
    <mergeCell ref="A92:B92"/>
    <mergeCell ref="A101:B101"/>
    <mergeCell ref="C56:U56"/>
    <mergeCell ref="A78:B78"/>
    <mergeCell ref="A74:B74"/>
    <mergeCell ref="A75:B75"/>
    <mergeCell ref="AO53:AR53"/>
    <mergeCell ref="C53:U53"/>
    <mergeCell ref="V53:X53"/>
    <mergeCell ref="Y53:AB53"/>
    <mergeCell ref="AG52:AJ52"/>
    <mergeCell ref="AK54:AN54"/>
    <mergeCell ref="AO54:AR54"/>
    <mergeCell ref="C54:U54"/>
    <mergeCell ref="V54:X54"/>
    <mergeCell ref="AG51:AJ51"/>
    <mergeCell ref="C52:U52"/>
    <mergeCell ref="V52:X52"/>
    <mergeCell ref="Y52:AB52"/>
    <mergeCell ref="Y51:AB51"/>
    <mergeCell ref="V51:X51"/>
    <mergeCell ref="C51:U51"/>
    <mergeCell ref="AG76:AJ76"/>
    <mergeCell ref="C66:U66"/>
    <mergeCell ref="AG68:AJ68"/>
    <mergeCell ref="V65:X65"/>
    <mergeCell ref="AC67:AF67"/>
    <mergeCell ref="Y67:AB67"/>
    <mergeCell ref="Y65:AB65"/>
    <mergeCell ref="C67:U67"/>
    <mergeCell ref="C71:U71"/>
    <mergeCell ref="C65:U65"/>
    <mergeCell ref="Y54:AB54"/>
    <mergeCell ref="AC54:AF54"/>
    <mergeCell ref="AG54:AJ54"/>
    <mergeCell ref="AG55:AJ55"/>
    <mergeCell ref="AO55:AR55"/>
    <mergeCell ref="C55:U55"/>
    <mergeCell ref="V55:X55"/>
    <mergeCell ref="AK56:AN56"/>
    <mergeCell ref="AO56:AR56"/>
    <mergeCell ref="AK57:AN57"/>
    <mergeCell ref="AO57:AR57"/>
    <mergeCell ref="A151:B151"/>
    <mergeCell ref="AG57:AJ57"/>
    <mergeCell ref="AC58:AF58"/>
    <mergeCell ref="C68:U68"/>
    <mergeCell ref="V68:X68"/>
    <mergeCell ref="C64:U64"/>
    <mergeCell ref="A152:B152"/>
    <mergeCell ref="AC76:AF76"/>
    <mergeCell ref="A109:B109"/>
    <mergeCell ref="A82:B82"/>
    <mergeCell ref="A135:B135"/>
    <mergeCell ref="V57:X57"/>
    <mergeCell ref="Y57:AB57"/>
    <mergeCell ref="A80:B80"/>
    <mergeCell ref="A65:B65"/>
    <mergeCell ref="V64:X64"/>
    <mergeCell ref="A159:B159"/>
    <mergeCell ref="C69:U69"/>
    <mergeCell ref="A165:B165"/>
    <mergeCell ref="A156:B156"/>
    <mergeCell ref="A143:B143"/>
    <mergeCell ref="A144:B144"/>
    <mergeCell ref="A154:B154"/>
    <mergeCell ref="A153:B153"/>
    <mergeCell ref="A150:B150"/>
    <mergeCell ref="A119:B119"/>
    <mergeCell ref="A64:B64"/>
    <mergeCell ref="C63:U63"/>
    <mergeCell ref="AO58:AR58"/>
    <mergeCell ref="A173:B173"/>
    <mergeCell ref="C58:U58"/>
    <mergeCell ref="V58:X58"/>
    <mergeCell ref="Y58:AB58"/>
    <mergeCell ref="AC59:AF59"/>
    <mergeCell ref="AG59:AJ59"/>
    <mergeCell ref="AK59:AN59"/>
    <mergeCell ref="A117:B117"/>
    <mergeCell ref="AO59:AR59"/>
    <mergeCell ref="AK60:AN60"/>
    <mergeCell ref="AO61:AR61"/>
    <mergeCell ref="AK62:AN62"/>
    <mergeCell ref="AO60:AR60"/>
    <mergeCell ref="AO62:AR62"/>
    <mergeCell ref="AC60:AF60"/>
    <mergeCell ref="AG60:AJ60"/>
    <mergeCell ref="C61:U61"/>
    <mergeCell ref="A174:B174"/>
    <mergeCell ref="C59:U59"/>
    <mergeCell ref="V59:X59"/>
    <mergeCell ref="Y59:AB59"/>
    <mergeCell ref="A129:B129"/>
    <mergeCell ref="A166:B166"/>
    <mergeCell ref="A163:B163"/>
    <mergeCell ref="A158:B158"/>
    <mergeCell ref="A139:B139"/>
    <mergeCell ref="A132:B132"/>
    <mergeCell ref="A170:B170"/>
    <mergeCell ref="C60:U60"/>
    <mergeCell ref="V60:X60"/>
    <mergeCell ref="Y60:AB60"/>
    <mergeCell ref="C62:U62"/>
    <mergeCell ref="V62:X62"/>
    <mergeCell ref="Y62:AB62"/>
    <mergeCell ref="A131:B131"/>
    <mergeCell ref="A138:B138"/>
    <mergeCell ref="A134:B134"/>
    <mergeCell ref="AG62:AJ62"/>
    <mergeCell ref="AK61:AN61"/>
    <mergeCell ref="AK63:AN63"/>
    <mergeCell ref="AC63:AF63"/>
    <mergeCell ref="AG63:AJ63"/>
    <mergeCell ref="AG61:AJ61"/>
    <mergeCell ref="AO63:AR63"/>
    <mergeCell ref="A181:B181"/>
    <mergeCell ref="AG67:AJ67"/>
    <mergeCell ref="AC65:AF65"/>
    <mergeCell ref="AG65:AJ65"/>
    <mergeCell ref="A178:B178"/>
    <mergeCell ref="A127:B127"/>
    <mergeCell ref="AC68:AF68"/>
    <mergeCell ref="AC72:AF72"/>
    <mergeCell ref="AG72:AJ72"/>
    <mergeCell ref="AO64:AR64"/>
    <mergeCell ref="AK76:AN76"/>
    <mergeCell ref="AK66:AN66"/>
    <mergeCell ref="AO66:AR66"/>
    <mergeCell ref="AK68:AN68"/>
    <mergeCell ref="AO68:AR68"/>
    <mergeCell ref="AO76:AR76"/>
    <mergeCell ref="AK69:AN69"/>
    <mergeCell ref="AO69:AR69"/>
    <mergeCell ref="AK67:AN67"/>
    <mergeCell ref="AK64:AN64"/>
    <mergeCell ref="A98:B98"/>
    <mergeCell ref="Y69:AB69"/>
    <mergeCell ref="A120:B120"/>
    <mergeCell ref="A99:B99"/>
    <mergeCell ref="A104:B104"/>
    <mergeCell ref="A89:B89"/>
    <mergeCell ref="AK72:AN72"/>
    <mergeCell ref="AC73:AF73"/>
    <mergeCell ref="Y74:AB74"/>
    <mergeCell ref="A215:B215"/>
    <mergeCell ref="C76:U76"/>
    <mergeCell ref="V76:X76"/>
    <mergeCell ref="A195:B195"/>
    <mergeCell ref="A162:B162"/>
    <mergeCell ref="A103:B103"/>
    <mergeCell ref="A90:B90"/>
    <mergeCell ref="A186:B186"/>
    <mergeCell ref="A184:B184"/>
    <mergeCell ref="A169:B169"/>
    <mergeCell ref="A172:B172"/>
    <mergeCell ref="A160:B160"/>
    <mergeCell ref="A161:B161"/>
    <mergeCell ref="Y76:AB76"/>
    <mergeCell ref="A84:B84"/>
    <mergeCell ref="A79:B79"/>
    <mergeCell ref="A128:B128"/>
    <mergeCell ref="A171:B171"/>
    <mergeCell ref="A77:B77"/>
    <mergeCell ref="A76:B76"/>
    <mergeCell ref="V75:X75"/>
    <mergeCell ref="C74:U74"/>
    <mergeCell ref="V74:X74"/>
    <mergeCell ref="Y71:AB71"/>
    <mergeCell ref="C73:U73"/>
    <mergeCell ref="V73:X73"/>
    <mergeCell ref="C72:U72"/>
    <mergeCell ref="V72:X72"/>
    <mergeCell ref="A73:B73"/>
    <mergeCell ref="V71:X71"/>
    <mergeCell ref="C80:U80"/>
    <mergeCell ref="A187:B187"/>
    <mergeCell ref="C83:U83"/>
    <mergeCell ref="A106:B106"/>
    <mergeCell ref="A83:B83"/>
    <mergeCell ref="A102:B102"/>
    <mergeCell ref="A81:B81"/>
    <mergeCell ref="C75:U75"/>
    <mergeCell ref="A113:B113"/>
    <mergeCell ref="A114:B114"/>
    <mergeCell ref="AC71:AF71"/>
    <mergeCell ref="AK71:AN71"/>
    <mergeCell ref="AO71:AR71"/>
    <mergeCell ref="AK75:AN75"/>
    <mergeCell ref="AO75:AR75"/>
    <mergeCell ref="AO91:AR91"/>
    <mergeCell ref="Y73:AB73"/>
    <mergeCell ref="A71:B71"/>
    <mergeCell ref="AK70:AN70"/>
    <mergeCell ref="AG71:AJ71"/>
    <mergeCell ref="AG70:AJ70"/>
    <mergeCell ref="AO70:AR70"/>
    <mergeCell ref="AG73:AJ73"/>
    <mergeCell ref="AK73:AN73"/>
    <mergeCell ref="AO73:AR73"/>
    <mergeCell ref="AO72:AR72"/>
    <mergeCell ref="A203:B203"/>
    <mergeCell ref="A204:B204"/>
    <mergeCell ref="AO77:AR77"/>
    <mergeCell ref="AC75:AF75"/>
    <mergeCell ref="V82:X82"/>
    <mergeCell ref="A197:B197"/>
    <mergeCell ref="A180:B180"/>
    <mergeCell ref="A179:B179"/>
    <mergeCell ref="A201:B201"/>
    <mergeCell ref="A202:B202"/>
    <mergeCell ref="Y72:AB72"/>
    <mergeCell ref="AC74:AF74"/>
    <mergeCell ref="AG74:AJ74"/>
    <mergeCell ref="AK74:AN74"/>
    <mergeCell ref="AO74:AR74"/>
    <mergeCell ref="AG75:AJ75"/>
    <mergeCell ref="Y75:AB75"/>
    <mergeCell ref="C77:U77"/>
    <mergeCell ref="V77:X77"/>
    <mergeCell ref="Y77:AB77"/>
    <mergeCell ref="C82:U82"/>
    <mergeCell ref="A200:B200"/>
    <mergeCell ref="A199:B199"/>
    <mergeCell ref="Y80:AB80"/>
    <mergeCell ref="Y82:AB82"/>
    <mergeCell ref="A194:B194"/>
    <mergeCell ref="C85:U85"/>
    <mergeCell ref="V83:X83"/>
    <mergeCell ref="Y83:AB83"/>
    <mergeCell ref="C84:U84"/>
    <mergeCell ref="V84:X84"/>
    <mergeCell ref="Y84:AB84"/>
    <mergeCell ref="Y89:AB89"/>
    <mergeCell ref="Y88:AB88"/>
    <mergeCell ref="Y87:AB87"/>
    <mergeCell ref="AC77:AF77"/>
    <mergeCell ref="AG77:AJ77"/>
    <mergeCell ref="AK77:AN77"/>
    <mergeCell ref="AG82:AJ82"/>
    <mergeCell ref="AK82:AN82"/>
    <mergeCell ref="AC78:AF78"/>
    <mergeCell ref="AG78:AJ78"/>
    <mergeCell ref="AK78:AN78"/>
    <mergeCell ref="AC82:AF82"/>
    <mergeCell ref="AO78:AR78"/>
    <mergeCell ref="A218:B218"/>
    <mergeCell ref="C78:U78"/>
    <mergeCell ref="V78:X78"/>
    <mergeCell ref="Y78:AB78"/>
    <mergeCell ref="AG80:AJ80"/>
    <mergeCell ref="AO82:AR82"/>
    <mergeCell ref="AC79:AF79"/>
    <mergeCell ref="AG79:AJ79"/>
    <mergeCell ref="AK79:AN79"/>
    <mergeCell ref="AO79:AR79"/>
    <mergeCell ref="A220:B220"/>
    <mergeCell ref="C79:U79"/>
    <mergeCell ref="V79:X79"/>
    <mergeCell ref="Y79:AB79"/>
    <mergeCell ref="AC80:AF80"/>
    <mergeCell ref="A217:B217"/>
    <mergeCell ref="AK80:AN80"/>
    <mergeCell ref="AO80:AR80"/>
    <mergeCell ref="AO83:AR83"/>
    <mergeCell ref="AG83:AJ83"/>
    <mergeCell ref="AK83:AN83"/>
    <mergeCell ref="AK84:AN84"/>
    <mergeCell ref="AC81:AF81"/>
    <mergeCell ref="AG81:AJ81"/>
    <mergeCell ref="AK81:AN81"/>
    <mergeCell ref="AC84:AF84"/>
    <mergeCell ref="AG84:AJ84"/>
    <mergeCell ref="AO81:AR81"/>
    <mergeCell ref="A223:B223"/>
    <mergeCell ref="C81:U81"/>
    <mergeCell ref="V81:X81"/>
    <mergeCell ref="Y81:AB81"/>
    <mergeCell ref="AC83:AF83"/>
    <mergeCell ref="A219:B219"/>
    <mergeCell ref="AO84:AR84"/>
    <mergeCell ref="AG88:AJ88"/>
    <mergeCell ref="AK89:AN89"/>
    <mergeCell ref="A222:B222"/>
    <mergeCell ref="A212:B212"/>
    <mergeCell ref="A207:B207"/>
    <mergeCell ref="A221:B221"/>
    <mergeCell ref="A216:B216"/>
    <mergeCell ref="A209:B209"/>
    <mergeCell ref="A214:B214"/>
    <mergeCell ref="A213:B213"/>
    <mergeCell ref="A211:B211"/>
    <mergeCell ref="A208:B208"/>
    <mergeCell ref="AC88:AF88"/>
    <mergeCell ref="A225:B225"/>
    <mergeCell ref="AC85:AF85"/>
    <mergeCell ref="AG85:AJ85"/>
    <mergeCell ref="C88:U88"/>
    <mergeCell ref="A111:B111"/>
    <mergeCell ref="A206:B206"/>
    <mergeCell ref="A205:B205"/>
    <mergeCell ref="A196:B196"/>
    <mergeCell ref="A87:B87"/>
    <mergeCell ref="AO85:AR85"/>
    <mergeCell ref="AO90:AR90"/>
    <mergeCell ref="AO87:AR87"/>
    <mergeCell ref="AO88:AR88"/>
    <mergeCell ref="AG86:AJ86"/>
    <mergeCell ref="AG87:AJ87"/>
    <mergeCell ref="AK85:AN85"/>
    <mergeCell ref="AO86:AR86"/>
    <mergeCell ref="AK86:AN86"/>
    <mergeCell ref="AK88:AN88"/>
    <mergeCell ref="A198:B198"/>
    <mergeCell ref="V85:X85"/>
    <mergeCell ref="Y85:AB85"/>
    <mergeCell ref="C86:U86"/>
    <mergeCell ref="V86:X86"/>
    <mergeCell ref="C87:U87"/>
    <mergeCell ref="V87:X87"/>
    <mergeCell ref="A105:B105"/>
    <mergeCell ref="A91:B91"/>
    <mergeCell ref="A183:B183"/>
    <mergeCell ref="A168:B168"/>
    <mergeCell ref="AC86:AF86"/>
    <mergeCell ref="A224:B224"/>
    <mergeCell ref="A175:B175"/>
    <mergeCell ref="A193:B193"/>
    <mergeCell ref="A239:B239"/>
    <mergeCell ref="A234:B234"/>
    <mergeCell ref="A235:B235"/>
    <mergeCell ref="A236:B236"/>
    <mergeCell ref="A227:B227"/>
    <mergeCell ref="Y90:AB90"/>
    <mergeCell ref="A190:B190"/>
    <mergeCell ref="A192:B192"/>
    <mergeCell ref="A107:B107"/>
    <mergeCell ref="A110:B110"/>
    <mergeCell ref="A182:B182"/>
    <mergeCell ref="A189:B189"/>
    <mergeCell ref="A115:B115"/>
    <mergeCell ref="A188:B188"/>
    <mergeCell ref="A167:B167"/>
    <mergeCell ref="A226:B226"/>
    <mergeCell ref="A130:B130"/>
    <mergeCell ref="A247:B247"/>
    <mergeCell ref="AC89:AF89"/>
    <mergeCell ref="AG89:AJ89"/>
    <mergeCell ref="A244:B244"/>
    <mergeCell ref="A245:B245"/>
    <mergeCell ref="A237:B237"/>
    <mergeCell ref="A228:B228"/>
    <mergeCell ref="A238:B238"/>
    <mergeCell ref="A242:B242"/>
    <mergeCell ref="A229:B229"/>
    <mergeCell ref="A230:B230"/>
    <mergeCell ref="A231:B231"/>
    <mergeCell ref="A232:B232"/>
    <mergeCell ref="A240:B240"/>
    <mergeCell ref="A241:B241"/>
    <mergeCell ref="A233:B233"/>
    <mergeCell ref="V88:X88"/>
    <mergeCell ref="C90:U90"/>
    <mergeCell ref="C93:U93"/>
    <mergeCell ref="C89:U89"/>
    <mergeCell ref="V90:X90"/>
    <mergeCell ref="V92:X92"/>
    <mergeCell ref="V89:X89"/>
    <mergeCell ref="A191:B191"/>
    <mergeCell ref="A210:B210"/>
    <mergeCell ref="A176:B176"/>
    <mergeCell ref="A256:B256"/>
    <mergeCell ref="C92:U92"/>
    <mergeCell ref="A255:B255"/>
    <mergeCell ref="A253:B253"/>
    <mergeCell ref="A254:B254"/>
    <mergeCell ref="A249:B249"/>
    <mergeCell ref="A251:B251"/>
    <mergeCell ref="A268:B268"/>
    <mergeCell ref="A269:B269"/>
    <mergeCell ref="A243:B243"/>
    <mergeCell ref="A250:B250"/>
    <mergeCell ref="A252:B252"/>
    <mergeCell ref="A261:B261"/>
    <mergeCell ref="A259:B259"/>
    <mergeCell ref="A248:B248"/>
    <mergeCell ref="A4:AW4"/>
    <mergeCell ref="AR2:AW2"/>
    <mergeCell ref="A271:B271"/>
    <mergeCell ref="A270:B270"/>
    <mergeCell ref="A262:B262"/>
    <mergeCell ref="A263:B263"/>
    <mergeCell ref="A264:B264"/>
    <mergeCell ref="A246:B246"/>
    <mergeCell ref="A93:B93"/>
    <mergeCell ref="A94:B94"/>
    <mergeCell ref="A265:B265"/>
    <mergeCell ref="A266:B266"/>
    <mergeCell ref="A267:B267"/>
    <mergeCell ref="A260:B260"/>
    <mergeCell ref="A257:B257"/>
    <mergeCell ref="A258:B25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ignoredErrors>
    <ignoredError sqref="A12:B17 A31:B31 A18:B20 A32:B33 A40:B57 A58:B93 A100:B27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V68"/>
  <sheetViews>
    <sheetView view="pageBreakPreview" zoomScaleSheetLayoutView="100" zoomScalePageLayoutView="0" workbookViewId="0" topLeftCell="A1">
      <selection activeCell="A1" sqref="A1:AV1"/>
    </sheetView>
  </sheetViews>
  <sheetFormatPr defaultColWidth="9.140625" defaultRowHeight="12.75"/>
  <cols>
    <col min="1" max="39" width="2.7109375" style="376" customWidth="1"/>
    <col min="40" max="40" width="3.421875" style="376" customWidth="1"/>
    <col min="41" max="46" width="2.7109375" style="376" customWidth="1"/>
    <col min="47" max="47" width="2.421875" style="376" customWidth="1"/>
    <col min="48" max="48" width="3.00390625" style="376" customWidth="1"/>
    <col min="49" max="16384" width="9.140625" style="376" customWidth="1"/>
  </cols>
  <sheetData>
    <row r="1" spans="1:48" ht="25.5" customHeight="1">
      <c r="A1" s="610" t="s">
        <v>1238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</row>
    <row r="2" spans="1:48" ht="25.5" customHeight="1">
      <c r="A2" s="557"/>
      <c r="B2" s="560"/>
      <c r="C2" s="560"/>
      <c r="D2" s="560"/>
      <c r="E2" s="560"/>
      <c r="F2" s="558"/>
      <c r="G2" s="558"/>
      <c r="H2" s="558"/>
      <c r="I2" s="558"/>
      <c r="J2" s="558"/>
      <c r="K2" s="558"/>
      <c r="L2" s="556"/>
      <c r="M2" s="558"/>
      <c r="N2" s="558"/>
      <c r="O2" s="558"/>
      <c r="P2" s="558"/>
      <c r="Q2" s="558"/>
      <c r="R2" s="558"/>
      <c r="S2" s="556"/>
      <c r="T2" s="556"/>
      <c r="U2" s="556"/>
      <c r="V2" s="556"/>
      <c r="W2" s="556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6"/>
      <c r="AI2" s="556"/>
      <c r="AJ2" s="556"/>
      <c r="AK2" s="556"/>
      <c r="AL2" s="556"/>
      <c r="AM2" s="556"/>
      <c r="AN2" s="377"/>
      <c r="AO2" s="377"/>
      <c r="AP2" s="556" t="s">
        <v>118</v>
      </c>
      <c r="AQ2" s="556"/>
      <c r="AR2" s="556"/>
      <c r="AS2" s="556"/>
      <c r="AT2" s="556"/>
      <c r="AU2" s="556"/>
      <c r="AV2" s="556"/>
    </row>
    <row r="3" spans="1:48" ht="19.5" customHeight="1">
      <c r="A3" s="560"/>
      <c r="B3" s="560"/>
      <c r="C3" s="560"/>
      <c r="D3" s="560"/>
      <c r="E3" s="560"/>
      <c r="F3" s="378"/>
      <c r="G3" s="379"/>
      <c r="H3" s="378"/>
      <c r="I3" s="378"/>
      <c r="J3" s="378"/>
      <c r="K3" s="378"/>
      <c r="L3" s="556"/>
      <c r="M3" s="378"/>
      <c r="N3" s="379"/>
      <c r="O3" s="378"/>
      <c r="P3" s="378"/>
      <c r="Q3" s="378"/>
      <c r="R3" s="378"/>
      <c r="S3" s="556"/>
      <c r="T3" s="378"/>
      <c r="U3" s="379"/>
      <c r="V3" s="378"/>
      <c r="W3" s="378"/>
      <c r="X3" s="380"/>
      <c r="Y3" s="378"/>
      <c r="Z3" s="379"/>
      <c r="AA3" s="380"/>
      <c r="AB3" s="380"/>
      <c r="AC3" s="378"/>
      <c r="AD3" s="379"/>
      <c r="AE3" s="378"/>
      <c r="AF3" s="378"/>
      <c r="AG3" s="381"/>
      <c r="AH3" s="378"/>
      <c r="AI3" s="379"/>
      <c r="AJ3" s="378"/>
      <c r="AK3" s="378"/>
      <c r="AL3" s="378"/>
      <c r="AM3" s="378"/>
      <c r="AN3" s="377"/>
      <c r="AO3" s="377"/>
      <c r="AP3" s="377"/>
      <c r="AQ3" s="377"/>
      <c r="AR3" s="377"/>
      <c r="AS3" s="377"/>
      <c r="AT3" s="377"/>
      <c r="AU3" s="377"/>
      <c r="AV3" s="377"/>
    </row>
    <row r="4" spans="1:48" ht="25.5" customHeight="1">
      <c r="A4" s="560"/>
      <c r="B4" s="560"/>
      <c r="C4" s="560"/>
      <c r="D4" s="560"/>
      <c r="E4" s="560"/>
      <c r="F4" s="608" t="s">
        <v>1182</v>
      </c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608"/>
      <c r="AQ4" s="608"/>
      <c r="AR4" s="608"/>
      <c r="AS4" s="608"/>
      <c r="AT4" s="608"/>
      <c r="AU4" s="608"/>
      <c r="AV4" s="608"/>
    </row>
    <row r="5" spans="1:48" ht="25.5" customHeight="1">
      <c r="A5" s="560"/>
      <c r="B5" s="560"/>
      <c r="C5" s="560"/>
      <c r="D5" s="560"/>
      <c r="E5" s="560"/>
      <c r="F5" s="572"/>
      <c r="G5" s="572"/>
      <c r="H5" s="557"/>
      <c r="I5" s="556"/>
      <c r="J5" s="556"/>
      <c r="K5" s="557"/>
      <c r="L5" s="556"/>
      <c r="M5" s="556"/>
      <c r="N5" s="556"/>
      <c r="O5" s="556"/>
      <c r="P5" s="557"/>
      <c r="Q5" s="556"/>
      <c r="R5" s="556"/>
      <c r="S5" s="557"/>
      <c r="T5" s="556"/>
      <c r="U5" s="556"/>
      <c r="V5" s="557"/>
      <c r="W5" s="557"/>
      <c r="X5" s="557"/>
      <c r="Y5" s="556"/>
      <c r="Z5" s="556"/>
      <c r="AA5" s="378"/>
      <c r="AB5" s="556"/>
      <c r="AC5" s="556"/>
      <c r="AD5" s="559" t="s">
        <v>1175</v>
      </c>
      <c r="AE5" s="560"/>
      <c r="AF5" s="560"/>
      <c r="AG5" s="560"/>
      <c r="AH5" s="560"/>
      <c r="AI5" s="560"/>
      <c r="AJ5" s="560"/>
      <c r="AK5" s="560"/>
      <c r="AL5" s="560"/>
      <c r="AM5" s="560"/>
      <c r="AN5" s="377"/>
      <c r="AO5" s="377"/>
      <c r="AP5" s="377"/>
      <c r="AQ5" s="377"/>
      <c r="AR5" s="377"/>
      <c r="AS5" s="377"/>
      <c r="AT5" s="377"/>
      <c r="AU5" s="377"/>
      <c r="AV5" s="377"/>
    </row>
    <row r="6" spans="1:48" ht="19.5" customHeight="1">
      <c r="A6" s="560"/>
      <c r="B6" s="560"/>
      <c r="C6" s="560"/>
      <c r="D6" s="560"/>
      <c r="E6" s="560"/>
      <c r="F6" s="382"/>
      <c r="G6" s="382"/>
      <c r="H6" s="560"/>
      <c r="I6" s="383"/>
      <c r="J6" s="378"/>
      <c r="K6" s="557"/>
      <c r="L6" s="383"/>
      <c r="M6" s="383"/>
      <c r="N6" s="383"/>
      <c r="O6" s="383"/>
      <c r="P6" s="560"/>
      <c r="Q6" s="384"/>
      <c r="R6" s="384"/>
      <c r="S6" s="560"/>
      <c r="T6" s="384"/>
      <c r="U6" s="384"/>
      <c r="V6" s="561"/>
      <c r="W6" s="562"/>
      <c r="X6" s="562"/>
      <c r="Y6" s="384"/>
      <c r="Z6" s="384"/>
      <c r="AA6" s="377"/>
      <c r="AB6" s="384"/>
      <c r="AC6" s="384"/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377"/>
      <c r="AO6" s="377"/>
      <c r="AP6" s="377"/>
      <c r="AQ6" s="377"/>
      <c r="AR6" s="377"/>
      <c r="AS6" s="377"/>
      <c r="AT6" s="377"/>
      <c r="AU6" s="377"/>
      <c r="AV6" s="377"/>
    </row>
    <row r="7" spans="1:48" ht="12.75" customHeight="1">
      <c r="A7" s="611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</row>
    <row r="8" spans="1:48" ht="12.75">
      <c r="A8" s="595" t="s">
        <v>936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</row>
    <row r="9" spans="1:48" ht="26.25" customHeight="1">
      <c r="A9" s="570" t="s">
        <v>502</v>
      </c>
      <c r="B9" s="570"/>
      <c r="C9" s="563" t="s">
        <v>503</v>
      </c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5"/>
      <c r="V9" s="570" t="s">
        <v>504</v>
      </c>
      <c r="W9" s="570"/>
      <c r="X9" s="570"/>
      <c r="Y9" s="603" t="s">
        <v>935</v>
      </c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5"/>
      <c r="AO9" s="424"/>
      <c r="AP9" s="383"/>
      <c r="AQ9" s="383"/>
      <c r="AR9" s="383"/>
      <c r="AS9" s="383"/>
      <c r="AT9" s="383"/>
      <c r="AU9" s="383"/>
      <c r="AV9" s="383"/>
    </row>
    <row r="10" spans="1:41" ht="63" customHeight="1">
      <c r="A10" s="570"/>
      <c r="B10" s="570"/>
      <c r="C10" s="566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8"/>
      <c r="V10" s="570"/>
      <c r="W10" s="570"/>
      <c r="X10" s="570"/>
      <c r="Y10" s="385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570" t="s">
        <v>1004</v>
      </c>
      <c r="AL10" s="570"/>
      <c r="AM10" s="570"/>
      <c r="AN10" s="570"/>
      <c r="AO10" s="387"/>
    </row>
    <row r="11" spans="1:40" ht="12.75">
      <c r="A11" s="569" t="s">
        <v>511</v>
      </c>
      <c r="B11" s="569"/>
      <c r="C11" s="569" t="s">
        <v>512</v>
      </c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 t="s">
        <v>513</v>
      </c>
      <c r="W11" s="569"/>
      <c r="X11" s="569"/>
      <c r="Y11" s="569" t="s">
        <v>514</v>
      </c>
      <c r="Z11" s="569"/>
      <c r="AA11" s="569"/>
      <c r="AB11" s="569"/>
      <c r="AC11" s="569" t="s">
        <v>515</v>
      </c>
      <c r="AD11" s="569"/>
      <c r="AE11" s="569"/>
      <c r="AF11" s="569"/>
      <c r="AG11" s="569" t="s">
        <v>516</v>
      </c>
      <c r="AH11" s="569"/>
      <c r="AI11" s="569"/>
      <c r="AJ11" s="569"/>
      <c r="AK11" s="579" t="s">
        <v>519</v>
      </c>
      <c r="AL11" s="579"/>
      <c r="AM11" s="579"/>
      <c r="AN11" s="579"/>
    </row>
    <row r="12" spans="1:40" ht="11.25" customHeight="1">
      <c r="A12" s="589" t="s">
        <v>1198</v>
      </c>
      <c r="B12" s="589"/>
      <c r="C12" s="597" t="s">
        <v>323</v>
      </c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4" t="s">
        <v>324</v>
      </c>
      <c r="W12" s="594"/>
      <c r="X12" s="594"/>
      <c r="Y12" s="576"/>
      <c r="Z12" s="577"/>
      <c r="AA12" s="577"/>
      <c r="AB12" s="578"/>
      <c r="AC12" s="576"/>
      <c r="AD12" s="577"/>
      <c r="AE12" s="577"/>
      <c r="AF12" s="578"/>
      <c r="AG12" s="576"/>
      <c r="AH12" s="577"/>
      <c r="AI12" s="577"/>
      <c r="AJ12" s="578"/>
      <c r="AK12" s="579">
        <f aca="true" t="shared" si="0" ref="AK12:AK31">Y12+AC12+AG12</f>
        <v>0</v>
      </c>
      <c r="AL12" s="579"/>
      <c r="AM12" s="579"/>
      <c r="AN12" s="579"/>
    </row>
    <row r="13" spans="1:40" ht="11.25" customHeight="1">
      <c r="A13" s="589" t="s">
        <v>1200</v>
      </c>
      <c r="B13" s="589"/>
      <c r="C13" s="591" t="s">
        <v>325</v>
      </c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3"/>
      <c r="V13" s="594" t="s">
        <v>326</v>
      </c>
      <c r="W13" s="594"/>
      <c r="X13" s="594"/>
      <c r="Y13" s="586"/>
      <c r="Z13" s="587"/>
      <c r="AA13" s="587"/>
      <c r="AB13" s="588"/>
      <c r="AC13" s="586"/>
      <c r="AD13" s="587"/>
      <c r="AE13" s="587"/>
      <c r="AF13" s="588"/>
      <c r="AG13" s="586"/>
      <c r="AH13" s="587"/>
      <c r="AI13" s="587"/>
      <c r="AJ13" s="588"/>
      <c r="AK13" s="579">
        <f t="shared" si="0"/>
        <v>0</v>
      </c>
      <c r="AL13" s="579"/>
      <c r="AM13" s="579"/>
      <c r="AN13" s="579"/>
    </row>
    <row r="14" spans="1:40" s="388" customFormat="1" ht="11.25" customHeight="1">
      <c r="A14" s="589" t="s">
        <v>1203</v>
      </c>
      <c r="B14" s="589"/>
      <c r="C14" s="597" t="s">
        <v>1176</v>
      </c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4" t="s">
        <v>328</v>
      </c>
      <c r="W14" s="594"/>
      <c r="X14" s="594"/>
      <c r="Y14" s="576"/>
      <c r="Z14" s="577"/>
      <c r="AA14" s="577"/>
      <c r="AB14" s="578"/>
      <c r="AC14" s="576"/>
      <c r="AD14" s="577"/>
      <c r="AE14" s="577"/>
      <c r="AF14" s="578"/>
      <c r="AG14" s="576"/>
      <c r="AH14" s="577"/>
      <c r="AI14" s="577"/>
      <c r="AJ14" s="578"/>
      <c r="AK14" s="579">
        <f t="shared" si="0"/>
        <v>0</v>
      </c>
      <c r="AL14" s="579"/>
      <c r="AM14" s="579"/>
      <c r="AN14" s="579"/>
    </row>
    <row r="15" spans="1:40" s="380" customFormat="1" ht="11.25" customHeight="1">
      <c r="A15" s="589" t="s">
        <v>1206</v>
      </c>
      <c r="B15" s="589"/>
      <c r="C15" s="591" t="s">
        <v>1177</v>
      </c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3"/>
      <c r="V15" s="594" t="s">
        <v>332</v>
      </c>
      <c r="W15" s="594"/>
      <c r="X15" s="594"/>
      <c r="Y15" s="576"/>
      <c r="Z15" s="577"/>
      <c r="AA15" s="577"/>
      <c r="AB15" s="578"/>
      <c r="AC15" s="576"/>
      <c r="AD15" s="577"/>
      <c r="AE15" s="577"/>
      <c r="AF15" s="578"/>
      <c r="AG15" s="576"/>
      <c r="AH15" s="577"/>
      <c r="AI15" s="577"/>
      <c r="AJ15" s="578"/>
      <c r="AK15" s="579">
        <f t="shared" si="0"/>
        <v>0</v>
      </c>
      <c r="AL15" s="579"/>
      <c r="AM15" s="579"/>
      <c r="AN15" s="579"/>
    </row>
    <row r="16" spans="1:40" ht="11.25" customHeight="1">
      <c r="A16" s="589" t="s">
        <v>1209</v>
      </c>
      <c r="B16" s="589"/>
      <c r="C16" s="597" t="s">
        <v>333</v>
      </c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4" t="s">
        <v>334</v>
      </c>
      <c r="W16" s="594"/>
      <c r="X16" s="594"/>
      <c r="Y16" s="586"/>
      <c r="Z16" s="587"/>
      <c r="AA16" s="587"/>
      <c r="AB16" s="588"/>
      <c r="AC16" s="586"/>
      <c r="AD16" s="587"/>
      <c r="AE16" s="587"/>
      <c r="AF16" s="588"/>
      <c r="AG16" s="586"/>
      <c r="AH16" s="587"/>
      <c r="AI16" s="587"/>
      <c r="AJ16" s="588"/>
      <c r="AK16" s="579">
        <f t="shared" si="0"/>
        <v>0</v>
      </c>
      <c r="AL16" s="579"/>
      <c r="AM16" s="579"/>
      <c r="AN16" s="579"/>
    </row>
    <row r="17" spans="1:40" ht="11.25" customHeight="1">
      <c r="A17" s="602" t="s">
        <v>1212</v>
      </c>
      <c r="B17" s="602"/>
      <c r="C17" s="580" t="s">
        <v>1178</v>
      </c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2"/>
      <c r="V17" s="594" t="s">
        <v>336</v>
      </c>
      <c r="W17" s="594"/>
      <c r="X17" s="594"/>
      <c r="Y17" s="576"/>
      <c r="Z17" s="577"/>
      <c r="AA17" s="577"/>
      <c r="AB17" s="578"/>
      <c r="AC17" s="576"/>
      <c r="AD17" s="577"/>
      <c r="AE17" s="577"/>
      <c r="AF17" s="578"/>
      <c r="AG17" s="576"/>
      <c r="AH17" s="577"/>
      <c r="AI17" s="577"/>
      <c r="AJ17" s="578"/>
      <c r="AK17" s="579">
        <f t="shared" si="0"/>
        <v>0</v>
      </c>
      <c r="AL17" s="579"/>
      <c r="AM17" s="579"/>
      <c r="AN17" s="579"/>
    </row>
    <row r="18" spans="1:40" ht="11.25" customHeight="1">
      <c r="A18" s="589" t="s">
        <v>1215</v>
      </c>
      <c r="B18" s="589"/>
      <c r="C18" s="597" t="s">
        <v>337</v>
      </c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4" t="s">
        <v>338</v>
      </c>
      <c r="W18" s="594"/>
      <c r="X18" s="594"/>
      <c r="Y18" s="586"/>
      <c r="Z18" s="587"/>
      <c r="AA18" s="587"/>
      <c r="AB18" s="588"/>
      <c r="AC18" s="586"/>
      <c r="AD18" s="587"/>
      <c r="AE18" s="587"/>
      <c r="AF18" s="588"/>
      <c r="AG18" s="586"/>
      <c r="AH18" s="587"/>
      <c r="AI18" s="587"/>
      <c r="AJ18" s="588"/>
      <c r="AK18" s="579">
        <f t="shared" si="0"/>
        <v>0</v>
      </c>
      <c r="AL18" s="579"/>
      <c r="AM18" s="579"/>
      <c r="AN18" s="579"/>
    </row>
    <row r="19" spans="1:40" ht="11.25" customHeight="1">
      <c r="A19" s="589" t="s">
        <v>1218</v>
      </c>
      <c r="B19" s="589"/>
      <c r="C19" s="594" t="s">
        <v>341</v>
      </c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606" t="s">
        <v>342</v>
      </c>
      <c r="W19" s="606"/>
      <c r="X19" s="606"/>
      <c r="Y19" s="586">
        <v>2185</v>
      </c>
      <c r="Z19" s="587"/>
      <c r="AA19" s="587"/>
      <c r="AB19" s="588"/>
      <c r="AC19" s="586"/>
      <c r="AD19" s="587"/>
      <c r="AE19" s="587"/>
      <c r="AF19" s="588"/>
      <c r="AG19" s="586"/>
      <c r="AH19" s="587"/>
      <c r="AI19" s="587"/>
      <c r="AJ19" s="588"/>
      <c r="AK19" s="579">
        <f t="shared" si="0"/>
        <v>2185</v>
      </c>
      <c r="AL19" s="579"/>
      <c r="AM19" s="579"/>
      <c r="AN19" s="579"/>
    </row>
    <row r="20" spans="1:40" ht="11.25" customHeight="1">
      <c r="A20" s="589" t="s">
        <v>1221</v>
      </c>
      <c r="B20" s="589"/>
      <c r="C20" s="594" t="s">
        <v>343</v>
      </c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 t="s">
        <v>344</v>
      </c>
      <c r="W20" s="594"/>
      <c r="X20" s="594"/>
      <c r="Y20" s="576"/>
      <c r="Z20" s="577"/>
      <c r="AA20" s="577"/>
      <c r="AB20" s="578"/>
      <c r="AC20" s="576"/>
      <c r="AD20" s="577"/>
      <c r="AE20" s="577"/>
      <c r="AF20" s="578"/>
      <c r="AG20" s="576"/>
      <c r="AH20" s="577"/>
      <c r="AI20" s="577"/>
      <c r="AJ20" s="578"/>
      <c r="AK20" s="579">
        <f t="shared" si="0"/>
        <v>0</v>
      </c>
      <c r="AL20" s="579"/>
      <c r="AM20" s="579"/>
      <c r="AN20" s="579"/>
    </row>
    <row r="21" spans="1:40" ht="11.25" customHeight="1">
      <c r="A21" s="589" t="s">
        <v>1224</v>
      </c>
      <c r="B21" s="589"/>
      <c r="C21" s="597" t="s">
        <v>347</v>
      </c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4" t="s">
        <v>348</v>
      </c>
      <c r="W21" s="594"/>
      <c r="X21" s="594"/>
      <c r="Y21" s="576"/>
      <c r="Z21" s="577"/>
      <c r="AA21" s="577"/>
      <c r="AB21" s="578"/>
      <c r="AC21" s="576"/>
      <c r="AD21" s="577"/>
      <c r="AE21" s="577"/>
      <c r="AF21" s="578"/>
      <c r="AG21" s="576"/>
      <c r="AH21" s="577"/>
      <c r="AI21" s="577"/>
      <c r="AJ21" s="578"/>
      <c r="AK21" s="579">
        <f t="shared" si="0"/>
        <v>0</v>
      </c>
      <c r="AL21" s="579"/>
      <c r="AM21" s="579"/>
      <c r="AN21" s="579"/>
    </row>
    <row r="22" spans="1:40" s="389" customFormat="1" ht="11.25" customHeight="1">
      <c r="A22" s="589" t="s">
        <v>1227</v>
      </c>
      <c r="B22" s="589"/>
      <c r="C22" s="597" t="s">
        <v>349</v>
      </c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4" t="s">
        <v>350</v>
      </c>
      <c r="W22" s="594"/>
      <c r="X22" s="594"/>
      <c r="Y22" s="576"/>
      <c r="Z22" s="577"/>
      <c r="AA22" s="577"/>
      <c r="AB22" s="578"/>
      <c r="AC22" s="576"/>
      <c r="AD22" s="577"/>
      <c r="AE22" s="577"/>
      <c r="AF22" s="578"/>
      <c r="AG22" s="576"/>
      <c r="AH22" s="577"/>
      <c r="AI22" s="577"/>
      <c r="AJ22" s="578"/>
      <c r="AK22" s="579">
        <f t="shared" si="0"/>
        <v>0</v>
      </c>
      <c r="AL22" s="579"/>
      <c r="AM22" s="579"/>
      <c r="AN22" s="579"/>
    </row>
    <row r="23" spans="1:40" s="390" customFormat="1" ht="11.25" customHeight="1">
      <c r="A23" s="589" t="s">
        <v>1230</v>
      </c>
      <c r="B23" s="589"/>
      <c r="C23" s="597" t="s">
        <v>351</v>
      </c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4" t="s">
        <v>1197</v>
      </c>
      <c r="W23" s="594"/>
      <c r="X23" s="594"/>
      <c r="Y23" s="576"/>
      <c r="Z23" s="577"/>
      <c r="AA23" s="577"/>
      <c r="AB23" s="578"/>
      <c r="AC23" s="576">
        <v>92872</v>
      </c>
      <c r="AD23" s="577"/>
      <c r="AE23" s="577"/>
      <c r="AF23" s="578"/>
      <c r="AG23" s="576"/>
      <c r="AH23" s="577"/>
      <c r="AI23" s="577"/>
      <c r="AJ23" s="578"/>
      <c r="AK23" s="579">
        <f t="shared" si="0"/>
        <v>92872</v>
      </c>
      <c r="AL23" s="579"/>
      <c r="AM23" s="579"/>
      <c r="AN23" s="579"/>
    </row>
    <row r="24" spans="1:40" ht="11.25" customHeight="1">
      <c r="A24" s="602" t="s">
        <v>1233</v>
      </c>
      <c r="B24" s="602"/>
      <c r="C24" s="597" t="s">
        <v>352</v>
      </c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4" t="s">
        <v>353</v>
      </c>
      <c r="W24" s="594"/>
      <c r="X24" s="594"/>
      <c r="Y24" s="576"/>
      <c r="Z24" s="577"/>
      <c r="AA24" s="577"/>
      <c r="AB24" s="578"/>
      <c r="AC24" s="576"/>
      <c r="AD24" s="577"/>
      <c r="AE24" s="577"/>
      <c r="AF24" s="578"/>
      <c r="AG24" s="576"/>
      <c r="AH24" s="577"/>
      <c r="AI24" s="577"/>
      <c r="AJ24" s="578"/>
      <c r="AK24" s="579">
        <f t="shared" si="0"/>
        <v>0</v>
      </c>
      <c r="AL24" s="579"/>
      <c r="AM24" s="579"/>
      <c r="AN24" s="579"/>
    </row>
    <row r="25" spans="1:40" s="390" customFormat="1" ht="11.25" customHeight="1">
      <c r="A25" s="589" t="s">
        <v>2</v>
      </c>
      <c r="B25" s="589"/>
      <c r="C25" s="591" t="s">
        <v>1179</v>
      </c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3"/>
      <c r="V25" s="594" t="s">
        <v>355</v>
      </c>
      <c r="W25" s="594"/>
      <c r="X25" s="594"/>
      <c r="Y25" s="576"/>
      <c r="Z25" s="577"/>
      <c r="AA25" s="577"/>
      <c r="AB25" s="578"/>
      <c r="AC25" s="576"/>
      <c r="AD25" s="577"/>
      <c r="AE25" s="577"/>
      <c r="AF25" s="578"/>
      <c r="AG25" s="576"/>
      <c r="AH25" s="577"/>
      <c r="AI25" s="577"/>
      <c r="AJ25" s="578"/>
      <c r="AK25" s="579">
        <f t="shared" si="0"/>
        <v>0</v>
      </c>
      <c r="AL25" s="579"/>
      <c r="AM25" s="579"/>
      <c r="AN25" s="579"/>
    </row>
    <row r="26" spans="1:40" s="389" customFormat="1" ht="11.25" customHeight="1">
      <c r="A26" s="589" t="s">
        <v>4</v>
      </c>
      <c r="B26" s="589"/>
      <c r="C26" s="591" t="s">
        <v>358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3"/>
      <c r="V26" s="594" t="s">
        <v>359</v>
      </c>
      <c r="W26" s="594"/>
      <c r="X26" s="594"/>
      <c r="Y26" s="586"/>
      <c r="Z26" s="587"/>
      <c r="AA26" s="587"/>
      <c r="AB26" s="588"/>
      <c r="AC26" s="586"/>
      <c r="AD26" s="587"/>
      <c r="AE26" s="587"/>
      <c r="AF26" s="588"/>
      <c r="AG26" s="586"/>
      <c r="AH26" s="587"/>
      <c r="AI26" s="587"/>
      <c r="AJ26" s="588"/>
      <c r="AK26" s="579">
        <f t="shared" si="0"/>
        <v>0</v>
      </c>
      <c r="AL26" s="579"/>
      <c r="AM26" s="579"/>
      <c r="AN26" s="579"/>
    </row>
    <row r="27" spans="1:40" s="391" customFormat="1" ht="11.25" customHeight="1">
      <c r="A27" s="602" t="s">
        <v>6</v>
      </c>
      <c r="B27" s="602"/>
      <c r="C27" s="601" t="s">
        <v>360</v>
      </c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594" t="s">
        <v>361</v>
      </c>
      <c r="W27" s="594"/>
      <c r="X27" s="594"/>
      <c r="Y27" s="586"/>
      <c r="Z27" s="587"/>
      <c r="AA27" s="587"/>
      <c r="AB27" s="588"/>
      <c r="AC27" s="586"/>
      <c r="AD27" s="587"/>
      <c r="AE27" s="587"/>
      <c r="AF27" s="588"/>
      <c r="AG27" s="586"/>
      <c r="AH27" s="587"/>
      <c r="AI27" s="587"/>
      <c r="AJ27" s="588"/>
      <c r="AK27" s="579">
        <f t="shared" si="0"/>
        <v>0</v>
      </c>
      <c r="AL27" s="579"/>
      <c r="AM27" s="579"/>
      <c r="AN27" s="579"/>
    </row>
    <row r="28" spans="1:40" s="391" customFormat="1" ht="11.25" customHeight="1">
      <c r="A28" s="589" t="s">
        <v>8</v>
      </c>
      <c r="B28" s="589"/>
      <c r="C28" s="597" t="s">
        <v>362</v>
      </c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4" t="s">
        <v>363</v>
      </c>
      <c r="W28" s="594"/>
      <c r="X28" s="594"/>
      <c r="Y28" s="586"/>
      <c r="Z28" s="587"/>
      <c r="AA28" s="587"/>
      <c r="AB28" s="588"/>
      <c r="AC28" s="586"/>
      <c r="AD28" s="587"/>
      <c r="AE28" s="587"/>
      <c r="AF28" s="588"/>
      <c r="AG28" s="586"/>
      <c r="AH28" s="587"/>
      <c r="AI28" s="587"/>
      <c r="AJ28" s="588"/>
      <c r="AK28" s="579">
        <f t="shared" si="0"/>
        <v>0</v>
      </c>
      <c r="AL28" s="579"/>
      <c r="AM28" s="579"/>
      <c r="AN28" s="579"/>
    </row>
    <row r="29" spans="1:40" s="391" customFormat="1" ht="11.25" customHeight="1">
      <c r="A29" s="589" t="s">
        <v>10</v>
      </c>
      <c r="B29" s="589"/>
      <c r="C29" s="597" t="s">
        <v>364</v>
      </c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4" t="s">
        <v>365</v>
      </c>
      <c r="W29" s="594"/>
      <c r="X29" s="594"/>
      <c r="Y29" s="576"/>
      <c r="Z29" s="577"/>
      <c r="AA29" s="577"/>
      <c r="AB29" s="578"/>
      <c r="AC29" s="576"/>
      <c r="AD29" s="577"/>
      <c r="AE29" s="577"/>
      <c r="AF29" s="578"/>
      <c r="AG29" s="576"/>
      <c r="AH29" s="577"/>
      <c r="AI29" s="577"/>
      <c r="AJ29" s="578"/>
      <c r="AK29" s="579">
        <f t="shared" si="0"/>
        <v>0</v>
      </c>
      <c r="AL29" s="579"/>
      <c r="AM29" s="579"/>
      <c r="AN29" s="579"/>
    </row>
    <row r="30" spans="1:40" ht="11.25" customHeight="1">
      <c r="A30" s="589" t="s">
        <v>12</v>
      </c>
      <c r="B30" s="589"/>
      <c r="C30" s="580" t="s">
        <v>368</v>
      </c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2"/>
      <c r="V30" s="583" t="s">
        <v>369</v>
      </c>
      <c r="W30" s="584"/>
      <c r="X30" s="585"/>
      <c r="Y30" s="576"/>
      <c r="Z30" s="577"/>
      <c r="AA30" s="577"/>
      <c r="AB30" s="578"/>
      <c r="AC30" s="576"/>
      <c r="AD30" s="577"/>
      <c r="AE30" s="577"/>
      <c r="AF30" s="578"/>
      <c r="AG30" s="576"/>
      <c r="AH30" s="577"/>
      <c r="AI30" s="577"/>
      <c r="AJ30" s="578"/>
      <c r="AK30" s="579">
        <f t="shared" si="0"/>
        <v>0</v>
      </c>
      <c r="AL30" s="579"/>
      <c r="AM30" s="579"/>
      <c r="AN30" s="579"/>
    </row>
    <row r="31" spans="1:40" ht="11.25" customHeight="1">
      <c r="A31" s="589" t="s">
        <v>14</v>
      </c>
      <c r="B31" s="589"/>
      <c r="C31" s="596" t="s">
        <v>1180</v>
      </c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8" t="s">
        <v>1196</v>
      </c>
      <c r="W31" s="599"/>
      <c r="X31" s="600"/>
      <c r="Y31" s="573">
        <f>Y12+Y13+Y14+Y15+Y16+Y17+Y18+Y19+Y20+Y21+Y22+Y23+Y24+Y25+Y26+Y27+Y28+Y29+Y30</f>
        <v>2185</v>
      </c>
      <c r="Z31" s="574"/>
      <c r="AA31" s="574"/>
      <c r="AB31" s="575"/>
      <c r="AC31" s="573">
        <f>AC12+AC13+AC14+AC15+AC16+AC17+AC18+AC19+AC20+AC21+AC22+AC23+AC24+AC25+AC26+AC27+AC28+AC29+AC30</f>
        <v>92872</v>
      </c>
      <c r="AD31" s="574"/>
      <c r="AE31" s="574"/>
      <c r="AF31" s="575"/>
      <c r="AG31" s="573">
        <f>AG12+AG13+AG14+AG15+AG16+AG17+AG18+AG19+AG20+AG21+AG22+AG23+AG24+AG25+AG26+AG27+AG28+AG29+AG30</f>
        <v>0</v>
      </c>
      <c r="AH31" s="574"/>
      <c r="AI31" s="574"/>
      <c r="AJ31" s="575"/>
      <c r="AK31" s="609">
        <f t="shared" si="0"/>
        <v>95057</v>
      </c>
      <c r="AL31" s="579"/>
      <c r="AM31" s="579"/>
      <c r="AN31" s="579"/>
    </row>
    <row r="32" spans="3:6" ht="21.75" customHeight="1">
      <c r="C32" s="392"/>
      <c r="D32" s="392"/>
      <c r="E32" s="392"/>
      <c r="F32" s="392"/>
    </row>
    <row r="33" spans="3:6" ht="21.75" customHeight="1">
      <c r="C33" s="392"/>
      <c r="D33" s="392"/>
      <c r="E33" s="392"/>
      <c r="F33" s="392"/>
    </row>
    <row r="34" spans="3:6" ht="21.75" customHeight="1">
      <c r="C34" s="392"/>
      <c r="D34" s="392"/>
      <c r="E34" s="392"/>
      <c r="F34" s="392"/>
    </row>
    <row r="35" spans="3:6" ht="21.75" customHeight="1">
      <c r="C35" s="392"/>
      <c r="D35" s="392"/>
      <c r="E35" s="392"/>
      <c r="F35" s="392"/>
    </row>
    <row r="36" spans="3:6" ht="21.75" customHeight="1">
      <c r="C36" s="392"/>
      <c r="D36" s="392"/>
      <c r="E36" s="392"/>
      <c r="F36" s="392"/>
    </row>
    <row r="37" spans="3:6" ht="21.75" customHeight="1">
      <c r="C37" s="392"/>
      <c r="D37" s="392"/>
      <c r="E37" s="392"/>
      <c r="F37" s="392"/>
    </row>
    <row r="38" spans="3:6" ht="21.75" customHeight="1">
      <c r="C38" s="392"/>
      <c r="D38" s="392"/>
      <c r="E38" s="392"/>
      <c r="F38" s="392"/>
    </row>
    <row r="39" spans="3:6" ht="21.75" customHeight="1">
      <c r="C39" s="392"/>
      <c r="D39" s="392"/>
      <c r="E39" s="392"/>
      <c r="F39" s="392"/>
    </row>
    <row r="40" spans="3:6" ht="21.75" customHeight="1">
      <c r="C40" s="392"/>
      <c r="D40" s="392"/>
      <c r="E40" s="392"/>
      <c r="F40" s="392"/>
    </row>
    <row r="41" spans="3:6" ht="21.75" customHeight="1">
      <c r="C41" s="392"/>
      <c r="D41" s="392"/>
      <c r="E41" s="392"/>
      <c r="F41" s="392"/>
    </row>
    <row r="42" spans="3:6" ht="21.75" customHeight="1">
      <c r="C42" s="392"/>
      <c r="D42" s="392"/>
      <c r="E42" s="392"/>
      <c r="F42" s="392"/>
    </row>
    <row r="43" spans="3:6" ht="21.75" customHeight="1">
      <c r="C43" s="392"/>
      <c r="D43" s="392"/>
      <c r="E43" s="392"/>
      <c r="F43" s="392"/>
    </row>
    <row r="44" spans="3:6" ht="21.75" customHeight="1">
      <c r="C44" s="392"/>
      <c r="D44" s="392"/>
      <c r="E44" s="392"/>
      <c r="F44" s="392"/>
    </row>
    <row r="45" spans="3:6" ht="21.75" customHeight="1">
      <c r="C45" s="392"/>
      <c r="D45" s="392"/>
      <c r="E45" s="392"/>
      <c r="F45" s="392"/>
    </row>
    <row r="46" spans="3:6" ht="21.75" customHeight="1">
      <c r="C46" s="392"/>
      <c r="D46" s="392"/>
      <c r="E46" s="392"/>
      <c r="F46" s="392"/>
    </row>
    <row r="47" spans="3:6" ht="21.75" customHeight="1">
      <c r="C47" s="392"/>
      <c r="D47" s="392"/>
      <c r="E47" s="392"/>
      <c r="F47" s="392"/>
    </row>
    <row r="48" spans="3:6" ht="21.75" customHeight="1">
      <c r="C48" s="392"/>
      <c r="D48" s="392"/>
      <c r="E48" s="392"/>
      <c r="F48" s="392"/>
    </row>
    <row r="49" spans="3:6" ht="21.75" customHeight="1">
      <c r="C49" s="392"/>
      <c r="D49" s="392"/>
      <c r="E49" s="392"/>
      <c r="F49" s="392"/>
    </row>
    <row r="50" spans="3:6" ht="21.75" customHeight="1">
      <c r="C50" s="392"/>
      <c r="D50" s="392"/>
      <c r="E50" s="392"/>
      <c r="F50" s="392"/>
    </row>
    <row r="51" spans="3:6" ht="21.75" customHeight="1">
      <c r="C51" s="392"/>
      <c r="D51" s="392"/>
      <c r="E51" s="392"/>
      <c r="F51" s="392"/>
    </row>
    <row r="52" spans="3:6" ht="21.75" customHeight="1">
      <c r="C52" s="392"/>
      <c r="D52" s="392"/>
      <c r="E52" s="392"/>
      <c r="F52" s="392"/>
    </row>
    <row r="53" spans="3:6" ht="21.75" customHeight="1">
      <c r="C53" s="392"/>
      <c r="D53" s="392"/>
      <c r="E53" s="392"/>
      <c r="F53" s="392"/>
    </row>
    <row r="54" spans="3:6" ht="21.75" customHeight="1">
      <c r="C54" s="392"/>
      <c r="D54" s="392"/>
      <c r="E54" s="392"/>
      <c r="F54" s="392"/>
    </row>
    <row r="55" spans="3:6" ht="21.75" customHeight="1">
      <c r="C55" s="392"/>
      <c r="D55" s="392"/>
      <c r="E55" s="392"/>
      <c r="F55" s="392"/>
    </row>
    <row r="56" spans="3:6" ht="21.75" customHeight="1">
      <c r="C56" s="392"/>
      <c r="D56" s="392"/>
      <c r="E56" s="392"/>
      <c r="F56" s="392"/>
    </row>
    <row r="57" spans="3:6" ht="21.75" customHeight="1">
      <c r="C57" s="392"/>
      <c r="D57" s="392"/>
      <c r="E57" s="392"/>
      <c r="F57" s="392"/>
    </row>
    <row r="58" spans="3:6" ht="21.75" customHeight="1">
      <c r="C58" s="392"/>
      <c r="D58" s="392"/>
      <c r="E58" s="392"/>
      <c r="F58" s="392"/>
    </row>
    <row r="59" spans="3:6" ht="21.75" customHeight="1">
      <c r="C59" s="392"/>
      <c r="D59" s="392"/>
      <c r="E59" s="392"/>
      <c r="F59" s="392"/>
    </row>
    <row r="60" spans="3:6" ht="21.75" customHeight="1">
      <c r="C60" s="392"/>
      <c r="D60" s="392"/>
      <c r="E60" s="392"/>
      <c r="F60" s="392"/>
    </row>
    <row r="61" spans="3:6" ht="21.75" customHeight="1">
      <c r="C61" s="392"/>
      <c r="D61" s="392"/>
      <c r="E61" s="392"/>
      <c r="F61" s="392"/>
    </row>
    <row r="62" spans="3:6" ht="21.75" customHeight="1">
      <c r="C62" s="392"/>
      <c r="D62" s="392"/>
      <c r="E62" s="392"/>
      <c r="F62" s="392"/>
    </row>
    <row r="63" spans="3:6" ht="21.75" customHeight="1">
      <c r="C63" s="392"/>
      <c r="D63" s="392"/>
      <c r="E63" s="392"/>
      <c r="F63" s="392"/>
    </row>
    <row r="64" spans="3:6" ht="21.75" customHeight="1">
      <c r="C64" s="392"/>
      <c r="D64" s="392"/>
      <c r="E64" s="392"/>
      <c r="F64" s="392"/>
    </row>
    <row r="65" spans="3:6" ht="21.75" customHeight="1">
      <c r="C65" s="392"/>
      <c r="D65" s="392"/>
      <c r="E65" s="392"/>
      <c r="F65" s="392"/>
    </row>
    <row r="66" spans="3:6" ht="12.75">
      <c r="C66" s="392"/>
      <c r="D66" s="392"/>
      <c r="E66" s="392"/>
      <c r="F66" s="392"/>
    </row>
    <row r="67" spans="3:6" ht="12.75">
      <c r="C67" s="392"/>
      <c r="D67" s="392"/>
      <c r="E67" s="392"/>
      <c r="F67" s="392"/>
    </row>
    <row r="68" spans="3:6" ht="12.75">
      <c r="C68" s="392"/>
      <c r="D68" s="392"/>
      <c r="E68" s="392"/>
      <c r="F68" s="392"/>
    </row>
  </sheetData>
  <sheetProtection/>
  <mergeCells count="180">
    <mergeCell ref="AC12:AF12"/>
    <mergeCell ref="AG12:AJ12"/>
    <mergeCell ref="A13:B13"/>
    <mergeCell ref="V13:X13"/>
    <mergeCell ref="Y13:AB13"/>
    <mergeCell ref="AC13:AF13"/>
    <mergeCell ref="A12:B12"/>
    <mergeCell ref="C12:U12"/>
    <mergeCell ref="V12:X12"/>
    <mergeCell ref="Y12:AB12"/>
    <mergeCell ref="V14:X14"/>
    <mergeCell ref="Y14:AB14"/>
    <mergeCell ref="C13:U13"/>
    <mergeCell ref="AC14:AF14"/>
    <mergeCell ref="A16:B16"/>
    <mergeCell ref="C14:U14"/>
    <mergeCell ref="A14:B14"/>
    <mergeCell ref="A15:B15"/>
    <mergeCell ref="C16:U16"/>
    <mergeCell ref="V16:X16"/>
    <mergeCell ref="Y16:AB16"/>
    <mergeCell ref="AC17:AF17"/>
    <mergeCell ref="AG17:AJ17"/>
    <mergeCell ref="C15:U15"/>
    <mergeCell ref="V15:X15"/>
    <mergeCell ref="Y15:AB15"/>
    <mergeCell ref="A17:B17"/>
    <mergeCell ref="AC16:AF16"/>
    <mergeCell ref="AG16:AJ16"/>
    <mergeCell ref="C17:U17"/>
    <mergeCell ref="V17:X17"/>
    <mergeCell ref="Y17:AB17"/>
    <mergeCell ref="AG15:AJ15"/>
    <mergeCell ref="A20:B20"/>
    <mergeCell ref="V20:X20"/>
    <mergeCell ref="A19:B19"/>
    <mergeCell ref="A18:B18"/>
    <mergeCell ref="C19:U19"/>
    <mergeCell ref="V19:X19"/>
    <mergeCell ref="Y18:AB18"/>
    <mergeCell ref="AC18:AF18"/>
    <mergeCell ref="AG18:AJ18"/>
    <mergeCell ref="C20:U20"/>
    <mergeCell ref="AG19:AJ19"/>
    <mergeCell ref="Y20:AB20"/>
    <mergeCell ref="AC19:AF19"/>
    <mergeCell ref="Y19:AB19"/>
    <mergeCell ref="C18:U18"/>
    <mergeCell ref="V18:X18"/>
    <mergeCell ref="AC20:AF20"/>
    <mergeCell ref="AG20:AJ20"/>
    <mergeCell ref="A22:B22"/>
    <mergeCell ref="A21:B21"/>
    <mergeCell ref="C21:U21"/>
    <mergeCell ref="V21:X21"/>
    <mergeCell ref="Y21:AB21"/>
    <mergeCell ref="AC21:AF21"/>
    <mergeCell ref="AG21:AJ21"/>
    <mergeCell ref="Y22:AB22"/>
    <mergeCell ref="C22:U22"/>
    <mergeCell ref="V22:X22"/>
    <mergeCell ref="A27:B27"/>
    <mergeCell ref="A24:B24"/>
    <mergeCell ref="A23:B23"/>
    <mergeCell ref="C27:U27"/>
    <mergeCell ref="V27:X27"/>
    <mergeCell ref="A26:B26"/>
    <mergeCell ref="V23:X23"/>
    <mergeCell ref="AC23:AF23"/>
    <mergeCell ref="AG23:AJ23"/>
    <mergeCell ref="AC22:AF22"/>
    <mergeCell ref="AG22:AJ22"/>
    <mergeCell ref="Y23:AB23"/>
    <mergeCell ref="A29:B29"/>
    <mergeCell ref="C24:U24"/>
    <mergeCell ref="V24:X24"/>
    <mergeCell ref="Y24:AB24"/>
    <mergeCell ref="A28:B28"/>
    <mergeCell ref="C29:U29"/>
    <mergeCell ref="AG24:AJ24"/>
    <mergeCell ref="A30:B30"/>
    <mergeCell ref="A25:B25"/>
    <mergeCell ref="C31:U31"/>
    <mergeCell ref="AG28:AJ28"/>
    <mergeCell ref="AC29:AF29"/>
    <mergeCell ref="AG29:AJ29"/>
    <mergeCell ref="AC30:AF30"/>
    <mergeCell ref="AG31:AJ31"/>
    <mergeCell ref="Y29:AB29"/>
    <mergeCell ref="V31:X31"/>
    <mergeCell ref="AK16:AN16"/>
    <mergeCell ref="Y27:AB27"/>
    <mergeCell ref="V28:X28"/>
    <mergeCell ref="Y28:AB28"/>
    <mergeCell ref="AG27:AJ27"/>
    <mergeCell ref="AC28:AF28"/>
    <mergeCell ref="AC24:AF24"/>
    <mergeCell ref="V25:X25"/>
    <mergeCell ref="Y25:AB25"/>
    <mergeCell ref="AC25:AF25"/>
    <mergeCell ref="Y31:AB31"/>
    <mergeCell ref="A1:AV1"/>
    <mergeCell ref="A7:AV7"/>
    <mergeCell ref="C26:U26"/>
    <mergeCell ref="V26:X26"/>
    <mergeCell ref="Y26:AB26"/>
    <mergeCell ref="AC26:AF26"/>
    <mergeCell ref="AG26:AJ26"/>
    <mergeCell ref="AG25:AJ25"/>
    <mergeCell ref="A8:AV8"/>
    <mergeCell ref="A31:B31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0:AN20"/>
    <mergeCell ref="C30:U30"/>
    <mergeCell ref="V30:X30"/>
    <mergeCell ref="Y30:AB30"/>
    <mergeCell ref="V29:X29"/>
    <mergeCell ref="C28:U28"/>
    <mergeCell ref="C25:U25"/>
    <mergeCell ref="AC27:AF27"/>
    <mergeCell ref="C23:U23"/>
    <mergeCell ref="AC31:AF31"/>
    <mergeCell ref="V9:X10"/>
    <mergeCell ref="V11:X11"/>
    <mergeCell ref="AK30:AN30"/>
    <mergeCell ref="AK31:AN31"/>
    <mergeCell ref="AG30:AJ30"/>
    <mergeCell ref="AK29:AN29"/>
    <mergeCell ref="AK17:AN17"/>
    <mergeCell ref="AK18:AN18"/>
    <mergeCell ref="AK19:AN19"/>
    <mergeCell ref="AK12:AN12"/>
    <mergeCell ref="AK13:AN13"/>
    <mergeCell ref="AK14:AN14"/>
    <mergeCell ref="AK15:AN15"/>
    <mergeCell ref="Y11:AB11"/>
    <mergeCell ref="AC11:AF11"/>
    <mergeCell ref="AG11:AJ11"/>
    <mergeCell ref="AC15:AF15"/>
    <mergeCell ref="AG13:AJ13"/>
    <mergeCell ref="AG14:AJ14"/>
    <mergeCell ref="Y9:AN9"/>
    <mergeCell ref="AK10:AN10"/>
    <mergeCell ref="AK11:AN11"/>
    <mergeCell ref="A2:E6"/>
    <mergeCell ref="F4:AV4"/>
    <mergeCell ref="F2:K2"/>
    <mergeCell ref="L2:L3"/>
    <mergeCell ref="F5:G5"/>
    <mergeCell ref="T5:U5"/>
    <mergeCell ref="S2:S3"/>
    <mergeCell ref="C9:U10"/>
    <mergeCell ref="A11:B11"/>
    <mergeCell ref="C11:U11"/>
    <mergeCell ref="A9:B10"/>
    <mergeCell ref="K5:K6"/>
    <mergeCell ref="S5:S6"/>
    <mergeCell ref="X2:AA2"/>
    <mergeCell ref="Q5:R5"/>
    <mergeCell ref="Y5:Z5"/>
    <mergeCell ref="T2:W2"/>
    <mergeCell ref="H5:H6"/>
    <mergeCell ref="I5:J5"/>
    <mergeCell ref="AB5:AC5"/>
    <mergeCell ref="AD5:AM6"/>
    <mergeCell ref="V6:X6"/>
    <mergeCell ref="AP2:AV2"/>
    <mergeCell ref="V5:X5"/>
    <mergeCell ref="M2:R2"/>
    <mergeCell ref="AB2:AG2"/>
    <mergeCell ref="L5:O5"/>
    <mergeCell ref="P5:P6"/>
    <mergeCell ref="AH2:AM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273"/>
  <sheetViews>
    <sheetView view="pageBreakPreview" zoomScaleSheetLayoutView="100" zoomScalePageLayoutView="0" workbookViewId="0" topLeftCell="A1">
      <selection activeCell="V6" sqref="V6:X6"/>
    </sheetView>
  </sheetViews>
  <sheetFormatPr defaultColWidth="9.140625" defaultRowHeight="12.75"/>
  <cols>
    <col min="1" max="1" width="2.8515625" style="234" customWidth="1"/>
    <col min="2" max="27" width="2.7109375" style="234" customWidth="1"/>
    <col min="28" max="28" width="4.421875" style="234" customWidth="1"/>
    <col min="29" max="29" width="0.85546875" style="234" customWidth="1"/>
    <col min="30" max="31" width="2.7109375" style="234" hidden="1" customWidth="1"/>
    <col min="32" max="32" width="3.7109375" style="234" hidden="1" customWidth="1"/>
    <col min="33" max="33" width="0.71875" style="234" customWidth="1"/>
    <col min="34" max="36" width="2.7109375" style="234" hidden="1" customWidth="1"/>
    <col min="37" max="37" width="0.5625" style="234" hidden="1" customWidth="1"/>
    <col min="38" max="39" width="2.7109375" style="234" hidden="1" customWidth="1"/>
    <col min="40" max="40" width="3.140625" style="234" hidden="1" customWidth="1"/>
    <col min="41" max="41" width="0.2890625" style="234" hidden="1" customWidth="1"/>
    <col min="42" max="43" width="2.7109375" style="234" hidden="1" customWidth="1"/>
    <col min="44" max="44" width="3.421875" style="234" hidden="1" customWidth="1"/>
    <col min="45" max="102" width="2.7109375" style="234" customWidth="1"/>
    <col min="103" max="16384" width="9.140625" style="234" customWidth="1"/>
  </cols>
  <sheetData>
    <row r="1" spans="1:49" ht="25.5" customHeight="1">
      <c r="A1" s="499" t="s">
        <v>1239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1"/>
    </row>
    <row r="2" spans="1:49" ht="25.5" customHeight="1">
      <c r="A2" s="235"/>
      <c r="B2" s="236"/>
      <c r="C2" s="236"/>
      <c r="D2" s="236"/>
      <c r="E2" s="236"/>
      <c r="F2" s="503"/>
      <c r="G2" s="503"/>
      <c r="H2" s="503"/>
      <c r="I2" s="503"/>
      <c r="J2" s="503"/>
      <c r="K2" s="503"/>
      <c r="L2" s="498"/>
      <c r="M2" s="503"/>
      <c r="N2" s="503"/>
      <c r="O2" s="503"/>
      <c r="P2" s="503"/>
      <c r="Q2" s="503"/>
      <c r="R2" s="503"/>
      <c r="S2" s="498"/>
      <c r="T2" s="498"/>
      <c r="U2" s="498"/>
      <c r="V2" s="498"/>
      <c r="W2" s="498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8"/>
      <c r="AI2" s="498"/>
      <c r="AJ2" s="498"/>
      <c r="AK2" s="498"/>
      <c r="AL2" s="498"/>
      <c r="AM2" s="498"/>
      <c r="AN2" s="211"/>
      <c r="AO2" s="211"/>
      <c r="AP2" s="211"/>
      <c r="AQ2" s="211"/>
      <c r="AR2" s="612" t="s">
        <v>117</v>
      </c>
      <c r="AS2" s="612"/>
      <c r="AT2" s="612"/>
      <c r="AU2" s="612"/>
      <c r="AV2" s="612"/>
      <c r="AW2" s="613"/>
    </row>
    <row r="3" spans="1:49" ht="19.5" customHeight="1">
      <c r="A3" s="237"/>
      <c r="B3" s="236"/>
      <c r="C3" s="236"/>
      <c r="D3" s="236"/>
      <c r="E3" s="236"/>
      <c r="F3" s="238"/>
      <c r="G3" s="239"/>
      <c r="H3" s="238"/>
      <c r="I3" s="238"/>
      <c r="J3" s="238"/>
      <c r="K3" s="238"/>
      <c r="L3" s="498"/>
      <c r="M3" s="238"/>
      <c r="N3" s="239"/>
      <c r="O3" s="238"/>
      <c r="P3" s="238"/>
      <c r="Q3" s="238"/>
      <c r="R3" s="238"/>
      <c r="S3" s="498"/>
      <c r="T3" s="238"/>
      <c r="U3" s="239"/>
      <c r="V3" s="238"/>
      <c r="W3" s="238"/>
      <c r="X3" s="240"/>
      <c r="Y3" s="238"/>
      <c r="Z3" s="239"/>
      <c r="AA3" s="240"/>
      <c r="AB3" s="240"/>
      <c r="AC3" s="238"/>
      <c r="AD3" s="239"/>
      <c r="AE3" s="238"/>
      <c r="AF3" s="238"/>
      <c r="AG3" s="236"/>
      <c r="AH3" s="238"/>
      <c r="AI3" s="239"/>
      <c r="AJ3" s="238"/>
      <c r="AK3" s="238"/>
      <c r="AL3" s="238"/>
      <c r="AM3" s="238"/>
      <c r="AN3" s="211"/>
      <c r="AO3" s="211"/>
      <c r="AP3" s="211"/>
      <c r="AQ3" s="211"/>
      <c r="AR3" s="211"/>
      <c r="AS3" s="211"/>
      <c r="AT3" s="211"/>
      <c r="AU3" s="211"/>
      <c r="AV3" s="211"/>
      <c r="AW3" s="212"/>
    </row>
    <row r="4" spans="1:49" ht="19.5" customHeight="1">
      <c r="A4" s="552" t="s">
        <v>1173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4"/>
    </row>
    <row r="5" spans="1:49" ht="19.5" customHeight="1">
      <c r="A5" s="237"/>
      <c r="B5" s="236"/>
      <c r="C5" s="236"/>
      <c r="D5" s="236"/>
      <c r="E5" s="236"/>
      <c r="F5" s="504"/>
      <c r="G5" s="504"/>
      <c r="H5" s="490"/>
      <c r="I5" s="498"/>
      <c r="J5" s="498"/>
      <c r="K5" s="490"/>
      <c r="L5" s="498"/>
      <c r="M5" s="498"/>
      <c r="N5" s="498"/>
      <c r="O5" s="498"/>
      <c r="P5" s="490"/>
      <c r="Q5" s="498"/>
      <c r="R5" s="498"/>
      <c r="S5" s="490"/>
      <c r="T5" s="498"/>
      <c r="U5" s="498"/>
      <c r="V5" s="490"/>
      <c r="W5" s="490"/>
      <c r="X5" s="490"/>
      <c r="Y5" s="498"/>
      <c r="Z5" s="498"/>
      <c r="AA5" s="238"/>
      <c r="AB5" s="498"/>
      <c r="AC5" s="498"/>
      <c r="AD5" s="492" t="s">
        <v>1175</v>
      </c>
      <c r="AE5" s="493"/>
      <c r="AF5" s="493"/>
      <c r="AG5" s="493"/>
      <c r="AH5" s="493"/>
      <c r="AI5" s="493"/>
      <c r="AJ5" s="493"/>
      <c r="AK5" s="493"/>
      <c r="AL5" s="493"/>
      <c r="AM5" s="493"/>
      <c r="AN5" s="211"/>
      <c r="AO5" s="211"/>
      <c r="AP5" s="211"/>
      <c r="AQ5" s="211"/>
      <c r="AR5" s="211"/>
      <c r="AS5" s="211"/>
      <c r="AT5" s="211"/>
      <c r="AU5" s="211"/>
      <c r="AV5" s="211"/>
      <c r="AW5" s="212"/>
    </row>
    <row r="6" spans="1:49" ht="19.5" customHeight="1">
      <c r="A6" s="241"/>
      <c r="B6" s="242"/>
      <c r="C6" s="242"/>
      <c r="D6" s="242"/>
      <c r="E6" s="242"/>
      <c r="F6" s="243"/>
      <c r="G6" s="243"/>
      <c r="H6" s="491"/>
      <c r="I6" s="244"/>
      <c r="J6" s="245"/>
      <c r="K6" s="505"/>
      <c r="L6" s="244"/>
      <c r="M6" s="244"/>
      <c r="N6" s="244"/>
      <c r="O6" s="244"/>
      <c r="P6" s="491"/>
      <c r="Q6" s="246"/>
      <c r="R6" s="246"/>
      <c r="S6" s="491"/>
      <c r="T6" s="246"/>
      <c r="U6" s="246"/>
      <c r="V6" s="487"/>
      <c r="W6" s="488"/>
      <c r="X6" s="488"/>
      <c r="Y6" s="246"/>
      <c r="Z6" s="246"/>
      <c r="AA6" s="247"/>
      <c r="AB6" s="246"/>
      <c r="AC6" s="246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247"/>
      <c r="AO6" s="247"/>
      <c r="AP6" s="247"/>
      <c r="AQ6" s="247"/>
      <c r="AR6" s="247"/>
      <c r="AS6" s="247"/>
      <c r="AT6" s="247"/>
      <c r="AU6" s="247"/>
      <c r="AV6" s="247"/>
      <c r="AW6" s="248"/>
    </row>
    <row r="7" spans="1:49" ht="19.5" customHeight="1">
      <c r="A7" s="607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07"/>
      <c r="AN7" s="607"/>
      <c r="AO7" s="607"/>
      <c r="AP7" s="607"/>
      <c r="AQ7" s="607"/>
      <c r="AR7" s="607"/>
      <c r="AS7" s="607"/>
      <c r="AT7" s="607"/>
      <c r="AU7" s="607"/>
      <c r="AV7" s="607"/>
      <c r="AW7" s="607"/>
    </row>
    <row r="8" spans="1:49" ht="12.75">
      <c r="A8" s="497" t="s">
        <v>501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</row>
    <row r="9" spans="1:49" ht="26.25" customHeight="1">
      <c r="A9" s="517" t="s">
        <v>502</v>
      </c>
      <c r="B9" s="518"/>
      <c r="C9" s="494" t="s">
        <v>503</v>
      </c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517" t="s">
        <v>504</v>
      </c>
      <c r="W9" s="523"/>
      <c r="X9" s="518"/>
      <c r="Y9" s="494" t="s">
        <v>505</v>
      </c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6"/>
    </row>
    <row r="10" spans="1:49" ht="63" customHeight="1">
      <c r="A10" s="519"/>
      <c r="B10" s="520"/>
      <c r="C10" s="521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19"/>
      <c r="W10" s="524"/>
      <c r="X10" s="520"/>
      <c r="Y10" s="461" t="s">
        <v>930</v>
      </c>
      <c r="Z10" s="462"/>
      <c r="AA10" s="462"/>
      <c r="AB10" s="462"/>
      <c r="AC10" s="461" t="s">
        <v>1169</v>
      </c>
      <c r="AD10" s="462"/>
      <c r="AE10" s="462"/>
      <c r="AF10" s="462"/>
      <c r="AG10" s="461" t="s">
        <v>931</v>
      </c>
      <c r="AH10" s="462"/>
      <c r="AI10" s="462"/>
      <c r="AJ10" s="462"/>
      <c r="AK10" s="461" t="s">
        <v>931</v>
      </c>
      <c r="AL10" s="462"/>
      <c r="AM10" s="462"/>
      <c r="AN10" s="462"/>
      <c r="AO10" s="461" t="s">
        <v>932</v>
      </c>
      <c r="AP10" s="462"/>
      <c r="AQ10" s="462"/>
      <c r="AR10" s="462"/>
      <c r="AS10" s="461" t="s">
        <v>1004</v>
      </c>
      <c r="AT10" s="482"/>
      <c r="AU10" s="482"/>
      <c r="AV10" s="482"/>
      <c r="AW10" s="483"/>
    </row>
    <row r="11" spans="1:49" ht="12.75">
      <c r="A11" s="484" t="s">
        <v>511</v>
      </c>
      <c r="B11" s="486"/>
      <c r="C11" s="484" t="s">
        <v>512</v>
      </c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4" t="s">
        <v>513</v>
      </c>
      <c r="W11" s="485"/>
      <c r="X11" s="486"/>
      <c r="Y11" s="484" t="s">
        <v>514</v>
      </c>
      <c r="Z11" s="485"/>
      <c r="AA11" s="485"/>
      <c r="AB11" s="486"/>
      <c r="AC11" s="484" t="s">
        <v>515</v>
      </c>
      <c r="AD11" s="485"/>
      <c r="AE11" s="485"/>
      <c r="AF11" s="486"/>
      <c r="AG11" s="484" t="s">
        <v>516</v>
      </c>
      <c r="AH11" s="485"/>
      <c r="AI11" s="485"/>
      <c r="AJ11" s="486"/>
      <c r="AK11" s="484" t="s">
        <v>517</v>
      </c>
      <c r="AL11" s="485"/>
      <c r="AM11" s="485"/>
      <c r="AN11" s="486"/>
      <c r="AO11" s="484" t="s">
        <v>518</v>
      </c>
      <c r="AP11" s="485"/>
      <c r="AQ11" s="485"/>
      <c r="AR11" s="486"/>
      <c r="AS11" s="489">
        <v>5</v>
      </c>
      <c r="AT11" s="489"/>
      <c r="AU11" s="489"/>
      <c r="AV11" s="489"/>
      <c r="AW11" s="489"/>
    </row>
    <row r="12" spans="1:49" ht="11.25" customHeight="1">
      <c r="A12" s="469" t="s">
        <v>1198</v>
      </c>
      <c r="B12" s="471"/>
      <c r="C12" s="506" t="s">
        <v>199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204" t="s">
        <v>200</v>
      </c>
      <c r="W12" s="205"/>
      <c r="X12" s="206"/>
      <c r="Y12" s="469"/>
      <c r="Z12" s="470"/>
      <c r="AA12" s="470"/>
      <c r="AB12" s="471"/>
      <c r="AC12" s="469"/>
      <c r="AD12" s="470"/>
      <c r="AE12" s="470"/>
      <c r="AF12" s="471"/>
      <c r="AG12" s="469"/>
      <c r="AH12" s="470"/>
      <c r="AI12" s="470"/>
      <c r="AJ12" s="471"/>
      <c r="AK12" s="469"/>
      <c r="AL12" s="470"/>
      <c r="AM12" s="470"/>
      <c r="AN12" s="471"/>
      <c r="AO12" s="469"/>
      <c r="AP12" s="470"/>
      <c r="AQ12" s="470"/>
      <c r="AR12" s="471"/>
      <c r="AS12" s="472">
        <f>Y12+AC12+AG12+AK12+AO12</f>
        <v>0</v>
      </c>
      <c r="AT12" s="472"/>
      <c r="AU12" s="472"/>
      <c r="AV12" s="472"/>
      <c r="AW12" s="472"/>
    </row>
    <row r="13" spans="1:49" ht="11.25" customHeight="1">
      <c r="A13" s="469" t="s">
        <v>1200</v>
      </c>
      <c r="B13" s="471"/>
      <c r="C13" s="506" t="s">
        <v>201</v>
      </c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8" t="s">
        <v>202</v>
      </c>
      <c r="W13" s="509"/>
      <c r="X13" s="510"/>
      <c r="Y13" s="469"/>
      <c r="Z13" s="470"/>
      <c r="AA13" s="470"/>
      <c r="AB13" s="471"/>
      <c r="AC13" s="469"/>
      <c r="AD13" s="470"/>
      <c r="AE13" s="470"/>
      <c r="AF13" s="471"/>
      <c r="AG13" s="469"/>
      <c r="AH13" s="470"/>
      <c r="AI13" s="470"/>
      <c r="AJ13" s="471"/>
      <c r="AK13" s="469"/>
      <c r="AL13" s="470"/>
      <c r="AM13" s="470"/>
      <c r="AN13" s="471"/>
      <c r="AO13" s="469"/>
      <c r="AP13" s="470"/>
      <c r="AQ13" s="470"/>
      <c r="AR13" s="471"/>
      <c r="AS13" s="472">
        <f aca="true" t="shared" si="0" ref="AS13:AS27">Y13+AC13+AG13+AK13+AO13</f>
        <v>0</v>
      </c>
      <c r="AT13" s="472"/>
      <c r="AU13" s="472"/>
      <c r="AV13" s="472"/>
      <c r="AW13" s="472"/>
    </row>
    <row r="14" spans="1:49" ht="11.25" customHeight="1">
      <c r="A14" s="469" t="s">
        <v>1203</v>
      </c>
      <c r="B14" s="471"/>
      <c r="C14" s="506" t="s">
        <v>820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204" t="s">
        <v>204</v>
      </c>
      <c r="W14" s="205"/>
      <c r="X14" s="206"/>
      <c r="Y14" s="469"/>
      <c r="Z14" s="470"/>
      <c r="AA14" s="470"/>
      <c r="AB14" s="471"/>
      <c r="AC14" s="469"/>
      <c r="AD14" s="470"/>
      <c r="AE14" s="470"/>
      <c r="AF14" s="471"/>
      <c r="AG14" s="469"/>
      <c r="AH14" s="470"/>
      <c r="AI14" s="470"/>
      <c r="AJ14" s="471"/>
      <c r="AK14" s="469"/>
      <c r="AL14" s="470"/>
      <c r="AM14" s="470"/>
      <c r="AN14" s="471"/>
      <c r="AO14" s="469"/>
      <c r="AP14" s="470"/>
      <c r="AQ14" s="470"/>
      <c r="AR14" s="471"/>
      <c r="AS14" s="472">
        <f t="shared" si="0"/>
        <v>0</v>
      </c>
      <c r="AT14" s="472"/>
      <c r="AU14" s="472"/>
      <c r="AV14" s="472"/>
      <c r="AW14" s="472"/>
    </row>
    <row r="15" spans="1:49" ht="11.25" customHeight="1">
      <c r="A15" s="469" t="s">
        <v>1206</v>
      </c>
      <c r="B15" s="471"/>
      <c r="C15" s="506" t="s">
        <v>205</v>
      </c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8" t="s">
        <v>206</v>
      </c>
      <c r="W15" s="509"/>
      <c r="X15" s="510"/>
      <c r="Y15" s="469"/>
      <c r="Z15" s="470"/>
      <c r="AA15" s="470"/>
      <c r="AB15" s="471"/>
      <c r="AC15" s="469"/>
      <c r="AD15" s="470"/>
      <c r="AE15" s="470"/>
      <c r="AF15" s="471"/>
      <c r="AG15" s="469"/>
      <c r="AH15" s="470"/>
      <c r="AI15" s="470"/>
      <c r="AJ15" s="471"/>
      <c r="AK15" s="469"/>
      <c r="AL15" s="470"/>
      <c r="AM15" s="470"/>
      <c r="AN15" s="471"/>
      <c r="AO15" s="469"/>
      <c r="AP15" s="470"/>
      <c r="AQ15" s="470"/>
      <c r="AR15" s="471"/>
      <c r="AS15" s="472">
        <f t="shared" si="0"/>
        <v>0</v>
      </c>
      <c r="AT15" s="472"/>
      <c r="AU15" s="472"/>
      <c r="AV15" s="472"/>
      <c r="AW15" s="472"/>
    </row>
    <row r="16" spans="1:49" ht="11.25" customHeight="1">
      <c r="A16" s="469" t="s">
        <v>1209</v>
      </c>
      <c r="B16" s="471"/>
      <c r="C16" s="506" t="s">
        <v>207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8" t="s">
        <v>208</v>
      </c>
      <c r="W16" s="509"/>
      <c r="X16" s="510"/>
      <c r="Y16" s="469"/>
      <c r="Z16" s="470"/>
      <c r="AA16" s="470"/>
      <c r="AB16" s="471"/>
      <c r="AC16" s="469"/>
      <c r="AD16" s="470"/>
      <c r="AE16" s="470"/>
      <c r="AF16" s="471"/>
      <c r="AG16" s="469"/>
      <c r="AH16" s="470"/>
      <c r="AI16" s="470"/>
      <c r="AJ16" s="471"/>
      <c r="AK16" s="469"/>
      <c r="AL16" s="470"/>
      <c r="AM16" s="470"/>
      <c r="AN16" s="471"/>
      <c r="AO16" s="469"/>
      <c r="AP16" s="470"/>
      <c r="AQ16" s="470"/>
      <c r="AR16" s="471"/>
      <c r="AS16" s="472">
        <f t="shared" si="0"/>
        <v>0</v>
      </c>
      <c r="AT16" s="472"/>
      <c r="AU16" s="472"/>
      <c r="AV16" s="472"/>
      <c r="AW16" s="472"/>
    </row>
    <row r="17" spans="1:49" ht="11.25" customHeight="1">
      <c r="A17" s="469" t="s">
        <v>1212</v>
      </c>
      <c r="B17" s="471"/>
      <c r="C17" s="506" t="s">
        <v>209</v>
      </c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8" t="s">
        <v>210</v>
      </c>
      <c r="W17" s="509"/>
      <c r="X17" s="510"/>
      <c r="Y17" s="469"/>
      <c r="Z17" s="470"/>
      <c r="AA17" s="470"/>
      <c r="AB17" s="471"/>
      <c r="AC17" s="469"/>
      <c r="AD17" s="470"/>
      <c r="AE17" s="470"/>
      <c r="AF17" s="471"/>
      <c r="AG17" s="469"/>
      <c r="AH17" s="470"/>
      <c r="AI17" s="470"/>
      <c r="AJ17" s="471"/>
      <c r="AK17" s="469"/>
      <c r="AL17" s="470"/>
      <c r="AM17" s="470"/>
      <c r="AN17" s="471"/>
      <c r="AO17" s="469"/>
      <c r="AP17" s="470"/>
      <c r="AQ17" s="470"/>
      <c r="AR17" s="471"/>
      <c r="AS17" s="472">
        <f t="shared" si="0"/>
        <v>0</v>
      </c>
      <c r="AT17" s="472"/>
      <c r="AU17" s="472"/>
      <c r="AV17" s="472"/>
      <c r="AW17" s="472"/>
    </row>
    <row r="18" spans="1:49" s="249" customFormat="1" ht="11.25" customHeight="1">
      <c r="A18" s="469" t="s">
        <v>1218</v>
      </c>
      <c r="B18" s="471"/>
      <c r="C18" s="506" t="s">
        <v>213</v>
      </c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8" t="s">
        <v>214</v>
      </c>
      <c r="W18" s="509"/>
      <c r="X18" s="510"/>
      <c r="Y18" s="463"/>
      <c r="Z18" s="464"/>
      <c r="AA18" s="464"/>
      <c r="AB18" s="465"/>
      <c r="AC18" s="463"/>
      <c r="AD18" s="464"/>
      <c r="AE18" s="464"/>
      <c r="AF18" s="465"/>
      <c r="AG18" s="463"/>
      <c r="AH18" s="464"/>
      <c r="AI18" s="464"/>
      <c r="AJ18" s="465"/>
      <c r="AK18" s="463"/>
      <c r="AL18" s="464"/>
      <c r="AM18" s="464"/>
      <c r="AN18" s="465"/>
      <c r="AO18" s="463"/>
      <c r="AP18" s="464"/>
      <c r="AQ18" s="464"/>
      <c r="AR18" s="465"/>
      <c r="AS18" s="472">
        <f t="shared" si="0"/>
        <v>0</v>
      </c>
      <c r="AT18" s="472"/>
      <c r="AU18" s="472"/>
      <c r="AV18" s="472"/>
      <c r="AW18" s="472"/>
    </row>
    <row r="19" spans="1:49" s="249" customFormat="1" ht="11.25" customHeight="1">
      <c r="A19" s="469" t="s">
        <v>1221</v>
      </c>
      <c r="B19" s="471"/>
      <c r="C19" s="506" t="s">
        <v>215</v>
      </c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8" t="s">
        <v>216</v>
      </c>
      <c r="W19" s="509"/>
      <c r="X19" s="510"/>
      <c r="Y19" s="463"/>
      <c r="Z19" s="464"/>
      <c r="AA19" s="464"/>
      <c r="AB19" s="465"/>
      <c r="AC19" s="463"/>
      <c r="AD19" s="464"/>
      <c r="AE19" s="464"/>
      <c r="AF19" s="465"/>
      <c r="AG19" s="463"/>
      <c r="AH19" s="464"/>
      <c r="AI19" s="464"/>
      <c r="AJ19" s="465"/>
      <c r="AK19" s="463"/>
      <c r="AL19" s="464"/>
      <c r="AM19" s="464"/>
      <c r="AN19" s="465"/>
      <c r="AO19" s="463"/>
      <c r="AP19" s="464"/>
      <c r="AQ19" s="464"/>
      <c r="AR19" s="465"/>
      <c r="AS19" s="472">
        <f t="shared" si="0"/>
        <v>0</v>
      </c>
      <c r="AT19" s="472"/>
      <c r="AU19" s="472"/>
      <c r="AV19" s="472"/>
      <c r="AW19" s="472"/>
    </row>
    <row r="20" spans="1:49" s="240" customFormat="1" ht="11.25" customHeight="1">
      <c r="A20" s="469" t="s">
        <v>1224</v>
      </c>
      <c r="B20" s="471"/>
      <c r="C20" s="506" t="s">
        <v>821</v>
      </c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8" t="s">
        <v>218</v>
      </c>
      <c r="W20" s="509"/>
      <c r="X20" s="510"/>
      <c r="Y20" s="469"/>
      <c r="Z20" s="470"/>
      <c r="AA20" s="470"/>
      <c r="AB20" s="471"/>
      <c r="AC20" s="469"/>
      <c r="AD20" s="470"/>
      <c r="AE20" s="470"/>
      <c r="AF20" s="471"/>
      <c r="AG20" s="469"/>
      <c r="AH20" s="470"/>
      <c r="AI20" s="470"/>
      <c r="AJ20" s="471"/>
      <c r="AK20" s="469"/>
      <c r="AL20" s="470"/>
      <c r="AM20" s="470"/>
      <c r="AN20" s="471"/>
      <c r="AO20" s="469"/>
      <c r="AP20" s="470"/>
      <c r="AQ20" s="470"/>
      <c r="AR20" s="471"/>
      <c r="AS20" s="484">
        <f t="shared" si="0"/>
        <v>0</v>
      </c>
      <c r="AT20" s="485"/>
      <c r="AU20" s="485"/>
      <c r="AV20" s="485"/>
      <c r="AW20" s="486"/>
    </row>
    <row r="21" spans="1:49" ht="11.25" customHeight="1">
      <c r="A21" s="469" t="s">
        <v>1227</v>
      </c>
      <c r="B21" s="471"/>
      <c r="C21" s="506" t="s">
        <v>822</v>
      </c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8" t="s">
        <v>220</v>
      </c>
      <c r="W21" s="509"/>
      <c r="X21" s="510"/>
      <c r="Y21" s="469"/>
      <c r="Z21" s="470"/>
      <c r="AA21" s="470"/>
      <c r="AB21" s="471"/>
      <c r="AC21" s="469"/>
      <c r="AD21" s="470"/>
      <c r="AE21" s="470"/>
      <c r="AF21" s="471"/>
      <c r="AG21" s="469"/>
      <c r="AH21" s="470"/>
      <c r="AI21" s="470"/>
      <c r="AJ21" s="471"/>
      <c r="AK21" s="469"/>
      <c r="AL21" s="470"/>
      <c r="AM21" s="470"/>
      <c r="AN21" s="471"/>
      <c r="AO21" s="469"/>
      <c r="AP21" s="470"/>
      <c r="AQ21" s="470"/>
      <c r="AR21" s="471"/>
      <c r="AS21" s="472">
        <f t="shared" si="0"/>
        <v>0</v>
      </c>
      <c r="AT21" s="472"/>
      <c r="AU21" s="472"/>
      <c r="AV21" s="472"/>
      <c r="AW21" s="472"/>
    </row>
    <row r="22" spans="1:49" ht="11.25" customHeight="1">
      <c r="A22" s="469" t="s">
        <v>1230</v>
      </c>
      <c r="B22" s="471"/>
      <c r="C22" s="506" t="s">
        <v>823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8" t="s">
        <v>222</v>
      </c>
      <c r="W22" s="509"/>
      <c r="X22" s="510"/>
      <c r="Y22" s="469">
        <v>0</v>
      </c>
      <c r="Z22" s="470"/>
      <c r="AA22" s="470"/>
      <c r="AB22" s="471"/>
      <c r="AC22" s="469"/>
      <c r="AD22" s="470"/>
      <c r="AE22" s="470"/>
      <c r="AF22" s="471"/>
      <c r="AG22" s="469"/>
      <c r="AH22" s="470"/>
      <c r="AI22" s="470"/>
      <c r="AJ22" s="471"/>
      <c r="AK22" s="469"/>
      <c r="AL22" s="470"/>
      <c r="AM22" s="470"/>
      <c r="AN22" s="471"/>
      <c r="AO22" s="469"/>
      <c r="AP22" s="470"/>
      <c r="AQ22" s="470"/>
      <c r="AR22" s="471"/>
      <c r="AS22" s="472">
        <v>0</v>
      </c>
      <c r="AT22" s="472"/>
      <c r="AU22" s="472"/>
      <c r="AV22" s="472"/>
      <c r="AW22" s="472"/>
    </row>
    <row r="23" spans="1:49" ht="11.25" customHeight="1">
      <c r="A23" s="469" t="s">
        <v>1233</v>
      </c>
      <c r="B23" s="471"/>
      <c r="C23" s="525" t="s">
        <v>824</v>
      </c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7" t="s">
        <v>1189</v>
      </c>
      <c r="W23" s="528"/>
      <c r="X23" s="529"/>
      <c r="Y23" s="463">
        <f>Y12+Y13+Y14+Y15+Y16+Y17+Y18+Y19+Y20+Y21+Y22</f>
        <v>0</v>
      </c>
      <c r="Z23" s="464"/>
      <c r="AA23" s="464"/>
      <c r="AB23" s="465"/>
      <c r="AC23" s="463">
        <f>AC12+AC13+AC14+AC15+AC16+AC17+AC18+AC19+AC20+AC21+AC22</f>
        <v>0</v>
      </c>
      <c r="AD23" s="464"/>
      <c r="AE23" s="464"/>
      <c r="AF23" s="465"/>
      <c r="AG23" s="463">
        <f>AG12+AG13+AG14+AG15+AG16+AG17+AG18+AG19+AG20+AG21+AG22</f>
        <v>0</v>
      </c>
      <c r="AH23" s="464"/>
      <c r="AI23" s="464"/>
      <c r="AJ23" s="465"/>
      <c r="AK23" s="463">
        <f>AK12+AK13+AK14+AK15+AK16+AK17+AK18+AK19+AK20+AK21+AK22</f>
        <v>0</v>
      </c>
      <c r="AL23" s="464"/>
      <c r="AM23" s="464"/>
      <c r="AN23" s="465"/>
      <c r="AO23" s="463">
        <f>AO12+AO13+AO14+AO15+AO16+AO17+AO18+AO19+AO20+AO21+AO22</f>
        <v>0</v>
      </c>
      <c r="AP23" s="464"/>
      <c r="AQ23" s="464"/>
      <c r="AR23" s="465"/>
      <c r="AS23" s="472">
        <f t="shared" si="0"/>
        <v>0</v>
      </c>
      <c r="AT23" s="472"/>
      <c r="AU23" s="472"/>
      <c r="AV23" s="472"/>
      <c r="AW23" s="472"/>
    </row>
    <row r="24" spans="1:49" ht="11.25" customHeight="1">
      <c r="A24" s="469" t="s">
        <v>2</v>
      </c>
      <c r="B24" s="471"/>
      <c r="C24" s="506" t="s">
        <v>224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8" t="s">
        <v>225</v>
      </c>
      <c r="W24" s="509"/>
      <c r="X24" s="510"/>
      <c r="Y24" s="463"/>
      <c r="Z24" s="464"/>
      <c r="AA24" s="464"/>
      <c r="AB24" s="465"/>
      <c r="AC24" s="463"/>
      <c r="AD24" s="464"/>
      <c r="AE24" s="464"/>
      <c r="AF24" s="465"/>
      <c r="AG24" s="463"/>
      <c r="AH24" s="464"/>
      <c r="AI24" s="464"/>
      <c r="AJ24" s="465"/>
      <c r="AK24" s="463"/>
      <c r="AL24" s="464"/>
      <c r="AM24" s="464"/>
      <c r="AN24" s="465"/>
      <c r="AO24" s="463"/>
      <c r="AP24" s="464"/>
      <c r="AQ24" s="464"/>
      <c r="AR24" s="465"/>
      <c r="AS24" s="472">
        <f t="shared" si="0"/>
        <v>0</v>
      </c>
      <c r="AT24" s="472"/>
      <c r="AU24" s="472"/>
      <c r="AV24" s="472"/>
      <c r="AW24" s="472"/>
    </row>
    <row r="25" spans="1:49" ht="11.25" customHeight="1">
      <c r="A25" s="469" t="s">
        <v>4</v>
      </c>
      <c r="B25" s="471"/>
      <c r="C25" s="506" t="s">
        <v>226</v>
      </c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8" t="s">
        <v>227</v>
      </c>
      <c r="W25" s="509"/>
      <c r="X25" s="510"/>
      <c r="Y25" s="463"/>
      <c r="Z25" s="464"/>
      <c r="AA25" s="464"/>
      <c r="AB25" s="465"/>
      <c r="AC25" s="463"/>
      <c r="AD25" s="464"/>
      <c r="AE25" s="464"/>
      <c r="AF25" s="465"/>
      <c r="AG25" s="463"/>
      <c r="AH25" s="464"/>
      <c r="AI25" s="464"/>
      <c r="AJ25" s="465"/>
      <c r="AK25" s="463"/>
      <c r="AL25" s="464"/>
      <c r="AM25" s="464"/>
      <c r="AN25" s="465"/>
      <c r="AO25" s="463"/>
      <c r="AP25" s="464"/>
      <c r="AQ25" s="464"/>
      <c r="AR25" s="465"/>
      <c r="AS25" s="484">
        <f t="shared" si="0"/>
        <v>0</v>
      </c>
      <c r="AT25" s="485"/>
      <c r="AU25" s="485"/>
      <c r="AV25" s="485"/>
      <c r="AW25" s="486"/>
    </row>
    <row r="26" spans="1:49" ht="11.25" customHeight="1">
      <c r="A26" s="469" t="s">
        <v>6</v>
      </c>
      <c r="B26" s="471"/>
      <c r="C26" s="506" t="s">
        <v>825</v>
      </c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8" t="s">
        <v>229</v>
      </c>
      <c r="W26" s="509"/>
      <c r="X26" s="510"/>
      <c r="Y26" s="469"/>
      <c r="Z26" s="470"/>
      <c r="AA26" s="470"/>
      <c r="AB26" s="471"/>
      <c r="AC26" s="469"/>
      <c r="AD26" s="470"/>
      <c r="AE26" s="470"/>
      <c r="AF26" s="471"/>
      <c r="AG26" s="469"/>
      <c r="AH26" s="470"/>
      <c r="AI26" s="470"/>
      <c r="AJ26" s="471"/>
      <c r="AK26" s="469"/>
      <c r="AL26" s="470"/>
      <c r="AM26" s="470"/>
      <c r="AN26" s="471"/>
      <c r="AO26" s="469"/>
      <c r="AP26" s="470"/>
      <c r="AQ26" s="470"/>
      <c r="AR26" s="471"/>
      <c r="AS26" s="484">
        <f t="shared" si="0"/>
        <v>0</v>
      </c>
      <c r="AT26" s="485"/>
      <c r="AU26" s="485"/>
      <c r="AV26" s="485"/>
      <c r="AW26" s="486"/>
    </row>
    <row r="27" spans="1:49" s="250" customFormat="1" ht="11.25" customHeight="1">
      <c r="A27" s="469" t="s">
        <v>8</v>
      </c>
      <c r="B27" s="471"/>
      <c r="C27" s="506" t="s">
        <v>826</v>
      </c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8" t="s">
        <v>231</v>
      </c>
      <c r="W27" s="509"/>
      <c r="X27" s="510"/>
      <c r="Y27" s="469"/>
      <c r="Z27" s="470"/>
      <c r="AA27" s="470"/>
      <c r="AB27" s="471"/>
      <c r="AC27" s="469"/>
      <c r="AD27" s="470"/>
      <c r="AE27" s="470"/>
      <c r="AF27" s="471"/>
      <c r="AG27" s="469"/>
      <c r="AH27" s="470"/>
      <c r="AI27" s="470"/>
      <c r="AJ27" s="471"/>
      <c r="AK27" s="469"/>
      <c r="AL27" s="470"/>
      <c r="AM27" s="470"/>
      <c r="AN27" s="471"/>
      <c r="AO27" s="469"/>
      <c r="AP27" s="470"/>
      <c r="AQ27" s="470"/>
      <c r="AR27" s="471"/>
      <c r="AS27" s="472">
        <f t="shared" si="0"/>
        <v>0</v>
      </c>
      <c r="AT27" s="472"/>
      <c r="AU27" s="472"/>
      <c r="AV27" s="472"/>
      <c r="AW27" s="472"/>
    </row>
    <row r="28" spans="1:49" s="250" customFormat="1" ht="11.25" customHeight="1">
      <c r="A28" s="469" t="s">
        <v>10</v>
      </c>
      <c r="B28" s="471"/>
      <c r="C28" s="506" t="s">
        <v>827</v>
      </c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8" t="s">
        <v>233</v>
      </c>
      <c r="W28" s="509"/>
      <c r="X28" s="510"/>
      <c r="Y28" s="469"/>
      <c r="Z28" s="470"/>
      <c r="AA28" s="470"/>
      <c r="AB28" s="471"/>
      <c r="AC28" s="469"/>
      <c r="AD28" s="470"/>
      <c r="AE28" s="470"/>
      <c r="AF28" s="471"/>
      <c r="AG28" s="469"/>
      <c r="AH28" s="470"/>
      <c r="AI28" s="470"/>
      <c r="AJ28" s="471"/>
      <c r="AK28" s="469"/>
      <c r="AL28" s="470"/>
      <c r="AM28" s="470"/>
      <c r="AN28" s="471"/>
      <c r="AO28" s="469"/>
      <c r="AP28" s="470"/>
      <c r="AQ28" s="470"/>
      <c r="AR28" s="471"/>
      <c r="AS28" s="472">
        <f aca="true" t="shared" si="1" ref="AS28:AS43">Y28+AC28+AG28+AK28+AO28</f>
        <v>0</v>
      </c>
      <c r="AT28" s="472"/>
      <c r="AU28" s="472"/>
      <c r="AV28" s="472"/>
      <c r="AW28" s="472"/>
    </row>
    <row r="29" spans="1:49" s="250" customFormat="1" ht="11.25" customHeight="1">
      <c r="A29" s="469" t="s">
        <v>12</v>
      </c>
      <c r="B29" s="471"/>
      <c r="C29" s="525" t="s">
        <v>828</v>
      </c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7" t="s">
        <v>1190</v>
      </c>
      <c r="W29" s="528"/>
      <c r="X29" s="529"/>
      <c r="Y29" s="463">
        <f>Y24+Y25+Y26+Y27+Y28</f>
        <v>0</v>
      </c>
      <c r="Z29" s="464"/>
      <c r="AA29" s="464"/>
      <c r="AB29" s="465"/>
      <c r="AC29" s="463">
        <f>AC24+AC25+AC26+AC27+AC28</f>
        <v>0</v>
      </c>
      <c r="AD29" s="464"/>
      <c r="AE29" s="464"/>
      <c r="AF29" s="465"/>
      <c r="AG29" s="463">
        <f>AG24+AG25+AG26+AG27+AG28</f>
        <v>0</v>
      </c>
      <c r="AH29" s="464"/>
      <c r="AI29" s="464"/>
      <c r="AJ29" s="465"/>
      <c r="AK29" s="463">
        <f>AK24+AK25+AK26+AK27+AK28</f>
        <v>0</v>
      </c>
      <c r="AL29" s="464"/>
      <c r="AM29" s="464"/>
      <c r="AN29" s="465"/>
      <c r="AO29" s="463">
        <f>AO24+AO25+AO26+AO27+AO28</f>
        <v>0</v>
      </c>
      <c r="AP29" s="464"/>
      <c r="AQ29" s="464"/>
      <c r="AR29" s="465"/>
      <c r="AS29" s="472">
        <f t="shared" si="1"/>
        <v>0</v>
      </c>
      <c r="AT29" s="472"/>
      <c r="AU29" s="472"/>
      <c r="AV29" s="472"/>
      <c r="AW29" s="472"/>
    </row>
    <row r="30" spans="1:49" s="250" customFormat="1" ht="11.25" customHeight="1">
      <c r="A30" s="469" t="s">
        <v>14</v>
      </c>
      <c r="B30" s="471"/>
      <c r="C30" s="506" t="s">
        <v>829</v>
      </c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8" t="s">
        <v>236</v>
      </c>
      <c r="W30" s="509"/>
      <c r="X30" s="510"/>
      <c r="Y30" s="469"/>
      <c r="Z30" s="470"/>
      <c r="AA30" s="470"/>
      <c r="AB30" s="471"/>
      <c r="AC30" s="469"/>
      <c r="AD30" s="470"/>
      <c r="AE30" s="470"/>
      <c r="AF30" s="471"/>
      <c r="AG30" s="469"/>
      <c r="AH30" s="470"/>
      <c r="AI30" s="470"/>
      <c r="AJ30" s="471"/>
      <c r="AK30" s="469"/>
      <c r="AL30" s="470"/>
      <c r="AM30" s="470"/>
      <c r="AN30" s="471"/>
      <c r="AO30" s="469"/>
      <c r="AP30" s="470"/>
      <c r="AQ30" s="470"/>
      <c r="AR30" s="471"/>
      <c r="AS30" s="472">
        <f t="shared" si="1"/>
        <v>0</v>
      </c>
      <c r="AT30" s="472"/>
      <c r="AU30" s="472"/>
      <c r="AV30" s="472"/>
      <c r="AW30" s="472"/>
    </row>
    <row r="31" spans="1:49" s="240" customFormat="1" ht="11.25" customHeight="1">
      <c r="A31" s="469" t="s">
        <v>16</v>
      </c>
      <c r="B31" s="471"/>
      <c r="C31" s="506" t="s">
        <v>237</v>
      </c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8" t="s">
        <v>238</v>
      </c>
      <c r="W31" s="509"/>
      <c r="X31" s="510"/>
      <c r="Y31" s="469"/>
      <c r="Z31" s="470"/>
      <c r="AA31" s="470"/>
      <c r="AB31" s="471"/>
      <c r="AC31" s="469"/>
      <c r="AD31" s="470"/>
      <c r="AE31" s="470"/>
      <c r="AF31" s="471"/>
      <c r="AG31" s="469"/>
      <c r="AH31" s="470"/>
      <c r="AI31" s="470"/>
      <c r="AJ31" s="471"/>
      <c r="AK31" s="469"/>
      <c r="AL31" s="470"/>
      <c r="AM31" s="470"/>
      <c r="AN31" s="471"/>
      <c r="AO31" s="469"/>
      <c r="AP31" s="470"/>
      <c r="AQ31" s="470"/>
      <c r="AR31" s="471"/>
      <c r="AS31" s="472">
        <f t="shared" si="1"/>
        <v>0</v>
      </c>
      <c r="AT31" s="472"/>
      <c r="AU31" s="472"/>
      <c r="AV31" s="472"/>
      <c r="AW31" s="472"/>
    </row>
    <row r="32" spans="1:49" ht="11.25" customHeight="1">
      <c r="A32" s="469" t="s">
        <v>19</v>
      </c>
      <c r="B32" s="471"/>
      <c r="C32" s="506" t="s">
        <v>830</v>
      </c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8" t="s">
        <v>242</v>
      </c>
      <c r="W32" s="509"/>
      <c r="X32" s="510"/>
      <c r="Y32" s="469"/>
      <c r="Z32" s="470"/>
      <c r="AA32" s="470"/>
      <c r="AB32" s="471"/>
      <c r="AC32" s="469"/>
      <c r="AD32" s="470"/>
      <c r="AE32" s="470"/>
      <c r="AF32" s="471"/>
      <c r="AG32" s="469"/>
      <c r="AH32" s="470"/>
      <c r="AI32" s="470"/>
      <c r="AJ32" s="471"/>
      <c r="AK32" s="469"/>
      <c r="AL32" s="470"/>
      <c r="AM32" s="470"/>
      <c r="AN32" s="471"/>
      <c r="AO32" s="469"/>
      <c r="AP32" s="470"/>
      <c r="AQ32" s="470"/>
      <c r="AR32" s="471"/>
      <c r="AS32" s="472">
        <f t="shared" si="1"/>
        <v>0</v>
      </c>
      <c r="AT32" s="472"/>
      <c r="AU32" s="472"/>
      <c r="AV32" s="472"/>
      <c r="AW32" s="472"/>
    </row>
    <row r="33" spans="1:49" ht="11.25" customHeight="1">
      <c r="A33" s="469" t="s">
        <v>21</v>
      </c>
      <c r="B33" s="471"/>
      <c r="C33" s="506" t="s">
        <v>243</v>
      </c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8" t="s">
        <v>244</v>
      </c>
      <c r="W33" s="509"/>
      <c r="X33" s="510"/>
      <c r="Y33" s="469"/>
      <c r="Z33" s="470"/>
      <c r="AA33" s="470"/>
      <c r="AB33" s="471"/>
      <c r="AC33" s="469"/>
      <c r="AD33" s="470"/>
      <c r="AE33" s="470"/>
      <c r="AF33" s="471"/>
      <c r="AG33" s="469"/>
      <c r="AH33" s="470"/>
      <c r="AI33" s="470"/>
      <c r="AJ33" s="471"/>
      <c r="AK33" s="469"/>
      <c r="AL33" s="470"/>
      <c r="AM33" s="470"/>
      <c r="AN33" s="471"/>
      <c r="AO33" s="469"/>
      <c r="AP33" s="470"/>
      <c r="AQ33" s="470"/>
      <c r="AR33" s="471"/>
      <c r="AS33" s="472">
        <f t="shared" si="1"/>
        <v>0</v>
      </c>
      <c r="AT33" s="472"/>
      <c r="AU33" s="472"/>
      <c r="AV33" s="472"/>
      <c r="AW33" s="472"/>
    </row>
    <row r="34" spans="1:49" ht="11.25" customHeight="1">
      <c r="A34" s="469" t="s">
        <v>23</v>
      </c>
      <c r="B34" s="471"/>
      <c r="C34" s="506" t="s">
        <v>245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8" t="s">
        <v>246</v>
      </c>
      <c r="W34" s="509"/>
      <c r="X34" s="510"/>
      <c r="Y34" s="469"/>
      <c r="Z34" s="470"/>
      <c r="AA34" s="470"/>
      <c r="AB34" s="471"/>
      <c r="AC34" s="469"/>
      <c r="AD34" s="470"/>
      <c r="AE34" s="470"/>
      <c r="AF34" s="471"/>
      <c r="AG34" s="469"/>
      <c r="AH34" s="470"/>
      <c r="AI34" s="470"/>
      <c r="AJ34" s="471"/>
      <c r="AK34" s="469"/>
      <c r="AL34" s="470"/>
      <c r="AM34" s="470"/>
      <c r="AN34" s="471"/>
      <c r="AO34" s="469"/>
      <c r="AP34" s="470"/>
      <c r="AQ34" s="470"/>
      <c r="AR34" s="471"/>
      <c r="AS34" s="472">
        <f t="shared" si="1"/>
        <v>0</v>
      </c>
      <c r="AT34" s="472"/>
      <c r="AU34" s="472"/>
      <c r="AV34" s="472"/>
      <c r="AW34" s="472"/>
    </row>
    <row r="35" spans="1:49" ht="11.25" customHeight="1">
      <c r="A35" s="469" t="s">
        <v>25</v>
      </c>
      <c r="B35" s="471"/>
      <c r="C35" s="506" t="s">
        <v>831</v>
      </c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6" t="s">
        <v>246</v>
      </c>
      <c r="W35" s="507"/>
      <c r="X35" s="530"/>
      <c r="Y35" s="469"/>
      <c r="Z35" s="470"/>
      <c r="AA35" s="470"/>
      <c r="AB35" s="471"/>
      <c r="AC35" s="469" t="s">
        <v>832</v>
      </c>
      <c r="AD35" s="470"/>
      <c r="AE35" s="470"/>
      <c r="AF35" s="471"/>
      <c r="AG35" s="469" t="s">
        <v>832</v>
      </c>
      <c r="AH35" s="470"/>
      <c r="AI35" s="470"/>
      <c r="AJ35" s="471"/>
      <c r="AK35" s="469" t="s">
        <v>832</v>
      </c>
      <c r="AL35" s="470"/>
      <c r="AM35" s="470"/>
      <c r="AN35" s="471"/>
      <c r="AO35" s="469"/>
      <c r="AP35" s="470"/>
      <c r="AQ35" s="470"/>
      <c r="AR35" s="471"/>
      <c r="AS35" s="472"/>
      <c r="AT35" s="472"/>
      <c r="AU35" s="472"/>
      <c r="AV35" s="472"/>
      <c r="AW35" s="472"/>
    </row>
    <row r="36" spans="1:49" ht="11.25" customHeight="1">
      <c r="A36" s="469" t="s">
        <v>26</v>
      </c>
      <c r="B36" s="471"/>
      <c r="C36" s="506" t="s">
        <v>833</v>
      </c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6" t="s">
        <v>246</v>
      </c>
      <c r="W36" s="507"/>
      <c r="X36" s="530"/>
      <c r="Y36" s="469"/>
      <c r="Z36" s="470"/>
      <c r="AA36" s="470"/>
      <c r="AB36" s="471"/>
      <c r="AC36" s="469" t="s">
        <v>832</v>
      </c>
      <c r="AD36" s="470"/>
      <c r="AE36" s="470"/>
      <c r="AF36" s="471"/>
      <c r="AG36" s="469" t="s">
        <v>832</v>
      </c>
      <c r="AH36" s="470"/>
      <c r="AI36" s="470"/>
      <c r="AJ36" s="471"/>
      <c r="AK36" s="469" t="s">
        <v>832</v>
      </c>
      <c r="AL36" s="470"/>
      <c r="AM36" s="470"/>
      <c r="AN36" s="471"/>
      <c r="AO36" s="469"/>
      <c r="AP36" s="470"/>
      <c r="AQ36" s="470"/>
      <c r="AR36" s="471"/>
      <c r="AS36" s="472"/>
      <c r="AT36" s="472"/>
      <c r="AU36" s="472"/>
      <c r="AV36" s="472"/>
      <c r="AW36" s="472"/>
    </row>
    <row r="37" spans="1:49" s="250" customFormat="1" ht="11.25" customHeight="1">
      <c r="A37" s="469" t="s">
        <v>28</v>
      </c>
      <c r="B37" s="471"/>
      <c r="C37" s="506" t="s">
        <v>834</v>
      </c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6" t="s">
        <v>246</v>
      </c>
      <c r="W37" s="507"/>
      <c r="X37" s="530"/>
      <c r="Y37" s="469"/>
      <c r="Z37" s="470"/>
      <c r="AA37" s="470"/>
      <c r="AB37" s="471"/>
      <c r="AC37" s="469" t="s">
        <v>832</v>
      </c>
      <c r="AD37" s="470"/>
      <c r="AE37" s="470"/>
      <c r="AF37" s="471"/>
      <c r="AG37" s="469" t="s">
        <v>832</v>
      </c>
      <c r="AH37" s="470"/>
      <c r="AI37" s="470"/>
      <c r="AJ37" s="471"/>
      <c r="AK37" s="469" t="s">
        <v>832</v>
      </c>
      <c r="AL37" s="470"/>
      <c r="AM37" s="470"/>
      <c r="AN37" s="471"/>
      <c r="AO37" s="469"/>
      <c r="AP37" s="470"/>
      <c r="AQ37" s="470"/>
      <c r="AR37" s="471"/>
      <c r="AS37" s="472"/>
      <c r="AT37" s="472"/>
      <c r="AU37" s="472"/>
      <c r="AV37" s="472"/>
      <c r="AW37" s="472"/>
    </row>
    <row r="38" spans="1:49" s="250" customFormat="1" ht="11.25" customHeight="1">
      <c r="A38" s="469" t="s">
        <v>30</v>
      </c>
      <c r="B38" s="471"/>
      <c r="C38" s="506" t="s">
        <v>835</v>
      </c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6" t="s">
        <v>246</v>
      </c>
      <c r="W38" s="507"/>
      <c r="X38" s="530"/>
      <c r="Y38" s="469" t="s">
        <v>832</v>
      </c>
      <c r="Z38" s="470"/>
      <c r="AA38" s="470"/>
      <c r="AB38" s="471"/>
      <c r="AC38" s="469" t="s">
        <v>832</v>
      </c>
      <c r="AD38" s="470"/>
      <c r="AE38" s="470"/>
      <c r="AF38" s="471"/>
      <c r="AG38" s="469" t="s">
        <v>832</v>
      </c>
      <c r="AH38" s="470"/>
      <c r="AI38" s="470"/>
      <c r="AJ38" s="471"/>
      <c r="AK38" s="469" t="s">
        <v>832</v>
      </c>
      <c r="AL38" s="470"/>
      <c r="AM38" s="470"/>
      <c r="AN38" s="471"/>
      <c r="AO38" s="469"/>
      <c r="AP38" s="470"/>
      <c r="AQ38" s="470"/>
      <c r="AR38" s="471"/>
      <c r="AS38" s="472"/>
      <c r="AT38" s="472"/>
      <c r="AU38" s="472"/>
      <c r="AV38" s="472"/>
      <c r="AW38" s="472"/>
    </row>
    <row r="39" spans="1:49" s="250" customFormat="1" ht="11.25" customHeight="1">
      <c r="A39" s="469" t="s">
        <v>31</v>
      </c>
      <c r="B39" s="471"/>
      <c r="C39" s="506" t="s">
        <v>836</v>
      </c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6" t="s">
        <v>246</v>
      </c>
      <c r="W39" s="507"/>
      <c r="X39" s="530"/>
      <c r="Y39" s="469" t="s">
        <v>832</v>
      </c>
      <c r="Z39" s="470"/>
      <c r="AA39" s="470"/>
      <c r="AB39" s="471"/>
      <c r="AC39" s="469" t="s">
        <v>832</v>
      </c>
      <c r="AD39" s="470"/>
      <c r="AE39" s="470"/>
      <c r="AF39" s="471"/>
      <c r="AG39" s="469" t="s">
        <v>832</v>
      </c>
      <c r="AH39" s="470"/>
      <c r="AI39" s="470"/>
      <c r="AJ39" s="471"/>
      <c r="AK39" s="469" t="s">
        <v>832</v>
      </c>
      <c r="AL39" s="470"/>
      <c r="AM39" s="470"/>
      <c r="AN39" s="471"/>
      <c r="AO39" s="469"/>
      <c r="AP39" s="470"/>
      <c r="AQ39" s="470"/>
      <c r="AR39" s="471"/>
      <c r="AS39" s="472"/>
      <c r="AT39" s="472"/>
      <c r="AU39" s="472"/>
      <c r="AV39" s="472"/>
      <c r="AW39" s="472"/>
    </row>
    <row r="40" spans="1:49" s="250" customFormat="1" ht="11.25" customHeight="1">
      <c r="A40" s="469" t="s">
        <v>32</v>
      </c>
      <c r="B40" s="471"/>
      <c r="C40" s="506" t="s">
        <v>837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6" t="s">
        <v>246</v>
      </c>
      <c r="W40" s="507"/>
      <c r="X40" s="530"/>
      <c r="Y40" s="469" t="s">
        <v>832</v>
      </c>
      <c r="Z40" s="470"/>
      <c r="AA40" s="470"/>
      <c r="AB40" s="471"/>
      <c r="AC40" s="469" t="s">
        <v>832</v>
      </c>
      <c r="AD40" s="470"/>
      <c r="AE40" s="470"/>
      <c r="AF40" s="471"/>
      <c r="AG40" s="469" t="s">
        <v>832</v>
      </c>
      <c r="AH40" s="470"/>
      <c r="AI40" s="470"/>
      <c r="AJ40" s="471"/>
      <c r="AK40" s="469" t="s">
        <v>832</v>
      </c>
      <c r="AL40" s="470"/>
      <c r="AM40" s="470"/>
      <c r="AN40" s="471"/>
      <c r="AO40" s="469"/>
      <c r="AP40" s="470"/>
      <c r="AQ40" s="470"/>
      <c r="AR40" s="471"/>
      <c r="AS40" s="472"/>
      <c r="AT40" s="472"/>
      <c r="AU40" s="472"/>
      <c r="AV40" s="472"/>
      <c r="AW40" s="472"/>
    </row>
    <row r="41" spans="1:49" s="240" customFormat="1" ht="11.25" customHeight="1">
      <c r="A41" s="469" t="s">
        <v>33</v>
      </c>
      <c r="B41" s="471"/>
      <c r="C41" s="506" t="s">
        <v>838</v>
      </c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6" t="s">
        <v>246</v>
      </c>
      <c r="W41" s="507"/>
      <c r="X41" s="530"/>
      <c r="Y41" s="469" t="s">
        <v>832</v>
      </c>
      <c r="Z41" s="470"/>
      <c r="AA41" s="470"/>
      <c r="AB41" s="471"/>
      <c r="AC41" s="469" t="s">
        <v>832</v>
      </c>
      <c r="AD41" s="470"/>
      <c r="AE41" s="470"/>
      <c r="AF41" s="471"/>
      <c r="AG41" s="469" t="s">
        <v>832</v>
      </c>
      <c r="AH41" s="470"/>
      <c r="AI41" s="470"/>
      <c r="AJ41" s="471"/>
      <c r="AK41" s="469" t="s">
        <v>832</v>
      </c>
      <c r="AL41" s="470"/>
      <c r="AM41" s="470"/>
      <c r="AN41" s="471"/>
      <c r="AO41" s="469"/>
      <c r="AP41" s="470"/>
      <c r="AQ41" s="470"/>
      <c r="AR41" s="471"/>
      <c r="AS41" s="472"/>
      <c r="AT41" s="472"/>
      <c r="AU41" s="472"/>
      <c r="AV41" s="472"/>
      <c r="AW41" s="472"/>
    </row>
    <row r="42" spans="1:49" ht="11.25" customHeight="1">
      <c r="A42" s="469" t="s">
        <v>35</v>
      </c>
      <c r="B42" s="471"/>
      <c r="C42" s="506" t="s">
        <v>839</v>
      </c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6" t="s">
        <v>246</v>
      </c>
      <c r="W42" s="507"/>
      <c r="X42" s="530"/>
      <c r="Y42" s="469" t="s">
        <v>832</v>
      </c>
      <c r="Z42" s="470"/>
      <c r="AA42" s="470"/>
      <c r="AB42" s="471"/>
      <c r="AC42" s="469" t="s">
        <v>832</v>
      </c>
      <c r="AD42" s="470"/>
      <c r="AE42" s="470"/>
      <c r="AF42" s="471"/>
      <c r="AG42" s="469" t="s">
        <v>832</v>
      </c>
      <c r="AH42" s="470"/>
      <c r="AI42" s="470"/>
      <c r="AJ42" s="471"/>
      <c r="AK42" s="469" t="s">
        <v>832</v>
      </c>
      <c r="AL42" s="470"/>
      <c r="AM42" s="470"/>
      <c r="AN42" s="471"/>
      <c r="AO42" s="469"/>
      <c r="AP42" s="470"/>
      <c r="AQ42" s="470"/>
      <c r="AR42" s="471"/>
      <c r="AS42" s="472"/>
      <c r="AT42" s="472"/>
      <c r="AU42" s="472"/>
      <c r="AV42" s="472"/>
      <c r="AW42" s="472"/>
    </row>
    <row r="43" spans="1:49" ht="11.25" customHeight="1">
      <c r="A43" s="469" t="s">
        <v>37</v>
      </c>
      <c r="B43" s="471"/>
      <c r="C43" s="506" t="s">
        <v>247</v>
      </c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8" t="s">
        <v>248</v>
      </c>
      <c r="W43" s="509"/>
      <c r="X43" s="510"/>
      <c r="Y43" s="469"/>
      <c r="Z43" s="470"/>
      <c r="AA43" s="470"/>
      <c r="AB43" s="471"/>
      <c r="AC43" s="469"/>
      <c r="AD43" s="470"/>
      <c r="AE43" s="470"/>
      <c r="AF43" s="471"/>
      <c r="AG43" s="469"/>
      <c r="AH43" s="470"/>
      <c r="AI43" s="470"/>
      <c r="AJ43" s="471"/>
      <c r="AK43" s="469"/>
      <c r="AL43" s="470"/>
      <c r="AM43" s="470"/>
      <c r="AN43" s="471"/>
      <c r="AO43" s="469"/>
      <c r="AP43" s="470"/>
      <c r="AQ43" s="470"/>
      <c r="AR43" s="471"/>
      <c r="AS43" s="472">
        <f t="shared" si="1"/>
        <v>0</v>
      </c>
      <c r="AT43" s="472"/>
      <c r="AU43" s="472"/>
      <c r="AV43" s="472"/>
      <c r="AW43" s="472"/>
    </row>
    <row r="44" spans="1:49" ht="11.25" customHeight="1">
      <c r="A44" s="469" t="s">
        <v>38</v>
      </c>
      <c r="B44" s="471"/>
      <c r="C44" s="506" t="s">
        <v>840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6" t="s">
        <v>248</v>
      </c>
      <c r="W44" s="507"/>
      <c r="X44" s="530"/>
      <c r="Y44" s="469"/>
      <c r="Z44" s="470"/>
      <c r="AA44" s="470"/>
      <c r="AB44" s="471"/>
      <c r="AC44" s="469" t="s">
        <v>832</v>
      </c>
      <c r="AD44" s="470"/>
      <c r="AE44" s="470"/>
      <c r="AF44" s="471"/>
      <c r="AG44" s="469" t="s">
        <v>832</v>
      </c>
      <c r="AH44" s="470"/>
      <c r="AI44" s="470"/>
      <c r="AJ44" s="471"/>
      <c r="AK44" s="469" t="s">
        <v>832</v>
      </c>
      <c r="AL44" s="470"/>
      <c r="AM44" s="470"/>
      <c r="AN44" s="471"/>
      <c r="AO44" s="469"/>
      <c r="AP44" s="470"/>
      <c r="AQ44" s="470"/>
      <c r="AR44" s="471"/>
      <c r="AS44" s="472"/>
      <c r="AT44" s="472"/>
      <c r="AU44" s="472"/>
      <c r="AV44" s="472"/>
      <c r="AW44" s="472"/>
    </row>
    <row r="45" spans="1:49" ht="11.25" customHeight="1">
      <c r="A45" s="469" t="s">
        <v>40</v>
      </c>
      <c r="B45" s="471"/>
      <c r="C45" s="506" t="s">
        <v>841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6" t="s">
        <v>248</v>
      </c>
      <c r="W45" s="507"/>
      <c r="X45" s="530"/>
      <c r="Y45" s="469"/>
      <c r="Z45" s="470"/>
      <c r="AA45" s="470"/>
      <c r="AB45" s="471"/>
      <c r="AC45" s="469" t="s">
        <v>832</v>
      </c>
      <c r="AD45" s="470"/>
      <c r="AE45" s="470"/>
      <c r="AF45" s="471"/>
      <c r="AG45" s="469" t="s">
        <v>832</v>
      </c>
      <c r="AH45" s="470"/>
      <c r="AI45" s="470"/>
      <c r="AJ45" s="471"/>
      <c r="AK45" s="469" t="s">
        <v>832</v>
      </c>
      <c r="AL45" s="470"/>
      <c r="AM45" s="470"/>
      <c r="AN45" s="471"/>
      <c r="AO45" s="469"/>
      <c r="AP45" s="470"/>
      <c r="AQ45" s="470"/>
      <c r="AR45" s="471"/>
      <c r="AS45" s="472"/>
      <c r="AT45" s="472"/>
      <c r="AU45" s="472"/>
      <c r="AV45" s="472"/>
      <c r="AW45" s="472"/>
    </row>
    <row r="46" spans="1:49" ht="11.25" customHeight="1">
      <c r="A46" s="469" t="s">
        <v>42</v>
      </c>
      <c r="B46" s="471"/>
      <c r="C46" s="506" t="s">
        <v>249</v>
      </c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8" t="s">
        <v>250</v>
      </c>
      <c r="W46" s="509"/>
      <c r="X46" s="510"/>
      <c r="Y46" s="469"/>
      <c r="Z46" s="470"/>
      <c r="AA46" s="470"/>
      <c r="AB46" s="471"/>
      <c r="AC46" s="469"/>
      <c r="AD46" s="470"/>
      <c r="AE46" s="470"/>
      <c r="AF46" s="471"/>
      <c r="AG46" s="469"/>
      <c r="AH46" s="470"/>
      <c r="AI46" s="470"/>
      <c r="AJ46" s="471"/>
      <c r="AK46" s="469"/>
      <c r="AL46" s="470"/>
      <c r="AM46" s="470"/>
      <c r="AN46" s="471"/>
      <c r="AO46" s="469"/>
      <c r="AP46" s="470"/>
      <c r="AQ46" s="470"/>
      <c r="AR46" s="471"/>
      <c r="AS46" s="472">
        <f aca="true" t="shared" si="2" ref="AS46:AS72">Y46+AC46+AG46+AK46+AO46</f>
        <v>0</v>
      </c>
      <c r="AT46" s="472"/>
      <c r="AU46" s="472"/>
      <c r="AV46" s="472"/>
      <c r="AW46" s="472"/>
    </row>
    <row r="47" spans="1:49" ht="11.25" customHeight="1">
      <c r="A47" s="469" t="s">
        <v>44</v>
      </c>
      <c r="B47" s="471"/>
      <c r="C47" s="506" t="s">
        <v>251</v>
      </c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8" t="s">
        <v>252</v>
      </c>
      <c r="W47" s="509"/>
      <c r="X47" s="510"/>
      <c r="Y47" s="469"/>
      <c r="Z47" s="470"/>
      <c r="AA47" s="470"/>
      <c r="AB47" s="471"/>
      <c r="AC47" s="469"/>
      <c r="AD47" s="470"/>
      <c r="AE47" s="470"/>
      <c r="AF47" s="471"/>
      <c r="AG47" s="469"/>
      <c r="AH47" s="470"/>
      <c r="AI47" s="470"/>
      <c r="AJ47" s="471"/>
      <c r="AK47" s="469"/>
      <c r="AL47" s="470"/>
      <c r="AM47" s="470"/>
      <c r="AN47" s="471"/>
      <c r="AO47" s="469"/>
      <c r="AP47" s="470"/>
      <c r="AQ47" s="470"/>
      <c r="AR47" s="471"/>
      <c r="AS47" s="472">
        <f t="shared" si="2"/>
        <v>0</v>
      </c>
      <c r="AT47" s="472"/>
      <c r="AU47" s="472"/>
      <c r="AV47" s="472"/>
      <c r="AW47" s="472"/>
    </row>
    <row r="48" spans="1:49" s="250" customFormat="1" ht="11.25" customHeight="1">
      <c r="A48" s="469" t="s">
        <v>46</v>
      </c>
      <c r="B48" s="471"/>
      <c r="C48" s="506" t="s">
        <v>842</v>
      </c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8" t="s">
        <v>254</v>
      </c>
      <c r="W48" s="509"/>
      <c r="X48" s="510"/>
      <c r="Y48" s="469"/>
      <c r="Z48" s="470"/>
      <c r="AA48" s="470"/>
      <c r="AB48" s="471"/>
      <c r="AC48" s="469"/>
      <c r="AD48" s="470"/>
      <c r="AE48" s="470"/>
      <c r="AF48" s="471"/>
      <c r="AG48" s="469"/>
      <c r="AH48" s="470"/>
      <c r="AI48" s="470"/>
      <c r="AJ48" s="471"/>
      <c r="AK48" s="469"/>
      <c r="AL48" s="470"/>
      <c r="AM48" s="470"/>
      <c r="AN48" s="471"/>
      <c r="AO48" s="469"/>
      <c r="AP48" s="470"/>
      <c r="AQ48" s="470"/>
      <c r="AR48" s="471"/>
      <c r="AS48" s="472">
        <f t="shared" si="2"/>
        <v>0</v>
      </c>
      <c r="AT48" s="472"/>
      <c r="AU48" s="472"/>
      <c r="AV48" s="472"/>
      <c r="AW48" s="472"/>
    </row>
    <row r="49" spans="1:49" s="250" customFormat="1" ht="11.25" customHeight="1">
      <c r="A49" s="469" t="s">
        <v>48</v>
      </c>
      <c r="B49" s="471"/>
      <c r="C49" s="506" t="s">
        <v>843</v>
      </c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6" t="s">
        <v>254</v>
      </c>
      <c r="W49" s="507"/>
      <c r="X49" s="530"/>
      <c r="Y49" s="469"/>
      <c r="Z49" s="470"/>
      <c r="AA49" s="470"/>
      <c r="AB49" s="471"/>
      <c r="AC49" s="469" t="s">
        <v>832</v>
      </c>
      <c r="AD49" s="470"/>
      <c r="AE49" s="470"/>
      <c r="AF49" s="471"/>
      <c r="AG49" s="469" t="s">
        <v>832</v>
      </c>
      <c r="AH49" s="470"/>
      <c r="AI49" s="470"/>
      <c r="AJ49" s="471"/>
      <c r="AK49" s="469" t="s">
        <v>832</v>
      </c>
      <c r="AL49" s="470"/>
      <c r="AM49" s="470"/>
      <c r="AN49" s="471"/>
      <c r="AO49" s="469"/>
      <c r="AP49" s="470"/>
      <c r="AQ49" s="470"/>
      <c r="AR49" s="471"/>
      <c r="AS49" s="472"/>
      <c r="AT49" s="472"/>
      <c r="AU49" s="472"/>
      <c r="AV49" s="472"/>
      <c r="AW49" s="472"/>
    </row>
    <row r="50" spans="1:49" s="250" customFormat="1" ht="11.25" customHeight="1">
      <c r="A50" s="469" t="s">
        <v>50</v>
      </c>
      <c r="B50" s="471"/>
      <c r="C50" s="506" t="s">
        <v>844</v>
      </c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6" t="s">
        <v>254</v>
      </c>
      <c r="W50" s="507"/>
      <c r="X50" s="530"/>
      <c r="Y50" s="469"/>
      <c r="Z50" s="470"/>
      <c r="AA50" s="470"/>
      <c r="AB50" s="471"/>
      <c r="AC50" s="469" t="s">
        <v>832</v>
      </c>
      <c r="AD50" s="470"/>
      <c r="AE50" s="470"/>
      <c r="AF50" s="471"/>
      <c r="AG50" s="469" t="s">
        <v>832</v>
      </c>
      <c r="AH50" s="470"/>
      <c r="AI50" s="470"/>
      <c r="AJ50" s="471"/>
      <c r="AK50" s="469" t="s">
        <v>832</v>
      </c>
      <c r="AL50" s="470"/>
      <c r="AM50" s="470"/>
      <c r="AN50" s="471"/>
      <c r="AO50" s="469"/>
      <c r="AP50" s="470"/>
      <c r="AQ50" s="470"/>
      <c r="AR50" s="471"/>
      <c r="AS50" s="472"/>
      <c r="AT50" s="472"/>
      <c r="AU50" s="472"/>
      <c r="AV50" s="472"/>
      <c r="AW50" s="472"/>
    </row>
    <row r="51" spans="1:49" s="250" customFormat="1" ht="11.25" customHeight="1">
      <c r="A51" s="469" t="s">
        <v>52</v>
      </c>
      <c r="B51" s="471"/>
      <c r="C51" s="506" t="s">
        <v>845</v>
      </c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6" t="s">
        <v>254</v>
      </c>
      <c r="W51" s="507"/>
      <c r="X51" s="530"/>
      <c r="Y51" s="469" t="s">
        <v>832</v>
      </c>
      <c r="Z51" s="470"/>
      <c r="AA51" s="470"/>
      <c r="AB51" s="471"/>
      <c r="AC51" s="469" t="s">
        <v>832</v>
      </c>
      <c r="AD51" s="470"/>
      <c r="AE51" s="470"/>
      <c r="AF51" s="471"/>
      <c r="AG51" s="469" t="s">
        <v>832</v>
      </c>
      <c r="AH51" s="470"/>
      <c r="AI51" s="470"/>
      <c r="AJ51" s="471"/>
      <c r="AK51" s="469" t="s">
        <v>832</v>
      </c>
      <c r="AL51" s="470"/>
      <c r="AM51" s="470"/>
      <c r="AN51" s="471"/>
      <c r="AO51" s="469"/>
      <c r="AP51" s="470"/>
      <c r="AQ51" s="470"/>
      <c r="AR51" s="471"/>
      <c r="AS51" s="472"/>
      <c r="AT51" s="472"/>
      <c r="AU51" s="472"/>
      <c r="AV51" s="472"/>
      <c r="AW51" s="472"/>
    </row>
    <row r="52" spans="1:49" s="249" customFormat="1" ht="11.25" customHeight="1">
      <c r="A52" s="463" t="s">
        <v>54</v>
      </c>
      <c r="B52" s="465"/>
      <c r="C52" s="506" t="s">
        <v>846</v>
      </c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6" t="s">
        <v>254</v>
      </c>
      <c r="W52" s="507"/>
      <c r="X52" s="530"/>
      <c r="Y52" s="469" t="s">
        <v>832</v>
      </c>
      <c r="Z52" s="470"/>
      <c r="AA52" s="470"/>
      <c r="AB52" s="471"/>
      <c r="AC52" s="469" t="s">
        <v>832</v>
      </c>
      <c r="AD52" s="470"/>
      <c r="AE52" s="470"/>
      <c r="AF52" s="471"/>
      <c r="AG52" s="469" t="s">
        <v>832</v>
      </c>
      <c r="AH52" s="470"/>
      <c r="AI52" s="470"/>
      <c r="AJ52" s="471"/>
      <c r="AK52" s="469" t="s">
        <v>832</v>
      </c>
      <c r="AL52" s="470"/>
      <c r="AM52" s="470"/>
      <c r="AN52" s="471"/>
      <c r="AO52" s="469"/>
      <c r="AP52" s="470"/>
      <c r="AQ52" s="470"/>
      <c r="AR52" s="471"/>
      <c r="AS52" s="472"/>
      <c r="AT52" s="472"/>
      <c r="AU52" s="472"/>
      <c r="AV52" s="472"/>
      <c r="AW52" s="472"/>
    </row>
    <row r="53" spans="1:49" ht="11.25" customHeight="1">
      <c r="A53" s="469" t="s">
        <v>55</v>
      </c>
      <c r="B53" s="471"/>
      <c r="C53" s="506" t="s">
        <v>853</v>
      </c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8" t="s">
        <v>255</v>
      </c>
      <c r="W53" s="509"/>
      <c r="X53" s="510"/>
      <c r="Y53" s="469"/>
      <c r="Z53" s="470"/>
      <c r="AA53" s="470"/>
      <c r="AB53" s="471"/>
      <c r="AC53" s="469"/>
      <c r="AD53" s="470"/>
      <c r="AE53" s="470"/>
      <c r="AF53" s="471"/>
      <c r="AG53" s="469"/>
      <c r="AH53" s="470"/>
      <c r="AI53" s="470"/>
      <c r="AJ53" s="471"/>
      <c r="AK53" s="469"/>
      <c r="AL53" s="470"/>
      <c r="AM53" s="470"/>
      <c r="AN53" s="471"/>
      <c r="AO53" s="469"/>
      <c r="AP53" s="470"/>
      <c r="AQ53" s="470"/>
      <c r="AR53" s="471"/>
      <c r="AS53" s="472">
        <f t="shared" si="2"/>
        <v>0</v>
      </c>
      <c r="AT53" s="472"/>
      <c r="AU53" s="472"/>
      <c r="AV53" s="472"/>
      <c r="AW53" s="472"/>
    </row>
    <row r="54" spans="1:49" ht="11.25" customHeight="1">
      <c r="A54" s="469" t="s">
        <v>57</v>
      </c>
      <c r="B54" s="471"/>
      <c r="C54" s="506" t="s">
        <v>854</v>
      </c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6" t="s">
        <v>255</v>
      </c>
      <c r="W54" s="507"/>
      <c r="X54" s="530"/>
      <c r="Y54" s="469" t="s">
        <v>832</v>
      </c>
      <c r="Z54" s="470"/>
      <c r="AA54" s="470"/>
      <c r="AB54" s="471"/>
      <c r="AC54" s="469" t="s">
        <v>832</v>
      </c>
      <c r="AD54" s="470"/>
      <c r="AE54" s="470"/>
      <c r="AF54" s="471"/>
      <c r="AG54" s="469" t="s">
        <v>832</v>
      </c>
      <c r="AH54" s="470"/>
      <c r="AI54" s="470"/>
      <c r="AJ54" s="471"/>
      <c r="AK54" s="469" t="s">
        <v>832</v>
      </c>
      <c r="AL54" s="470"/>
      <c r="AM54" s="470"/>
      <c r="AN54" s="471"/>
      <c r="AO54" s="469"/>
      <c r="AP54" s="470"/>
      <c r="AQ54" s="470"/>
      <c r="AR54" s="471"/>
      <c r="AS54" s="472"/>
      <c r="AT54" s="472"/>
      <c r="AU54" s="472"/>
      <c r="AV54" s="472"/>
      <c r="AW54" s="472"/>
    </row>
    <row r="55" spans="1:49" ht="11.25" customHeight="1">
      <c r="A55" s="469" t="s">
        <v>59</v>
      </c>
      <c r="B55" s="471"/>
      <c r="C55" s="506" t="s">
        <v>855</v>
      </c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6" t="s">
        <v>255</v>
      </c>
      <c r="W55" s="507"/>
      <c r="X55" s="530"/>
      <c r="Y55" s="469"/>
      <c r="Z55" s="470"/>
      <c r="AA55" s="470"/>
      <c r="AB55" s="471"/>
      <c r="AC55" s="469" t="s">
        <v>832</v>
      </c>
      <c r="AD55" s="470"/>
      <c r="AE55" s="470"/>
      <c r="AF55" s="471"/>
      <c r="AG55" s="469" t="s">
        <v>832</v>
      </c>
      <c r="AH55" s="470"/>
      <c r="AI55" s="470"/>
      <c r="AJ55" s="471"/>
      <c r="AK55" s="469" t="s">
        <v>832</v>
      </c>
      <c r="AL55" s="470"/>
      <c r="AM55" s="470"/>
      <c r="AN55" s="471"/>
      <c r="AO55" s="469"/>
      <c r="AP55" s="470"/>
      <c r="AQ55" s="470"/>
      <c r="AR55" s="471"/>
      <c r="AS55" s="472"/>
      <c r="AT55" s="472"/>
      <c r="AU55" s="472"/>
      <c r="AV55" s="472"/>
      <c r="AW55" s="472"/>
    </row>
    <row r="56" spans="1:49" ht="11.25" customHeight="1">
      <c r="A56" s="469" t="s">
        <v>61</v>
      </c>
      <c r="B56" s="471"/>
      <c r="C56" s="506" t="s">
        <v>856</v>
      </c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6" t="s">
        <v>255</v>
      </c>
      <c r="W56" s="507"/>
      <c r="X56" s="530"/>
      <c r="Y56" s="469" t="s">
        <v>832</v>
      </c>
      <c r="Z56" s="470"/>
      <c r="AA56" s="470"/>
      <c r="AB56" s="471"/>
      <c r="AC56" s="469" t="s">
        <v>832</v>
      </c>
      <c r="AD56" s="470"/>
      <c r="AE56" s="470"/>
      <c r="AF56" s="471"/>
      <c r="AG56" s="469" t="s">
        <v>832</v>
      </c>
      <c r="AH56" s="470"/>
      <c r="AI56" s="470"/>
      <c r="AJ56" s="471"/>
      <c r="AK56" s="469" t="s">
        <v>832</v>
      </c>
      <c r="AL56" s="470"/>
      <c r="AM56" s="470"/>
      <c r="AN56" s="471"/>
      <c r="AO56" s="469"/>
      <c r="AP56" s="470"/>
      <c r="AQ56" s="470"/>
      <c r="AR56" s="471"/>
      <c r="AS56" s="472"/>
      <c r="AT56" s="472"/>
      <c r="AU56" s="472"/>
      <c r="AV56" s="472"/>
      <c r="AW56" s="472"/>
    </row>
    <row r="57" spans="1:49" ht="11.25" customHeight="1">
      <c r="A57" s="469" t="s">
        <v>63</v>
      </c>
      <c r="B57" s="471"/>
      <c r="C57" s="506" t="s">
        <v>258</v>
      </c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8" t="s">
        <v>259</v>
      </c>
      <c r="W57" s="509"/>
      <c r="X57" s="510"/>
      <c r="Y57" s="469"/>
      <c r="Z57" s="470"/>
      <c r="AA57" s="470"/>
      <c r="AB57" s="471"/>
      <c r="AC57" s="469"/>
      <c r="AD57" s="470"/>
      <c r="AE57" s="470"/>
      <c r="AF57" s="471"/>
      <c r="AG57" s="469"/>
      <c r="AH57" s="470"/>
      <c r="AI57" s="470"/>
      <c r="AJ57" s="471"/>
      <c r="AK57" s="469"/>
      <c r="AL57" s="470"/>
      <c r="AM57" s="470"/>
      <c r="AN57" s="471"/>
      <c r="AO57" s="469"/>
      <c r="AP57" s="470"/>
      <c r="AQ57" s="470"/>
      <c r="AR57" s="471"/>
      <c r="AS57" s="472">
        <f t="shared" si="2"/>
        <v>0</v>
      </c>
      <c r="AT57" s="472"/>
      <c r="AU57" s="472"/>
      <c r="AV57" s="472"/>
      <c r="AW57" s="472"/>
    </row>
    <row r="58" spans="1:49" ht="11.25" customHeight="1">
      <c r="A58" s="469" t="s">
        <v>66</v>
      </c>
      <c r="B58" s="471"/>
      <c r="C58" s="506" t="s">
        <v>890</v>
      </c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6" t="s">
        <v>259</v>
      </c>
      <c r="W58" s="507"/>
      <c r="X58" s="530"/>
      <c r="Y58" s="469" t="s">
        <v>832</v>
      </c>
      <c r="Z58" s="470"/>
      <c r="AA58" s="470"/>
      <c r="AB58" s="471"/>
      <c r="AC58" s="469" t="s">
        <v>832</v>
      </c>
      <c r="AD58" s="470"/>
      <c r="AE58" s="470"/>
      <c r="AF58" s="471"/>
      <c r="AG58" s="469" t="s">
        <v>832</v>
      </c>
      <c r="AH58" s="470"/>
      <c r="AI58" s="470"/>
      <c r="AJ58" s="471"/>
      <c r="AK58" s="469" t="s">
        <v>832</v>
      </c>
      <c r="AL58" s="470"/>
      <c r="AM58" s="470"/>
      <c r="AN58" s="471"/>
      <c r="AO58" s="469"/>
      <c r="AP58" s="470"/>
      <c r="AQ58" s="470"/>
      <c r="AR58" s="471"/>
      <c r="AS58" s="472"/>
      <c r="AT58" s="472"/>
      <c r="AU58" s="472"/>
      <c r="AV58" s="472"/>
      <c r="AW58" s="472"/>
    </row>
    <row r="59" spans="1:49" ht="11.25" customHeight="1">
      <c r="A59" s="469" t="s">
        <v>67</v>
      </c>
      <c r="B59" s="471"/>
      <c r="C59" s="506" t="s">
        <v>891</v>
      </c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6" t="s">
        <v>259</v>
      </c>
      <c r="W59" s="507"/>
      <c r="X59" s="530"/>
      <c r="Y59" s="469" t="s">
        <v>832</v>
      </c>
      <c r="Z59" s="470"/>
      <c r="AA59" s="470"/>
      <c r="AB59" s="471"/>
      <c r="AC59" s="469" t="s">
        <v>832</v>
      </c>
      <c r="AD59" s="470"/>
      <c r="AE59" s="470"/>
      <c r="AF59" s="471"/>
      <c r="AG59" s="469" t="s">
        <v>832</v>
      </c>
      <c r="AH59" s="470"/>
      <c r="AI59" s="470"/>
      <c r="AJ59" s="471"/>
      <c r="AK59" s="469" t="s">
        <v>832</v>
      </c>
      <c r="AL59" s="470"/>
      <c r="AM59" s="470"/>
      <c r="AN59" s="471"/>
      <c r="AO59" s="469"/>
      <c r="AP59" s="470"/>
      <c r="AQ59" s="470"/>
      <c r="AR59" s="471"/>
      <c r="AS59" s="472"/>
      <c r="AT59" s="472"/>
      <c r="AU59" s="472"/>
      <c r="AV59" s="472"/>
      <c r="AW59" s="472"/>
    </row>
    <row r="60" spans="1:49" ht="11.25" customHeight="1">
      <c r="A60" s="469" t="s">
        <v>68</v>
      </c>
      <c r="B60" s="471"/>
      <c r="C60" s="506" t="s">
        <v>892</v>
      </c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6" t="s">
        <v>259</v>
      </c>
      <c r="W60" s="507"/>
      <c r="X60" s="530"/>
      <c r="Y60" s="469"/>
      <c r="Z60" s="470"/>
      <c r="AA60" s="470"/>
      <c r="AB60" s="471"/>
      <c r="AC60" s="469"/>
      <c r="AD60" s="470"/>
      <c r="AE60" s="470"/>
      <c r="AF60" s="471"/>
      <c r="AG60" s="469" t="s">
        <v>832</v>
      </c>
      <c r="AH60" s="470"/>
      <c r="AI60" s="470"/>
      <c r="AJ60" s="471"/>
      <c r="AK60" s="469" t="s">
        <v>832</v>
      </c>
      <c r="AL60" s="470"/>
      <c r="AM60" s="470"/>
      <c r="AN60" s="471"/>
      <c r="AO60" s="469"/>
      <c r="AP60" s="470"/>
      <c r="AQ60" s="470"/>
      <c r="AR60" s="471"/>
      <c r="AS60" s="472"/>
      <c r="AT60" s="472"/>
      <c r="AU60" s="472"/>
      <c r="AV60" s="472"/>
      <c r="AW60" s="472"/>
    </row>
    <row r="61" spans="1:49" ht="11.25" customHeight="1">
      <c r="A61" s="469" t="s">
        <v>70</v>
      </c>
      <c r="B61" s="471"/>
      <c r="C61" s="506" t="s">
        <v>893</v>
      </c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6" t="s">
        <v>259</v>
      </c>
      <c r="W61" s="507"/>
      <c r="X61" s="530"/>
      <c r="Y61" s="469" t="s">
        <v>832</v>
      </c>
      <c r="Z61" s="470"/>
      <c r="AA61" s="470"/>
      <c r="AB61" s="471"/>
      <c r="AC61" s="469" t="s">
        <v>832</v>
      </c>
      <c r="AD61" s="470"/>
      <c r="AE61" s="470"/>
      <c r="AF61" s="471"/>
      <c r="AG61" s="469" t="s">
        <v>832</v>
      </c>
      <c r="AH61" s="470"/>
      <c r="AI61" s="470"/>
      <c r="AJ61" s="471"/>
      <c r="AK61" s="469" t="s">
        <v>832</v>
      </c>
      <c r="AL61" s="470"/>
      <c r="AM61" s="470"/>
      <c r="AN61" s="471"/>
      <c r="AO61" s="469"/>
      <c r="AP61" s="470"/>
      <c r="AQ61" s="470"/>
      <c r="AR61" s="471"/>
      <c r="AS61" s="472"/>
      <c r="AT61" s="472"/>
      <c r="AU61" s="472"/>
      <c r="AV61" s="472"/>
      <c r="AW61" s="472"/>
    </row>
    <row r="62" spans="1:49" ht="11.25" customHeight="1">
      <c r="A62" s="469" t="s">
        <v>71</v>
      </c>
      <c r="B62" s="471"/>
      <c r="C62" s="506" t="s">
        <v>894</v>
      </c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6" t="s">
        <v>259</v>
      </c>
      <c r="W62" s="507"/>
      <c r="X62" s="530"/>
      <c r="Y62" s="469" t="s">
        <v>832</v>
      </c>
      <c r="Z62" s="470"/>
      <c r="AA62" s="470"/>
      <c r="AB62" s="471"/>
      <c r="AC62" s="469" t="s">
        <v>832</v>
      </c>
      <c r="AD62" s="470"/>
      <c r="AE62" s="470"/>
      <c r="AF62" s="471"/>
      <c r="AG62" s="469" t="s">
        <v>832</v>
      </c>
      <c r="AH62" s="470"/>
      <c r="AI62" s="470"/>
      <c r="AJ62" s="471"/>
      <c r="AK62" s="469" t="s">
        <v>832</v>
      </c>
      <c r="AL62" s="470"/>
      <c r="AM62" s="470"/>
      <c r="AN62" s="471"/>
      <c r="AO62" s="469"/>
      <c r="AP62" s="470"/>
      <c r="AQ62" s="470"/>
      <c r="AR62" s="471"/>
      <c r="AS62" s="472"/>
      <c r="AT62" s="472"/>
      <c r="AU62" s="472"/>
      <c r="AV62" s="472"/>
      <c r="AW62" s="472"/>
    </row>
    <row r="63" spans="1:49" ht="11.25" customHeight="1">
      <c r="A63" s="469" t="s">
        <v>73</v>
      </c>
      <c r="B63" s="471"/>
      <c r="C63" s="506" t="s">
        <v>895</v>
      </c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6" t="s">
        <v>259</v>
      </c>
      <c r="W63" s="507"/>
      <c r="X63" s="530"/>
      <c r="Y63" s="469"/>
      <c r="Z63" s="470"/>
      <c r="AA63" s="470"/>
      <c r="AB63" s="471"/>
      <c r="AC63" s="469" t="s">
        <v>832</v>
      </c>
      <c r="AD63" s="470"/>
      <c r="AE63" s="470"/>
      <c r="AF63" s="471"/>
      <c r="AG63" s="469" t="s">
        <v>832</v>
      </c>
      <c r="AH63" s="470"/>
      <c r="AI63" s="470"/>
      <c r="AJ63" s="471"/>
      <c r="AK63" s="469" t="s">
        <v>832</v>
      </c>
      <c r="AL63" s="470"/>
      <c r="AM63" s="470"/>
      <c r="AN63" s="471"/>
      <c r="AO63" s="469"/>
      <c r="AP63" s="470"/>
      <c r="AQ63" s="470"/>
      <c r="AR63" s="471"/>
      <c r="AS63" s="472"/>
      <c r="AT63" s="472"/>
      <c r="AU63" s="472"/>
      <c r="AV63" s="472"/>
      <c r="AW63" s="472"/>
    </row>
    <row r="64" spans="1:49" ht="11.25" customHeight="1">
      <c r="A64" s="469" t="s">
        <v>75</v>
      </c>
      <c r="B64" s="471"/>
      <c r="C64" s="506" t="s">
        <v>896</v>
      </c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6" t="s">
        <v>259</v>
      </c>
      <c r="W64" s="507"/>
      <c r="X64" s="530"/>
      <c r="Y64" s="469" t="s">
        <v>832</v>
      </c>
      <c r="Z64" s="470"/>
      <c r="AA64" s="470"/>
      <c r="AB64" s="471"/>
      <c r="AC64" s="469" t="s">
        <v>832</v>
      </c>
      <c r="AD64" s="470"/>
      <c r="AE64" s="470"/>
      <c r="AF64" s="471"/>
      <c r="AG64" s="469" t="s">
        <v>832</v>
      </c>
      <c r="AH64" s="470"/>
      <c r="AI64" s="470"/>
      <c r="AJ64" s="471"/>
      <c r="AK64" s="469" t="s">
        <v>832</v>
      </c>
      <c r="AL64" s="470"/>
      <c r="AM64" s="470"/>
      <c r="AN64" s="471"/>
      <c r="AO64" s="469"/>
      <c r="AP64" s="470"/>
      <c r="AQ64" s="470"/>
      <c r="AR64" s="471"/>
      <c r="AS64" s="472"/>
      <c r="AT64" s="472"/>
      <c r="AU64" s="472"/>
      <c r="AV64" s="472"/>
      <c r="AW64" s="472"/>
    </row>
    <row r="65" spans="1:49" ht="11.25" customHeight="1">
      <c r="A65" s="469" t="s">
        <v>77</v>
      </c>
      <c r="B65" s="471"/>
      <c r="C65" s="525" t="s">
        <v>897</v>
      </c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7" t="s">
        <v>1191</v>
      </c>
      <c r="W65" s="528"/>
      <c r="X65" s="529"/>
      <c r="Y65" s="463">
        <f>Y30+Y31+Y32+Y33+Y34+Y43+Y47+Y48+Y53+Y57</f>
        <v>0</v>
      </c>
      <c r="Z65" s="464"/>
      <c r="AA65" s="464"/>
      <c r="AB65" s="465"/>
      <c r="AC65" s="463">
        <f>AC30+AC31+AC32+AC33+AC34+AC43+AC47+AC48+AC53+AC57</f>
        <v>0</v>
      </c>
      <c r="AD65" s="464"/>
      <c r="AE65" s="464"/>
      <c r="AF65" s="465"/>
      <c r="AG65" s="463">
        <f>AG30+AG31+AG32+AG33+AG34+AG43+AG47+AG48+AG53+AG57</f>
        <v>0</v>
      </c>
      <c r="AH65" s="464"/>
      <c r="AI65" s="464"/>
      <c r="AJ65" s="465"/>
      <c r="AK65" s="463">
        <f>AK30+AK31+AK32+AK33+AK34+AK43+AK47+AK48+AK53+AK57</f>
        <v>0</v>
      </c>
      <c r="AL65" s="464"/>
      <c r="AM65" s="464"/>
      <c r="AN65" s="465"/>
      <c r="AO65" s="463">
        <f>AO30+AO31+AO32+AO33+AO34+AO43+AO47+AO48+AO53+AO57</f>
        <v>0</v>
      </c>
      <c r="AP65" s="464"/>
      <c r="AQ65" s="464"/>
      <c r="AR65" s="465"/>
      <c r="AS65" s="472">
        <f t="shared" si="2"/>
        <v>0</v>
      </c>
      <c r="AT65" s="472"/>
      <c r="AU65" s="472"/>
      <c r="AV65" s="472"/>
      <c r="AW65" s="472"/>
    </row>
    <row r="66" spans="1:49" ht="11.25" customHeight="1">
      <c r="A66" s="469" t="s">
        <v>79</v>
      </c>
      <c r="B66" s="471"/>
      <c r="C66" s="536" t="s">
        <v>898</v>
      </c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08" t="s">
        <v>262</v>
      </c>
      <c r="W66" s="509"/>
      <c r="X66" s="510"/>
      <c r="Y66" s="469"/>
      <c r="Z66" s="470"/>
      <c r="AA66" s="470"/>
      <c r="AB66" s="471"/>
      <c r="AC66" s="469"/>
      <c r="AD66" s="470"/>
      <c r="AE66" s="470"/>
      <c r="AF66" s="471"/>
      <c r="AG66" s="469"/>
      <c r="AH66" s="470"/>
      <c r="AI66" s="470"/>
      <c r="AJ66" s="471"/>
      <c r="AK66" s="469"/>
      <c r="AL66" s="470"/>
      <c r="AM66" s="470"/>
      <c r="AN66" s="471"/>
      <c r="AO66" s="469"/>
      <c r="AP66" s="470"/>
      <c r="AQ66" s="470"/>
      <c r="AR66" s="471"/>
      <c r="AS66" s="472">
        <f t="shared" si="2"/>
        <v>0</v>
      </c>
      <c r="AT66" s="472"/>
      <c r="AU66" s="472"/>
      <c r="AV66" s="472"/>
      <c r="AW66" s="472"/>
    </row>
    <row r="67" spans="1:49" ht="11.25" customHeight="1">
      <c r="A67" s="469" t="s">
        <v>81</v>
      </c>
      <c r="B67" s="471"/>
      <c r="C67" s="536" t="s">
        <v>899</v>
      </c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08" t="s">
        <v>264</v>
      </c>
      <c r="W67" s="509"/>
      <c r="X67" s="510"/>
      <c r="Y67" s="469">
        <v>150</v>
      </c>
      <c r="Z67" s="470"/>
      <c r="AA67" s="470"/>
      <c r="AB67" s="471"/>
      <c r="AC67" s="469"/>
      <c r="AD67" s="470"/>
      <c r="AE67" s="470"/>
      <c r="AF67" s="471"/>
      <c r="AG67" s="469"/>
      <c r="AH67" s="470"/>
      <c r="AI67" s="470"/>
      <c r="AJ67" s="471"/>
      <c r="AK67" s="469"/>
      <c r="AL67" s="470"/>
      <c r="AM67" s="470"/>
      <c r="AN67" s="471"/>
      <c r="AO67" s="469"/>
      <c r="AP67" s="470"/>
      <c r="AQ67" s="470"/>
      <c r="AR67" s="471"/>
      <c r="AS67" s="472">
        <f t="shared" si="2"/>
        <v>150</v>
      </c>
      <c r="AT67" s="472"/>
      <c r="AU67" s="472"/>
      <c r="AV67" s="472"/>
      <c r="AW67" s="472"/>
    </row>
    <row r="68" spans="1:49" ht="11.25" customHeight="1">
      <c r="A68" s="469" t="s">
        <v>577</v>
      </c>
      <c r="B68" s="471"/>
      <c r="C68" s="531" t="s">
        <v>900</v>
      </c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2"/>
      <c r="U68" s="532"/>
      <c r="V68" s="508" t="s">
        <v>266</v>
      </c>
      <c r="W68" s="509"/>
      <c r="X68" s="510"/>
      <c r="Y68" s="469"/>
      <c r="Z68" s="470"/>
      <c r="AA68" s="470"/>
      <c r="AB68" s="471"/>
      <c r="AC68" s="469"/>
      <c r="AD68" s="470"/>
      <c r="AE68" s="470"/>
      <c r="AF68" s="471"/>
      <c r="AG68" s="469"/>
      <c r="AH68" s="470"/>
      <c r="AI68" s="470"/>
      <c r="AJ68" s="471"/>
      <c r="AK68" s="469"/>
      <c r="AL68" s="470"/>
      <c r="AM68" s="470"/>
      <c r="AN68" s="471"/>
      <c r="AO68" s="469"/>
      <c r="AP68" s="470"/>
      <c r="AQ68" s="470"/>
      <c r="AR68" s="471"/>
      <c r="AS68" s="472">
        <f t="shared" si="2"/>
        <v>0</v>
      </c>
      <c r="AT68" s="472"/>
      <c r="AU68" s="472"/>
      <c r="AV68" s="472"/>
      <c r="AW68" s="472"/>
    </row>
    <row r="69" spans="1:49" ht="11.25" customHeight="1">
      <c r="A69" s="469" t="s">
        <v>83</v>
      </c>
      <c r="B69" s="471"/>
      <c r="C69" s="531" t="s">
        <v>901</v>
      </c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08" t="s">
        <v>267</v>
      </c>
      <c r="W69" s="509"/>
      <c r="X69" s="510"/>
      <c r="Y69" s="469"/>
      <c r="Z69" s="470"/>
      <c r="AA69" s="470"/>
      <c r="AB69" s="471"/>
      <c r="AC69" s="469"/>
      <c r="AD69" s="470"/>
      <c r="AE69" s="470"/>
      <c r="AF69" s="471"/>
      <c r="AG69" s="469"/>
      <c r="AH69" s="470"/>
      <c r="AI69" s="470"/>
      <c r="AJ69" s="471"/>
      <c r="AK69" s="469">
        <v>0</v>
      </c>
      <c r="AL69" s="470"/>
      <c r="AM69" s="470"/>
      <c r="AN69" s="471"/>
      <c r="AO69" s="469"/>
      <c r="AP69" s="470"/>
      <c r="AQ69" s="470"/>
      <c r="AR69" s="471"/>
      <c r="AS69" s="472">
        <f t="shared" si="2"/>
        <v>0</v>
      </c>
      <c r="AT69" s="472"/>
      <c r="AU69" s="472"/>
      <c r="AV69" s="472"/>
      <c r="AW69" s="472"/>
    </row>
    <row r="70" spans="1:49" ht="11.25" customHeight="1">
      <c r="A70" s="469" t="s">
        <v>85</v>
      </c>
      <c r="B70" s="471"/>
      <c r="C70" s="531" t="s">
        <v>902</v>
      </c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08" t="s">
        <v>270</v>
      </c>
      <c r="W70" s="509"/>
      <c r="X70" s="510"/>
      <c r="Y70" s="469"/>
      <c r="Z70" s="470"/>
      <c r="AA70" s="470"/>
      <c r="AB70" s="471"/>
      <c r="AC70" s="469">
        <v>0</v>
      </c>
      <c r="AD70" s="470"/>
      <c r="AE70" s="470"/>
      <c r="AF70" s="471"/>
      <c r="AG70" s="469">
        <v>0</v>
      </c>
      <c r="AH70" s="470"/>
      <c r="AI70" s="470"/>
      <c r="AJ70" s="471"/>
      <c r="AK70" s="469"/>
      <c r="AL70" s="470"/>
      <c r="AM70" s="470"/>
      <c r="AN70" s="471"/>
      <c r="AO70" s="469"/>
      <c r="AP70" s="470"/>
      <c r="AQ70" s="470"/>
      <c r="AR70" s="471"/>
      <c r="AS70" s="472">
        <f t="shared" si="2"/>
        <v>0</v>
      </c>
      <c r="AT70" s="472"/>
      <c r="AU70" s="472"/>
      <c r="AV70" s="472"/>
      <c r="AW70" s="472"/>
    </row>
    <row r="71" spans="1:49" ht="11.25" customHeight="1">
      <c r="A71" s="469" t="s">
        <v>87</v>
      </c>
      <c r="B71" s="471"/>
      <c r="C71" s="531" t="s">
        <v>271</v>
      </c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08" t="s">
        <v>272</v>
      </c>
      <c r="W71" s="509"/>
      <c r="X71" s="510"/>
      <c r="Y71" s="469"/>
      <c r="Z71" s="470"/>
      <c r="AA71" s="470"/>
      <c r="AB71" s="471"/>
      <c r="AC71" s="469">
        <v>0</v>
      </c>
      <c r="AD71" s="470"/>
      <c r="AE71" s="470"/>
      <c r="AF71" s="471"/>
      <c r="AG71" s="469">
        <v>0</v>
      </c>
      <c r="AH71" s="470"/>
      <c r="AI71" s="470"/>
      <c r="AJ71" s="471"/>
      <c r="AK71" s="469"/>
      <c r="AL71" s="470"/>
      <c r="AM71" s="470"/>
      <c r="AN71" s="471"/>
      <c r="AO71" s="469"/>
      <c r="AP71" s="470"/>
      <c r="AQ71" s="470"/>
      <c r="AR71" s="471"/>
      <c r="AS71" s="472">
        <f t="shared" si="2"/>
        <v>0</v>
      </c>
      <c r="AT71" s="472"/>
      <c r="AU71" s="472"/>
      <c r="AV71" s="472"/>
      <c r="AW71" s="472"/>
    </row>
    <row r="72" spans="1:49" ht="11.25" customHeight="1">
      <c r="A72" s="469" t="s">
        <v>89</v>
      </c>
      <c r="B72" s="471"/>
      <c r="C72" s="531" t="s">
        <v>273</v>
      </c>
      <c r="D72" s="532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08" t="s">
        <v>274</v>
      </c>
      <c r="W72" s="509"/>
      <c r="X72" s="510"/>
      <c r="Y72" s="469">
        <v>0</v>
      </c>
      <c r="Z72" s="470"/>
      <c r="AA72" s="470"/>
      <c r="AB72" s="471"/>
      <c r="AC72" s="469"/>
      <c r="AD72" s="470"/>
      <c r="AE72" s="470"/>
      <c r="AF72" s="471"/>
      <c r="AG72" s="469"/>
      <c r="AH72" s="470"/>
      <c r="AI72" s="470"/>
      <c r="AJ72" s="471"/>
      <c r="AK72" s="469"/>
      <c r="AL72" s="470"/>
      <c r="AM72" s="470"/>
      <c r="AN72" s="471"/>
      <c r="AO72" s="469"/>
      <c r="AP72" s="470"/>
      <c r="AQ72" s="470"/>
      <c r="AR72" s="471"/>
      <c r="AS72" s="472">
        <f t="shared" si="2"/>
        <v>0</v>
      </c>
      <c r="AT72" s="472"/>
      <c r="AU72" s="472"/>
      <c r="AV72" s="472"/>
      <c r="AW72" s="472"/>
    </row>
    <row r="73" spans="1:49" ht="11.25" customHeight="1">
      <c r="A73" s="469" t="s">
        <v>91</v>
      </c>
      <c r="B73" s="471"/>
      <c r="C73" s="536" t="s">
        <v>275</v>
      </c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08" t="s">
        <v>276</v>
      </c>
      <c r="W73" s="509"/>
      <c r="X73" s="510"/>
      <c r="Y73" s="469"/>
      <c r="Z73" s="470"/>
      <c r="AA73" s="470"/>
      <c r="AB73" s="471"/>
      <c r="AC73" s="469"/>
      <c r="AD73" s="470"/>
      <c r="AE73" s="470"/>
      <c r="AF73" s="471"/>
      <c r="AG73" s="469"/>
      <c r="AH73" s="470"/>
      <c r="AI73" s="470"/>
      <c r="AJ73" s="471"/>
      <c r="AK73" s="469"/>
      <c r="AL73" s="470"/>
      <c r="AM73" s="470"/>
      <c r="AN73" s="471"/>
      <c r="AO73" s="469"/>
      <c r="AP73" s="470"/>
      <c r="AQ73" s="470"/>
      <c r="AR73" s="471"/>
      <c r="AS73" s="472">
        <f aca="true" t="shared" si="3" ref="AS73:AS89">Y73+AC73+AG73+AK73+AO73</f>
        <v>0</v>
      </c>
      <c r="AT73" s="472"/>
      <c r="AU73" s="472"/>
      <c r="AV73" s="472"/>
      <c r="AW73" s="472"/>
    </row>
    <row r="74" spans="1:49" ht="11.25" customHeight="1">
      <c r="A74" s="469" t="s">
        <v>93</v>
      </c>
      <c r="B74" s="471"/>
      <c r="C74" s="536" t="s">
        <v>903</v>
      </c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08" t="s">
        <v>278</v>
      </c>
      <c r="W74" s="509"/>
      <c r="X74" s="510"/>
      <c r="Y74" s="469"/>
      <c r="Z74" s="470"/>
      <c r="AA74" s="470"/>
      <c r="AB74" s="471"/>
      <c r="AC74" s="469"/>
      <c r="AD74" s="470"/>
      <c r="AE74" s="470"/>
      <c r="AF74" s="471"/>
      <c r="AG74" s="469"/>
      <c r="AH74" s="470"/>
      <c r="AI74" s="470"/>
      <c r="AJ74" s="471"/>
      <c r="AK74" s="469"/>
      <c r="AL74" s="470"/>
      <c r="AM74" s="470"/>
      <c r="AN74" s="471"/>
      <c r="AO74" s="469"/>
      <c r="AP74" s="470"/>
      <c r="AQ74" s="470"/>
      <c r="AR74" s="471"/>
      <c r="AS74" s="472">
        <f t="shared" si="3"/>
        <v>0</v>
      </c>
      <c r="AT74" s="472"/>
      <c r="AU74" s="472"/>
      <c r="AV74" s="472"/>
      <c r="AW74" s="472"/>
    </row>
    <row r="75" spans="1:49" ht="11.25" customHeight="1">
      <c r="A75" s="469" t="s">
        <v>584</v>
      </c>
      <c r="B75" s="471"/>
      <c r="C75" s="536" t="s">
        <v>904</v>
      </c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08" t="s">
        <v>279</v>
      </c>
      <c r="W75" s="509"/>
      <c r="X75" s="510"/>
      <c r="Y75" s="469"/>
      <c r="Z75" s="470"/>
      <c r="AA75" s="470"/>
      <c r="AB75" s="471"/>
      <c r="AC75" s="469"/>
      <c r="AD75" s="470"/>
      <c r="AE75" s="470"/>
      <c r="AF75" s="471"/>
      <c r="AG75" s="469"/>
      <c r="AH75" s="470"/>
      <c r="AI75" s="470"/>
      <c r="AJ75" s="471"/>
      <c r="AK75" s="469"/>
      <c r="AL75" s="470"/>
      <c r="AM75" s="470"/>
      <c r="AN75" s="471"/>
      <c r="AO75" s="469"/>
      <c r="AP75" s="470"/>
      <c r="AQ75" s="470"/>
      <c r="AR75" s="471"/>
      <c r="AS75" s="472">
        <f t="shared" si="3"/>
        <v>0</v>
      </c>
      <c r="AT75" s="472"/>
      <c r="AU75" s="472"/>
      <c r="AV75" s="472"/>
      <c r="AW75" s="472"/>
    </row>
    <row r="76" spans="1:49" ht="11.25" customHeight="1">
      <c r="A76" s="469" t="s">
        <v>95</v>
      </c>
      <c r="B76" s="471"/>
      <c r="C76" s="538" t="s">
        <v>905</v>
      </c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27" t="s">
        <v>1192</v>
      </c>
      <c r="W76" s="528"/>
      <c r="X76" s="529"/>
      <c r="Y76" s="463">
        <f>Y66+Y67+Y68+Y69+Y70+Y71+Y72+Y73+Y74+Y75</f>
        <v>150</v>
      </c>
      <c r="Z76" s="464"/>
      <c r="AA76" s="464"/>
      <c r="AB76" s="465"/>
      <c r="AC76" s="463">
        <f>AC66+AC67+AC68+AC69+AC70+AC71+AC72+AC73+AC74+AC75</f>
        <v>0</v>
      </c>
      <c r="AD76" s="464"/>
      <c r="AE76" s="464"/>
      <c r="AF76" s="465"/>
      <c r="AG76" s="463">
        <f>AG66+AG67+AG68+AG69+AG70+AG71+AG72+AG73+AG74+AG75</f>
        <v>0</v>
      </c>
      <c r="AH76" s="464"/>
      <c r="AI76" s="464"/>
      <c r="AJ76" s="465"/>
      <c r="AK76" s="463">
        <f>AK66+AK67+AK68+AK69+AK70+AK71+AK72+AK73+AK74+AK75</f>
        <v>0</v>
      </c>
      <c r="AL76" s="464"/>
      <c r="AM76" s="464"/>
      <c r="AN76" s="465"/>
      <c r="AO76" s="463">
        <f>AO66+AO67+AO68+AO69+AO70+AO71+AO72+AO73+AO74+AO75</f>
        <v>0</v>
      </c>
      <c r="AP76" s="464"/>
      <c r="AQ76" s="464"/>
      <c r="AR76" s="465"/>
      <c r="AS76" s="472">
        <f t="shared" si="3"/>
        <v>150</v>
      </c>
      <c r="AT76" s="472"/>
      <c r="AU76" s="472"/>
      <c r="AV76" s="472"/>
      <c r="AW76" s="472"/>
    </row>
    <row r="77" spans="1:49" ht="11.25" customHeight="1">
      <c r="A77" s="469" t="s">
        <v>97</v>
      </c>
      <c r="B77" s="471"/>
      <c r="C77" s="536" t="s">
        <v>906</v>
      </c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08" t="s">
        <v>282</v>
      </c>
      <c r="W77" s="509"/>
      <c r="X77" s="510"/>
      <c r="Y77" s="463"/>
      <c r="Z77" s="464"/>
      <c r="AA77" s="464"/>
      <c r="AB77" s="465"/>
      <c r="AC77" s="463"/>
      <c r="AD77" s="464"/>
      <c r="AE77" s="464"/>
      <c r="AF77" s="465"/>
      <c r="AG77" s="463"/>
      <c r="AH77" s="464"/>
      <c r="AI77" s="464"/>
      <c r="AJ77" s="465"/>
      <c r="AK77" s="463"/>
      <c r="AL77" s="464"/>
      <c r="AM77" s="464"/>
      <c r="AN77" s="465"/>
      <c r="AO77" s="463"/>
      <c r="AP77" s="464"/>
      <c r="AQ77" s="464"/>
      <c r="AR77" s="465"/>
      <c r="AS77" s="472">
        <f t="shared" si="3"/>
        <v>0</v>
      </c>
      <c r="AT77" s="472"/>
      <c r="AU77" s="472"/>
      <c r="AV77" s="472"/>
      <c r="AW77" s="472"/>
    </row>
    <row r="78" spans="1:49" ht="11.25" customHeight="1">
      <c r="A78" s="469" t="s">
        <v>99</v>
      </c>
      <c r="B78" s="471"/>
      <c r="C78" s="536" t="s">
        <v>907</v>
      </c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537"/>
      <c r="T78" s="537"/>
      <c r="U78" s="537"/>
      <c r="V78" s="508" t="s">
        <v>284</v>
      </c>
      <c r="W78" s="509"/>
      <c r="X78" s="510"/>
      <c r="Y78" s="463"/>
      <c r="Z78" s="464"/>
      <c r="AA78" s="464"/>
      <c r="AB78" s="465"/>
      <c r="AC78" s="463"/>
      <c r="AD78" s="464"/>
      <c r="AE78" s="464"/>
      <c r="AF78" s="465"/>
      <c r="AG78" s="463"/>
      <c r="AH78" s="464"/>
      <c r="AI78" s="464"/>
      <c r="AJ78" s="465"/>
      <c r="AK78" s="463"/>
      <c r="AL78" s="464"/>
      <c r="AM78" s="464"/>
      <c r="AN78" s="465"/>
      <c r="AO78" s="463"/>
      <c r="AP78" s="464"/>
      <c r="AQ78" s="464"/>
      <c r="AR78" s="465"/>
      <c r="AS78" s="472">
        <f t="shared" si="3"/>
        <v>0</v>
      </c>
      <c r="AT78" s="472"/>
      <c r="AU78" s="472"/>
      <c r="AV78" s="472"/>
      <c r="AW78" s="472"/>
    </row>
    <row r="79" spans="1:49" ht="11.25" customHeight="1">
      <c r="A79" s="469" t="s">
        <v>101</v>
      </c>
      <c r="B79" s="471"/>
      <c r="C79" s="536" t="s">
        <v>285</v>
      </c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08" t="s">
        <v>286</v>
      </c>
      <c r="W79" s="509"/>
      <c r="X79" s="510"/>
      <c r="Y79" s="463"/>
      <c r="Z79" s="464"/>
      <c r="AA79" s="464"/>
      <c r="AB79" s="465"/>
      <c r="AC79" s="463"/>
      <c r="AD79" s="464"/>
      <c r="AE79" s="464"/>
      <c r="AF79" s="465"/>
      <c r="AG79" s="463"/>
      <c r="AH79" s="464"/>
      <c r="AI79" s="464"/>
      <c r="AJ79" s="465"/>
      <c r="AK79" s="463"/>
      <c r="AL79" s="464"/>
      <c r="AM79" s="464"/>
      <c r="AN79" s="465"/>
      <c r="AO79" s="463"/>
      <c r="AP79" s="464"/>
      <c r="AQ79" s="464"/>
      <c r="AR79" s="465"/>
      <c r="AS79" s="472">
        <f t="shared" si="3"/>
        <v>0</v>
      </c>
      <c r="AT79" s="472"/>
      <c r="AU79" s="472"/>
      <c r="AV79" s="472"/>
      <c r="AW79" s="472"/>
    </row>
    <row r="80" spans="1:49" ht="11.25" customHeight="1">
      <c r="A80" s="469" t="s">
        <v>103</v>
      </c>
      <c r="B80" s="471"/>
      <c r="C80" s="536" t="s">
        <v>908</v>
      </c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08" t="s">
        <v>288</v>
      </c>
      <c r="W80" s="509"/>
      <c r="X80" s="510"/>
      <c r="Y80" s="463"/>
      <c r="Z80" s="464"/>
      <c r="AA80" s="464"/>
      <c r="AB80" s="465"/>
      <c r="AC80" s="463"/>
      <c r="AD80" s="464"/>
      <c r="AE80" s="464"/>
      <c r="AF80" s="465"/>
      <c r="AG80" s="463"/>
      <c r="AH80" s="464"/>
      <c r="AI80" s="464"/>
      <c r="AJ80" s="465"/>
      <c r="AK80" s="463"/>
      <c r="AL80" s="464"/>
      <c r="AM80" s="464"/>
      <c r="AN80" s="465"/>
      <c r="AO80" s="463"/>
      <c r="AP80" s="464"/>
      <c r="AQ80" s="464"/>
      <c r="AR80" s="465"/>
      <c r="AS80" s="472">
        <f t="shared" si="3"/>
        <v>0</v>
      </c>
      <c r="AT80" s="472"/>
      <c r="AU80" s="472"/>
      <c r="AV80" s="472"/>
      <c r="AW80" s="472"/>
    </row>
    <row r="81" spans="1:49" ht="11.25" customHeight="1">
      <c r="A81" s="469" t="s">
        <v>105</v>
      </c>
      <c r="B81" s="471"/>
      <c r="C81" s="536" t="s">
        <v>289</v>
      </c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08" t="s">
        <v>290</v>
      </c>
      <c r="W81" s="509"/>
      <c r="X81" s="510"/>
      <c r="Y81" s="463"/>
      <c r="Z81" s="464"/>
      <c r="AA81" s="464"/>
      <c r="AB81" s="465"/>
      <c r="AC81" s="463"/>
      <c r="AD81" s="464"/>
      <c r="AE81" s="464"/>
      <c r="AF81" s="465"/>
      <c r="AG81" s="463"/>
      <c r="AH81" s="464"/>
      <c r="AI81" s="464"/>
      <c r="AJ81" s="465"/>
      <c r="AK81" s="463"/>
      <c r="AL81" s="464"/>
      <c r="AM81" s="464"/>
      <c r="AN81" s="465"/>
      <c r="AO81" s="463"/>
      <c r="AP81" s="464"/>
      <c r="AQ81" s="464"/>
      <c r="AR81" s="465"/>
      <c r="AS81" s="472">
        <f t="shared" si="3"/>
        <v>0</v>
      </c>
      <c r="AT81" s="472"/>
      <c r="AU81" s="472"/>
      <c r="AV81" s="472"/>
      <c r="AW81" s="472"/>
    </row>
    <row r="82" spans="1:49" ht="11.25" customHeight="1">
      <c r="A82" s="469" t="s">
        <v>125</v>
      </c>
      <c r="B82" s="471"/>
      <c r="C82" s="525" t="s">
        <v>909</v>
      </c>
      <c r="D82" s="526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  <c r="S82" s="526"/>
      <c r="T82" s="526"/>
      <c r="U82" s="526"/>
      <c r="V82" s="527" t="s">
        <v>1193</v>
      </c>
      <c r="W82" s="528"/>
      <c r="X82" s="529"/>
      <c r="Y82" s="463">
        <f>Y77+Y78+Y79+Y80+Y81</f>
        <v>0</v>
      </c>
      <c r="Z82" s="464"/>
      <c r="AA82" s="464"/>
      <c r="AB82" s="465"/>
      <c r="AC82" s="463">
        <f>AC77+AC78+AC79+AC80+AC81</f>
        <v>0</v>
      </c>
      <c r="AD82" s="464"/>
      <c r="AE82" s="464"/>
      <c r="AF82" s="465"/>
      <c r="AG82" s="463">
        <f>AG77+AG78+AG79+AG80+AG81</f>
        <v>0</v>
      </c>
      <c r="AH82" s="464"/>
      <c r="AI82" s="464"/>
      <c r="AJ82" s="465"/>
      <c r="AK82" s="463">
        <f>AK77+AK78+AK79+AK80+AK81</f>
        <v>0</v>
      </c>
      <c r="AL82" s="464"/>
      <c r="AM82" s="464"/>
      <c r="AN82" s="465"/>
      <c r="AO82" s="463">
        <f>AO77+AO78+AO79+AO80+AO81</f>
        <v>0</v>
      </c>
      <c r="AP82" s="464"/>
      <c r="AQ82" s="464"/>
      <c r="AR82" s="465"/>
      <c r="AS82" s="472">
        <f t="shared" si="3"/>
        <v>0</v>
      </c>
      <c r="AT82" s="472"/>
      <c r="AU82" s="472"/>
      <c r="AV82" s="472"/>
      <c r="AW82" s="472"/>
    </row>
    <row r="83" spans="1:49" ht="11.25" customHeight="1">
      <c r="A83" s="469" t="s">
        <v>127</v>
      </c>
      <c r="B83" s="471"/>
      <c r="C83" s="536" t="s">
        <v>292</v>
      </c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08" t="s">
        <v>293</v>
      </c>
      <c r="W83" s="509"/>
      <c r="X83" s="510"/>
      <c r="Y83" s="463"/>
      <c r="Z83" s="464"/>
      <c r="AA83" s="464"/>
      <c r="AB83" s="465"/>
      <c r="AC83" s="463"/>
      <c r="AD83" s="464"/>
      <c r="AE83" s="464"/>
      <c r="AF83" s="465"/>
      <c r="AG83" s="463"/>
      <c r="AH83" s="464"/>
      <c r="AI83" s="464"/>
      <c r="AJ83" s="465"/>
      <c r="AK83" s="463"/>
      <c r="AL83" s="464"/>
      <c r="AM83" s="464"/>
      <c r="AN83" s="465"/>
      <c r="AO83" s="463"/>
      <c r="AP83" s="464"/>
      <c r="AQ83" s="464"/>
      <c r="AR83" s="465"/>
      <c r="AS83" s="472">
        <f t="shared" si="3"/>
        <v>0</v>
      </c>
      <c r="AT83" s="472"/>
      <c r="AU83" s="472"/>
      <c r="AV83" s="472"/>
      <c r="AW83" s="472"/>
    </row>
    <row r="84" spans="1:49" ht="11.25" customHeight="1">
      <c r="A84" s="469" t="s">
        <v>129</v>
      </c>
      <c r="B84" s="471"/>
      <c r="C84" s="506" t="s">
        <v>910</v>
      </c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8" t="s">
        <v>295</v>
      </c>
      <c r="W84" s="509"/>
      <c r="X84" s="510"/>
      <c r="Y84" s="469"/>
      <c r="Z84" s="470"/>
      <c r="AA84" s="470"/>
      <c r="AB84" s="471"/>
      <c r="AC84" s="469"/>
      <c r="AD84" s="470"/>
      <c r="AE84" s="470"/>
      <c r="AF84" s="471"/>
      <c r="AG84" s="469"/>
      <c r="AH84" s="470"/>
      <c r="AI84" s="470"/>
      <c r="AJ84" s="471"/>
      <c r="AK84" s="469"/>
      <c r="AL84" s="470"/>
      <c r="AM84" s="470"/>
      <c r="AN84" s="471"/>
      <c r="AO84" s="469"/>
      <c r="AP84" s="470"/>
      <c r="AQ84" s="470"/>
      <c r="AR84" s="471"/>
      <c r="AS84" s="472">
        <f t="shared" si="3"/>
        <v>0</v>
      </c>
      <c r="AT84" s="472"/>
      <c r="AU84" s="472"/>
      <c r="AV84" s="472"/>
      <c r="AW84" s="472"/>
    </row>
    <row r="85" spans="1:49" ht="11.25" customHeight="1">
      <c r="A85" s="469" t="s">
        <v>131</v>
      </c>
      <c r="B85" s="471"/>
      <c r="C85" s="536" t="s">
        <v>911</v>
      </c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08" t="s">
        <v>297</v>
      </c>
      <c r="W85" s="509"/>
      <c r="X85" s="510"/>
      <c r="Y85" s="469"/>
      <c r="Z85" s="470"/>
      <c r="AA85" s="470"/>
      <c r="AB85" s="471"/>
      <c r="AC85" s="469">
        <v>0</v>
      </c>
      <c r="AD85" s="470"/>
      <c r="AE85" s="470"/>
      <c r="AF85" s="471"/>
      <c r="AG85" s="469"/>
      <c r="AH85" s="470"/>
      <c r="AI85" s="470"/>
      <c r="AJ85" s="471"/>
      <c r="AK85" s="469"/>
      <c r="AL85" s="470"/>
      <c r="AM85" s="470"/>
      <c r="AN85" s="471"/>
      <c r="AO85" s="469">
        <v>0</v>
      </c>
      <c r="AP85" s="470"/>
      <c r="AQ85" s="470"/>
      <c r="AR85" s="471"/>
      <c r="AS85" s="472">
        <f t="shared" si="3"/>
        <v>0</v>
      </c>
      <c r="AT85" s="472"/>
      <c r="AU85" s="472"/>
      <c r="AV85" s="472"/>
      <c r="AW85" s="472"/>
    </row>
    <row r="86" spans="1:49" ht="11.25" customHeight="1">
      <c r="A86" s="469" t="s">
        <v>133</v>
      </c>
      <c r="B86" s="471"/>
      <c r="C86" s="525" t="s">
        <v>912</v>
      </c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7" t="s">
        <v>1194</v>
      </c>
      <c r="W86" s="528"/>
      <c r="X86" s="529"/>
      <c r="Y86" s="463">
        <f>Y83+Y84+Y85</f>
        <v>0</v>
      </c>
      <c r="Z86" s="464"/>
      <c r="AA86" s="464"/>
      <c r="AB86" s="465"/>
      <c r="AC86" s="463">
        <f>AC83+AC84+AC85</f>
        <v>0</v>
      </c>
      <c r="AD86" s="464"/>
      <c r="AE86" s="464"/>
      <c r="AF86" s="465"/>
      <c r="AG86" s="463">
        <f>AG83+AG84+AG85</f>
        <v>0</v>
      </c>
      <c r="AH86" s="464"/>
      <c r="AI86" s="464"/>
      <c r="AJ86" s="465"/>
      <c r="AK86" s="463">
        <f>AK83+AK84+AK85</f>
        <v>0</v>
      </c>
      <c r="AL86" s="464"/>
      <c r="AM86" s="464"/>
      <c r="AN86" s="465"/>
      <c r="AO86" s="463">
        <f>AO83+AO84+AO85</f>
        <v>0</v>
      </c>
      <c r="AP86" s="464"/>
      <c r="AQ86" s="464"/>
      <c r="AR86" s="465"/>
      <c r="AS86" s="472">
        <f t="shared" si="3"/>
        <v>0</v>
      </c>
      <c r="AT86" s="472"/>
      <c r="AU86" s="472"/>
      <c r="AV86" s="472"/>
      <c r="AW86" s="472"/>
    </row>
    <row r="87" spans="1:49" ht="11.25" customHeight="1">
      <c r="A87" s="463" t="s">
        <v>135</v>
      </c>
      <c r="B87" s="465"/>
      <c r="C87" s="536" t="s">
        <v>299</v>
      </c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08" t="s">
        <v>300</v>
      </c>
      <c r="W87" s="509"/>
      <c r="X87" s="510"/>
      <c r="Y87" s="463"/>
      <c r="Z87" s="464"/>
      <c r="AA87" s="464"/>
      <c r="AB87" s="465"/>
      <c r="AC87" s="463"/>
      <c r="AD87" s="464"/>
      <c r="AE87" s="464"/>
      <c r="AF87" s="465"/>
      <c r="AG87" s="463"/>
      <c r="AH87" s="464"/>
      <c r="AI87" s="464"/>
      <c r="AJ87" s="465"/>
      <c r="AK87" s="463"/>
      <c r="AL87" s="464"/>
      <c r="AM87" s="464"/>
      <c r="AN87" s="465"/>
      <c r="AO87" s="463"/>
      <c r="AP87" s="464"/>
      <c r="AQ87" s="464"/>
      <c r="AR87" s="465"/>
      <c r="AS87" s="472">
        <f t="shared" si="3"/>
        <v>0</v>
      </c>
      <c r="AT87" s="472"/>
      <c r="AU87" s="472"/>
      <c r="AV87" s="472"/>
      <c r="AW87" s="472"/>
    </row>
    <row r="88" spans="1:49" ht="11.25" customHeight="1">
      <c r="A88" s="469" t="s">
        <v>137</v>
      </c>
      <c r="B88" s="471"/>
      <c r="C88" s="506" t="s">
        <v>913</v>
      </c>
      <c r="D88" s="507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8" t="s">
        <v>302</v>
      </c>
      <c r="W88" s="509"/>
      <c r="X88" s="510"/>
      <c r="Y88" s="469"/>
      <c r="Z88" s="470"/>
      <c r="AA88" s="470"/>
      <c r="AB88" s="471"/>
      <c r="AC88" s="469"/>
      <c r="AD88" s="470"/>
      <c r="AE88" s="470"/>
      <c r="AF88" s="471"/>
      <c r="AG88" s="469"/>
      <c r="AH88" s="470"/>
      <c r="AI88" s="470"/>
      <c r="AJ88" s="471"/>
      <c r="AK88" s="469"/>
      <c r="AL88" s="470"/>
      <c r="AM88" s="470"/>
      <c r="AN88" s="471"/>
      <c r="AO88" s="469"/>
      <c r="AP88" s="470"/>
      <c r="AQ88" s="470"/>
      <c r="AR88" s="471"/>
      <c r="AS88" s="472">
        <f t="shared" si="3"/>
        <v>0</v>
      </c>
      <c r="AT88" s="472"/>
      <c r="AU88" s="472"/>
      <c r="AV88" s="472"/>
      <c r="AW88" s="472"/>
    </row>
    <row r="89" spans="1:49" ht="11.25" customHeight="1">
      <c r="A89" s="469" t="s">
        <v>139</v>
      </c>
      <c r="B89" s="471"/>
      <c r="C89" s="536" t="s">
        <v>914</v>
      </c>
      <c r="D89" s="537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08" t="s">
        <v>304</v>
      </c>
      <c r="W89" s="509"/>
      <c r="X89" s="510"/>
      <c r="Y89" s="469"/>
      <c r="Z89" s="470"/>
      <c r="AA89" s="470"/>
      <c r="AB89" s="471"/>
      <c r="AC89" s="469"/>
      <c r="AD89" s="470"/>
      <c r="AE89" s="470"/>
      <c r="AF89" s="471"/>
      <c r="AG89" s="469"/>
      <c r="AH89" s="470"/>
      <c r="AI89" s="470"/>
      <c r="AJ89" s="471"/>
      <c r="AK89" s="469"/>
      <c r="AL89" s="470"/>
      <c r="AM89" s="470"/>
      <c r="AN89" s="471"/>
      <c r="AO89" s="469"/>
      <c r="AP89" s="470"/>
      <c r="AQ89" s="470"/>
      <c r="AR89" s="471"/>
      <c r="AS89" s="472">
        <f t="shared" si="3"/>
        <v>0</v>
      </c>
      <c r="AT89" s="472"/>
      <c r="AU89" s="472"/>
      <c r="AV89" s="472"/>
      <c r="AW89" s="472"/>
    </row>
    <row r="90" spans="1:49" ht="11.25" customHeight="1" thickBot="1">
      <c r="A90" s="469" t="s">
        <v>141</v>
      </c>
      <c r="B90" s="471"/>
      <c r="C90" s="540" t="s">
        <v>915</v>
      </c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5" t="s">
        <v>1195</v>
      </c>
      <c r="W90" s="546"/>
      <c r="X90" s="547"/>
      <c r="Y90" s="466">
        <f>Y87+Y88+Y89</f>
        <v>0</v>
      </c>
      <c r="Z90" s="467"/>
      <c r="AA90" s="467"/>
      <c r="AB90" s="468"/>
      <c r="AC90" s="466">
        <f>AC87+AC88+AC89</f>
        <v>0</v>
      </c>
      <c r="AD90" s="467"/>
      <c r="AE90" s="467"/>
      <c r="AF90" s="468"/>
      <c r="AG90" s="466">
        <f>AG87+AG88+AG89</f>
        <v>0</v>
      </c>
      <c r="AH90" s="467"/>
      <c r="AI90" s="467"/>
      <c r="AJ90" s="468"/>
      <c r="AK90" s="466">
        <f>AK87+AK88+AK89</f>
        <v>0</v>
      </c>
      <c r="AL90" s="467"/>
      <c r="AM90" s="467"/>
      <c r="AN90" s="468"/>
      <c r="AO90" s="466">
        <f>AO87+AO88+AO89</f>
        <v>0</v>
      </c>
      <c r="AP90" s="467"/>
      <c r="AQ90" s="467"/>
      <c r="AR90" s="468"/>
      <c r="AS90" s="478">
        <f>Y90+AC90+AG90+AK90+AO90</f>
        <v>0</v>
      </c>
      <c r="AT90" s="478"/>
      <c r="AU90" s="478"/>
      <c r="AV90" s="478"/>
      <c r="AW90" s="478"/>
    </row>
    <row r="91" spans="1:49" ht="11.25" customHeight="1" thickBot="1">
      <c r="A91" s="469" t="s">
        <v>143</v>
      </c>
      <c r="B91" s="470"/>
      <c r="C91" s="512" t="s">
        <v>916</v>
      </c>
      <c r="D91" s="513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4" t="s">
        <v>307</v>
      </c>
      <c r="W91" s="515"/>
      <c r="X91" s="516"/>
      <c r="Y91" s="473">
        <f>Y90+Y86+Y82+Y76+Y65+Y29+Y23</f>
        <v>150</v>
      </c>
      <c r="Z91" s="474"/>
      <c r="AA91" s="474"/>
      <c r="AB91" s="475"/>
      <c r="AC91" s="473">
        <f>AC90+AC86+AC82+AC76+AC65+AC29+AC23</f>
        <v>0</v>
      </c>
      <c r="AD91" s="474"/>
      <c r="AE91" s="474"/>
      <c r="AF91" s="475"/>
      <c r="AG91" s="473">
        <f>AG90+AG86+AG82+AG76+AG65+AG29+AG23</f>
        <v>0</v>
      </c>
      <c r="AH91" s="474"/>
      <c r="AI91" s="474"/>
      <c r="AJ91" s="475"/>
      <c r="AK91" s="473">
        <f>AK90+AK86+AK82+AK76+AK65+AK29+AK23</f>
        <v>0</v>
      </c>
      <c r="AL91" s="474"/>
      <c r="AM91" s="474"/>
      <c r="AN91" s="475"/>
      <c r="AO91" s="473">
        <f>AO90+AO86+AO82+AO76+AO65+AO29+AO23</f>
        <v>0</v>
      </c>
      <c r="AP91" s="474"/>
      <c r="AQ91" s="474"/>
      <c r="AR91" s="475"/>
      <c r="AS91" s="479">
        <f>Y91+AC91+AG91+AK91+AO91</f>
        <v>150</v>
      </c>
      <c r="AT91" s="479"/>
      <c r="AU91" s="479"/>
      <c r="AV91" s="479"/>
      <c r="AW91" s="480"/>
    </row>
    <row r="92" spans="1:49" ht="11.25" customHeight="1">
      <c r="A92" s="469" t="s">
        <v>145</v>
      </c>
      <c r="B92" s="471"/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48"/>
      <c r="W92" s="549"/>
      <c r="X92" s="550"/>
      <c r="Y92" s="511"/>
      <c r="Z92" s="511"/>
      <c r="AA92" s="511"/>
      <c r="AB92" s="511"/>
      <c r="AC92" s="476"/>
      <c r="AD92" s="476"/>
      <c r="AE92" s="476"/>
      <c r="AF92" s="476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81">
        <f>Y92+AC92+AG92+AK92+AO92</f>
        <v>0</v>
      </c>
      <c r="AT92" s="481"/>
      <c r="AU92" s="481"/>
      <c r="AV92" s="481"/>
      <c r="AW92" s="481"/>
    </row>
    <row r="93" spans="1:49" ht="11.25" customHeight="1">
      <c r="A93" s="469" t="s">
        <v>147</v>
      </c>
      <c r="B93" s="471"/>
      <c r="C93" s="542" t="s">
        <v>1065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4"/>
      <c r="V93" s="489"/>
      <c r="W93" s="489"/>
      <c r="X93" s="489"/>
      <c r="Y93" s="472">
        <f>Y91+Y92</f>
        <v>150</v>
      </c>
      <c r="Z93" s="472"/>
      <c r="AA93" s="472"/>
      <c r="AB93" s="472"/>
      <c r="AC93" s="472">
        <f>AC91+AC92</f>
        <v>0</v>
      </c>
      <c r="AD93" s="472"/>
      <c r="AE93" s="472"/>
      <c r="AF93" s="472"/>
      <c r="AG93" s="472">
        <f>AG91+AG92</f>
        <v>0</v>
      </c>
      <c r="AH93" s="472"/>
      <c r="AI93" s="472"/>
      <c r="AJ93" s="472"/>
      <c r="AK93" s="472">
        <f>AK91+AK92</f>
        <v>0</v>
      </c>
      <c r="AL93" s="472"/>
      <c r="AM93" s="472"/>
      <c r="AN93" s="472"/>
      <c r="AO93" s="472">
        <f>AO91+AO92</f>
        <v>0</v>
      </c>
      <c r="AP93" s="472"/>
      <c r="AQ93" s="472"/>
      <c r="AR93" s="472"/>
      <c r="AS93" s="477">
        <f>SUM(AS91:AS92)</f>
        <v>150</v>
      </c>
      <c r="AT93" s="477"/>
      <c r="AU93" s="477"/>
      <c r="AV93" s="477"/>
      <c r="AW93" s="477"/>
    </row>
    <row r="94" spans="1:21" ht="30" customHeight="1">
      <c r="A94" s="533"/>
      <c r="B94" s="533"/>
      <c r="U94" s="251"/>
    </row>
    <row r="95" spans="1:2" ht="30.75" customHeight="1">
      <c r="A95" s="533"/>
      <c r="B95" s="533"/>
    </row>
    <row r="96" spans="1:2" ht="19.5" customHeight="1">
      <c r="A96" s="533"/>
      <c r="B96" s="533"/>
    </row>
    <row r="97" spans="1:2" ht="19.5" customHeight="1">
      <c r="A97" s="533"/>
      <c r="B97" s="533"/>
    </row>
    <row r="98" spans="1:2" ht="24.75" customHeight="1">
      <c r="A98" s="533"/>
      <c r="B98" s="533"/>
    </row>
    <row r="99" spans="1:2" ht="25.5" customHeight="1">
      <c r="A99" s="533"/>
      <c r="B99" s="533"/>
    </row>
    <row r="100" spans="1:2" ht="19.5" customHeight="1">
      <c r="A100" s="534" t="s">
        <v>619</v>
      </c>
      <c r="B100" s="535"/>
    </row>
    <row r="101" spans="1:49" s="251" customFormat="1" ht="24.75" customHeight="1">
      <c r="A101" s="463" t="s">
        <v>622</v>
      </c>
      <c r="B101" s="465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</row>
    <row r="102" spans="1:2" ht="23.25" customHeight="1">
      <c r="A102" s="469" t="s">
        <v>624</v>
      </c>
      <c r="B102" s="471"/>
    </row>
    <row r="103" spans="1:2" ht="19.5" customHeight="1">
      <c r="A103" s="469" t="s">
        <v>626</v>
      </c>
      <c r="B103" s="471"/>
    </row>
    <row r="104" spans="1:2" ht="29.25" customHeight="1">
      <c r="A104" s="469" t="s">
        <v>628</v>
      </c>
      <c r="B104" s="471"/>
    </row>
    <row r="105" spans="1:2" ht="19.5" customHeight="1">
      <c r="A105" s="469" t="s">
        <v>632</v>
      </c>
      <c r="B105" s="471"/>
    </row>
    <row r="106" spans="1:2" ht="27.75" customHeight="1">
      <c r="A106" s="469" t="s">
        <v>917</v>
      </c>
      <c r="B106" s="471"/>
    </row>
    <row r="107" spans="1:2" ht="19.5" customHeight="1">
      <c r="A107" s="469" t="s">
        <v>918</v>
      </c>
      <c r="B107" s="471"/>
    </row>
    <row r="108" spans="1:2" ht="19.5" customHeight="1">
      <c r="A108" s="469" t="s">
        <v>919</v>
      </c>
      <c r="B108" s="471"/>
    </row>
    <row r="109" spans="1:2" ht="29.25" customHeight="1">
      <c r="A109" s="469" t="s">
        <v>920</v>
      </c>
      <c r="B109" s="471"/>
    </row>
    <row r="110" spans="1:2" ht="19.5" customHeight="1">
      <c r="A110" s="469" t="s">
        <v>921</v>
      </c>
      <c r="B110" s="471"/>
    </row>
    <row r="111" spans="1:2" ht="19.5" customHeight="1">
      <c r="A111" s="469" t="s">
        <v>922</v>
      </c>
      <c r="B111" s="471"/>
    </row>
    <row r="112" spans="1:2" ht="25.5" customHeight="1">
      <c r="A112" s="469" t="s">
        <v>923</v>
      </c>
      <c r="B112" s="471"/>
    </row>
    <row r="113" spans="1:2" ht="19.5" customHeight="1">
      <c r="A113" s="469" t="s">
        <v>924</v>
      </c>
      <c r="B113" s="471"/>
    </row>
    <row r="114" spans="1:2" ht="19.5" customHeight="1">
      <c r="A114" s="469" t="s">
        <v>634</v>
      </c>
      <c r="B114" s="471"/>
    </row>
    <row r="115" spans="1:2" ht="19.5" customHeight="1">
      <c r="A115" s="469" t="s">
        <v>635</v>
      </c>
      <c r="B115" s="471"/>
    </row>
    <row r="116" spans="1:2" ht="19.5" customHeight="1">
      <c r="A116" s="469" t="s">
        <v>636</v>
      </c>
      <c r="B116" s="471"/>
    </row>
    <row r="117" spans="1:2" ht="27" customHeight="1">
      <c r="A117" s="469" t="s">
        <v>637</v>
      </c>
      <c r="B117" s="471"/>
    </row>
    <row r="118" spans="1:2" ht="33.75" customHeight="1">
      <c r="A118" s="469" t="s">
        <v>638</v>
      </c>
      <c r="B118" s="471"/>
    </row>
    <row r="119" spans="1:2" ht="19.5" customHeight="1">
      <c r="A119" s="469" t="s">
        <v>639</v>
      </c>
      <c r="B119" s="471"/>
    </row>
    <row r="120" spans="1:2" ht="19.5" customHeight="1">
      <c r="A120" s="469" t="s">
        <v>640</v>
      </c>
      <c r="B120" s="471"/>
    </row>
    <row r="121" spans="1:2" ht="19.5" customHeight="1">
      <c r="A121" s="469" t="s">
        <v>641</v>
      </c>
      <c r="B121" s="471"/>
    </row>
    <row r="122" spans="1:2" ht="19.5" customHeight="1">
      <c r="A122" s="469" t="s">
        <v>642</v>
      </c>
      <c r="B122" s="471"/>
    </row>
    <row r="123" spans="1:2" ht="19.5" customHeight="1">
      <c r="A123" s="469" t="s">
        <v>643</v>
      </c>
      <c r="B123" s="471"/>
    </row>
    <row r="124" spans="1:2" ht="19.5" customHeight="1">
      <c r="A124" s="469" t="s">
        <v>644</v>
      </c>
      <c r="B124" s="471"/>
    </row>
    <row r="125" spans="1:2" ht="19.5" customHeight="1">
      <c r="A125" s="469" t="s">
        <v>645</v>
      </c>
      <c r="B125" s="471"/>
    </row>
    <row r="126" spans="1:2" ht="19.5" customHeight="1">
      <c r="A126" s="469" t="s">
        <v>646</v>
      </c>
      <c r="B126" s="471"/>
    </row>
    <row r="127" spans="1:2" ht="19.5" customHeight="1">
      <c r="A127" s="469" t="s">
        <v>647</v>
      </c>
      <c r="B127" s="471"/>
    </row>
    <row r="128" spans="1:2" ht="19.5" customHeight="1">
      <c r="A128" s="469" t="s">
        <v>648</v>
      </c>
      <c r="B128" s="471"/>
    </row>
    <row r="129" spans="1:2" ht="19.5" customHeight="1">
      <c r="A129" s="469" t="s">
        <v>649</v>
      </c>
      <c r="B129" s="471"/>
    </row>
    <row r="130" spans="1:2" ht="19.5" customHeight="1">
      <c r="A130" s="469" t="s">
        <v>650</v>
      </c>
      <c r="B130" s="471"/>
    </row>
    <row r="131" spans="1:2" ht="19.5" customHeight="1">
      <c r="A131" s="469" t="s">
        <v>651</v>
      </c>
      <c r="B131" s="471"/>
    </row>
    <row r="132" spans="1:2" ht="29.25" customHeight="1">
      <c r="A132" s="469" t="s">
        <v>660</v>
      </c>
      <c r="B132" s="471"/>
    </row>
    <row r="133" spans="1:2" ht="29.25" customHeight="1">
      <c r="A133" s="469" t="s">
        <v>661</v>
      </c>
      <c r="B133" s="471"/>
    </row>
    <row r="134" spans="1:2" ht="19.5" customHeight="1">
      <c r="A134" s="469" t="s">
        <v>662</v>
      </c>
      <c r="B134" s="471"/>
    </row>
    <row r="135" spans="1:2" ht="19.5" customHeight="1">
      <c r="A135" s="469" t="s">
        <v>663</v>
      </c>
      <c r="B135" s="471"/>
    </row>
    <row r="136" spans="1:2" ht="29.25" customHeight="1">
      <c r="A136" s="469" t="s">
        <v>664</v>
      </c>
      <c r="B136" s="471"/>
    </row>
    <row r="137" spans="1:2" ht="29.25" customHeight="1">
      <c r="A137" s="469" t="s">
        <v>665</v>
      </c>
      <c r="B137" s="471"/>
    </row>
    <row r="138" spans="1:2" ht="29.25" customHeight="1">
      <c r="A138" s="469" t="s">
        <v>666</v>
      </c>
      <c r="B138" s="471"/>
    </row>
    <row r="139" spans="1:2" ht="29.25" customHeight="1">
      <c r="A139" s="469" t="s">
        <v>667</v>
      </c>
      <c r="B139" s="471"/>
    </row>
    <row r="140" spans="1:2" ht="39" customHeight="1">
      <c r="A140" s="469" t="s">
        <v>668</v>
      </c>
      <c r="B140" s="471"/>
    </row>
    <row r="141" spans="1:2" ht="19.5" customHeight="1">
      <c r="A141" s="469" t="s">
        <v>669</v>
      </c>
      <c r="B141" s="471"/>
    </row>
    <row r="142" spans="1:2" ht="19.5" customHeight="1">
      <c r="A142" s="469" t="s">
        <v>670</v>
      </c>
      <c r="B142" s="471"/>
    </row>
    <row r="143" spans="1:2" ht="19.5" customHeight="1">
      <c r="A143" s="469" t="s">
        <v>671</v>
      </c>
      <c r="B143" s="471"/>
    </row>
    <row r="144" spans="1:2" ht="19.5" customHeight="1">
      <c r="A144" s="469" t="s">
        <v>672</v>
      </c>
      <c r="B144" s="471"/>
    </row>
    <row r="145" spans="1:2" ht="19.5" customHeight="1">
      <c r="A145" s="469" t="s">
        <v>673</v>
      </c>
      <c r="B145" s="471"/>
    </row>
    <row r="146" spans="1:2" ht="19.5" customHeight="1">
      <c r="A146" s="469" t="s">
        <v>674</v>
      </c>
      <c r="B146" s="471"/>
    </row>
    <row r="147" spans="1:2" ht="19.5" customHeight="1">
      <c r="A147" s="469" t="s">
        <v>675</v>
      </c>
      <c r="B147" s="471"/>
    </row>
    <row r="148" spans="1:2" ht="25.5" customHeight="1">
      <c r="A148" s="469" t="s">
        <v>676</v>
      </c>
      <c r="B148" s="471"/>
    </row>
    <row r="149" spans="1:2" ht="27.75" customHeight="1">
      <c r="A149" s="469" t="s">
        <v>677</v>
      </c>
      <c r="B149" s="471"/>
    </row>
    <row r="150" spans="1:2" ht="19.5" customHeight="1">
      <c r="A150" s="469" t="s">
        <v>678</v>
      </c>
      <c r="B150" s="471"/>
    </row>
    <row r="151" spans="1:2" ht="29.25" customHeight="1">
      <c r="A151" s="469" t="s">
        <v>679</v>
      </c>
      <c r="B151" s="471"/>
    </row>
    <row r="152" spans="1:2" ht="29.25" customHeight="1">
      <c r="A152" s="469" t="s">
        <v>680</v>
      </c>
      <c r="B152" s="471"/>
    </row>
    <row r="153" spans="1:2" ht="19.5" customHeight="1">
      <c r="A153" s="469" t="s">
        <v>681</v>
      </c>
      <c r="B153" s="471"/>
    </row>
    <row r="154" spans="1:2" ht="19.5" customHeight="1">
      <c r="A154" s="469" t="s">
        <v>682</v>
      </c>
      <c r="B154" s="471"/>
    </row>
    <row r="155" spans="1:2" ht="19.5" customHeight="1">
      <c r="A155" s="469" t="s">
        <v>683</v>
      </c>
      <c r="B155" s="471"/>
    </row>
    <row r="156" spans="1:2" ht="19.5" customHeight="1">
      <c r="A156" s="469" t="s">
        <v>684</v>
      </c>
      <c r="B156" s="471"/>
    </row>
    <row r="157" spans="1:2" ht="19.5" customHeight="1">
      <c r="A157" s="469" t="s">
        <v>685</v>
      </c>
      <c r="B157" s="471"/>
    </row>
    <row r="158" spans="1:2" ht="29.25" customHeight="1">
      <c r="A158" s="469" t="s">
        <v>686</v>
      </c>
      <c r="B158" s="471"/>
    </row>
    <row r="159" spans="1:2" ht="19.5" customHeight="1">
      <c r="A159" s="469" t="s">
        <v>687</v>
      </c>
      <c r="B159" s="471"/>
    </row>
    <row r="160" spans="1:2" ht="19.5" customHeight="1">
      <c r="A160" s="469" t="s">
        <v>688</v>
      </c>
      <c r="B160" s="471"/>
    </row>
    <row r="161" spans="1:2" ht="19.5" customHeight="1">
      <c r="A161" s="469" t="s">
        <v>689</v>
      </c>
      <c r="B161" s="471"/>
    </row>
    <row r="162" spans="1:2" ht="19.5" customHeight="1">
      <c r="A162" s="469" t="s">
        <v>690</v>
      </c>
      <c r="B162" s="471"/>
    </row>
    <row r="163" spans="1:2" ht="19.5" customHeight="1">
      <c r="A163" s="469" t="s">
        <v>691</v>
      </c>
      <c r="B163" s="471"/>
    </row>
    <row r="164" spans="1:2" ht="19.5" customHeight="1">
      <c r="A164" s="469" t="s">
        <v>692</v>
      </c>
      <c r="B164" s="471"/>
    </row>
    <row r="165" spans="1:2" ht="19.5" customHeight="1">
      <c r="A165" s="469" t="s">
        <v>693</v>
      </c>
      <c r="B165" s="471"/>
    </row>
    <row r="166" spans="1:2" ht="19.5" customHeight="1">
      <c r="A166" s="469" t="s">
        <v>694</v>
      </c>
      <c r="B166" s="471"/>
    </row>
    <row r="167" spans="1:2" ht="19.5" customHeight="1">
      <c r="A167" s="469" t="s">
        <v>695</v>
      </c>
      <c r="B167" s="471"/>
    </row>
    <row r="168" spans="1:2" ht="19.5" customHeight="1">
      <c r="A168" s="469" t="s">
        <v>696</v>
      </c>
      <c r="B168" s="471"/>
    </row>
    <row r="169" spans="1:2" ht="19.5" customHeight="1">
      <c r="A169" s="469" t="s">
        <v>697</v>
      </c>
      <c r="B169" s="471"/>
    </row>
    <row r="170" spans="1:2" ht="29.25" customHeight="1">
      <c r="A170" s="469" t="s">
        <v>698</v>
      </c>
      <c r="B170" s="471"/>
    </row>
    <row r="171" spans="1:2" ht="29.25" customHeight="1">
      <c r="A171" s="463" t="s">
        <v>699</v>
      </c>
      <c r="B171" s="465"/>
    </row>
    <row r="172" spans="1:2" ht="25.5" customHeight="1">
      <c r="A172" s="469" t="s">
        <v>700</v>
      </c>
      <c r="B172" s="471"/>
    </row>
    <row r="173" spans="1:2" ht="25.5" customHeight="1">
      <c r="A173" s="469" t="s">
        <v>701</v>
      </c>
      <c r="B173" s="471"/>
    </row>
    <row r="174" spans="1:2" ht="19.5" customHeight="1">
      <c r="A174" s="469" t="s">
        <v>702</v>
      </c>
      <c r="B174" s="471"/>
    </row>
    <row r="175" spans="1:2" ht="19.5" customHeight="1">
      <c r="A175" s="469" t="s">
        <v>703</v>
      </c>
      <c r="B175" s="471"/>
    </row>
    <row r="176" spans="1:2" ht="19.5" customHeight="1">
      <c r="A176" s="469" t="s">
        <v>704</v>
      </c>
      <c r="B176" s="471"/>
    </row>
    <row r="177" spans="1:2" ht="19.5" customHeight="1">
      <c r="A177" s="469" t="s">
        <v>705</v>
      </c>
      <c r="B177" s="471"/>
    </row>
    <row r="178" spans="1:2" ht="39" customHeight="1">
      <c r="A178" s="469" t="s">
        <v>706</v>
      </c>
      <c r="B178" s="471"/>
    </row>
    <row r="179" spans="1:2" ht="19.5" customHeight="1">
      <c r="A179" s="469" t="s">
        <v>707</v>
      </c>
      <c r="B179" s="471"/>
    </row>
    <row r="180" spans="1:2" ht="19.5" customHeight="1">
      <c r="A180" s="469" t="s">
        <v>708</v>
      </c>
      <c r="B180" s="471"/>
    </row>
    <row r="181" spans="1:2" ht="19.5" customHeight="1">
      <c r="A181" s="469" t="s">
        <v>709</v>
      </c>
      <c r="B181" s="471"/>
    </row>
    <row r="182" spans="1:2" ht="19.5" customHeight="1">
      <c r="A182" s="469" t="s">
        <v>710</v>
      </c>
      <c r="B182" s="471"/>
    </row>
    <row r="183" spans="1:2" ht="39" customHeight="1">
      <c r="A183" s="469" t="s">
        <v>711</v>
      </c>
      <c r="B183" s="471"/>
    </row>
    <row r="184" spans="1:2" ht="19.5" customHeight="1">
      <c r="A184" s="469" t="s">
        <v>712</v>
      </c>
      <c r="B184" s="471"/>
    </row>
    <row r="185" spans="1:2" ht="19.5" customHeight="1">
      <c r="A185" s="463" t="s">
        <v>713</v>
      </c>
      <c r="B185" s="465"/>
    </row>
    <row r="186" spans="1:2" ht="19.5" customHeight="1">
      <c r="A186" s="469" t="s">
        <v>714</v>
      </c>
      <c r="B186" s="471"/>
    </row>
    <row r="187" spans="1:2" ht="19.5" customHeight="1">
      <c r="A187" s="469" t="s">
        <v>715</v>
      </c>
      <c r="B187" s="471"/>
    </row>
    <row r="188" spans="1:2" ht="19.5" customHeight="1">
      <c r="A188" s="469" t="s">
        <v>716</v>
      </c>
      <c r="B188" s="471"/>
    </row>
    <row r="189" spans="1:2" ht="29.25" customHeight="1">
      <c r="A189" s="469" t="s">
        <v>717</v>
      </c>
      <c r="B189" s="471"/>
    </row>
    <row r="190" spans="1:2" ht="24.75" customHeight="1">
      <c r="A190" s="469" t="s">
        <v>718</v>
      </c>
      <c r="B190" s="471"/>
    </row>
    <row r="191" spans="1:2" ht="19.5" customHeight="1">
      <c r="A191" s="469" t="s">
        <v>719</v>
      </c>
      <c r="B191" s="471"/>
    </row>
    <row r="192" spans="1:2" ht="19.5" customHeight="1">
      <c r="A192" s="469" t="s">
        <v>720</v>
      </c>
      <c r="B192" s="471"/>
    </row>
    <row r="193" spans="1:2" ht="19.5" customHeight="1">
      <c r="A193" s="469" t="s">
        <v>721</v>
      </c>
      <c r="B193" s="471"/>
    </row>
    <row r="194" spans="1:2" ht="29.25" customHeight="1">
      <c r="A194" s="469" t="s">
        <v>722</v>
      </c>
      <c r="B194" s="471"/>
    </row>
    <row r="195" spans="1:2" ht="29.25" customHeight="1">
      <c r="A195" s="469" t="s">
        <v>723</v>
      </c>
      <c r="B195" s="471"/>
    </row>
    <row r="196" spans="1:2" ht="19.5" customHeight="1">
      <c r="A196" s="469" t="s">
        <v>724</v>
      </c>
      <c r="B196" s="471"/>
    </row>
    <row r="197" spans="1:2" ht="29.25" customHeight="1">
      <c r="A197" s="469" t="s">
        <v>725</v>
      </c>
      <c r="B197" s="471"/>
    </row>
    <row r="198" spans="1:2" ht="19.5" customHeight="1">
      <c r="A198" s="469" t="s">
        <v>726</v>
      </c>
      <c r="B198" s="471"/>
    </row>
    <row r="199" spans="1:2" ht="19.5" customHeight="1">
      <c r="A199" s="469" t="s">
        <v>727</v>
      </c>
      <c r="B199" s="471"/>
    </row>
    <row r="200" spans="1:2" ht="19.5" customHeight="1">
      <c r="A200" s="469" t="s">
        <v>728</v>
      </c>
      <c r="B200" s="471"/>
    </row>
    <row r="201" spans="1:2" ht="19.5" customHeight="1">
      <c r="A201" s="469" t="s">
        <v>729</v>
      </c>
      <c r="B201" s="471"/>
    </row>
    <row r="202" spans="1:2" ht="19.5" customHeight="1">
      <c r="A202" s="469" t="s">
        <v>730</v>
      </c>
      <c r="B202" s="471"/>
    </row>
    <row r="203" spans="1:2" ht="19.5" customHeight="1">
      <c r="A203" s="469" t="s">
        <v>731</v>
      </c>
      <c r="B203" s="471"/>
    </row>
    <row r="204" spans="1:2" ht="19.5" customHeight="1">
      <c r="A204" s="469" t="s">
        <v>732</v>
      </c>
      <c r="B204" s="471"/>
    </row>
    <row r="205" spans="1:2" ht="19.5" customHeight="1">
      <c r="A205" s="469" t="s">
        <v>733</v>
      </c>
      <c r="B205" s="471"/>
    </row>
    <row r="206" spans="1:2" ht="19.5" customHeight="1">
      <c r="A206" s="469" t="s">
        <v>734</v>
      </c>
      <c r="B206" s="471"/>
    </row>
    <row r="207" spans="1:2" ht="29.25" customHeight="1">
      <c r="A207" s="469" t="s">
        <v>735</v>
      </c>
      <c r="B207" s="471"/>
    </row>
    <row r="208" spans="1:2" ht="29.25" customHeight="1">
      <c r="A208" s="469" t="s">
        <v>736</v>
      </c>
      <c r="B208" s="471"/>
    </row>
    <row r="209" spans="1:2" ht="29.25" customHeight="1">
      <c r="A209" s="469" t="s">
        <v>737</v>
      </c>
      <c r="B209" s="471"/>
    </row>
    <row r="210" spans="1:2" ht="19.5" customHeight="1">
      <c r="A210" s="469" t="s">
        <v>738</v>
      </c>
      <c r="B210" s="471"/>
    </row>
    <row r="211" spans="1:2" ht="19.5" customHeight="1">
      <c r="A211" s="469" t="s">
        <v>739</v>
      </c>
      <c r="B211" s="471"/>
    </row>
    <row r="212" spans="1:2" ht="19.5" customHeight="1">
      <c r="A212" s="469" t="s">
        <v>740</v>
      </c>
      <c r="B212" s="471"/>
    </row>
    <row r="213" spans="1:2" ht="48.75" customHeight="1">
      <c r="A213" s="469" t="s">
        <v>741</v>
      </c>
      <c r="B213" s="471"/>
    </row>
    <row r="214" spans="1:2" ht="19.5" customHeight="1">
      <c r="A214" s="469" t="s">
        <v>742</v>
      </c>
      <c r="B214" s="471"/>
    </row>
    <row r="215" spans="1:2" ht="27" customHeight="1">
      <c r="A215" s="463" t="s">
        <v>743</v>
      </c>
      <c r="B215" s="465"/>
    </row>
    <row r="216" spans="1:49" s="251" customFormat="1" ht="19.5" customHeight="1">
      <c r="A216" s="469" t="s">
        <v>744</v>
      </c>
      <c r="B216" s="471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</row>
    <row r="217" spans="1:2" ht="29.25" customHeight="1">
      <c r="A217" s="469" t="s">
        <v>745</v>
      </c>
      <c r="B217" s="471"/>
    </row>
    <row r="218" spans="1:49" s="251" customFormat="1" ht="19.5" customHeight="1">
      <c r="A218" s="469" t="s">
        <v>746</v>
      </c>
      <c r="B218" s="471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</row>
    <row r="219" spans="1:2" ht="19.5" customHeight="1">
      <c r="A219" s="469" t="s">
        <v>747</v>
      </c>
      <c r="B219" s="471"/>
    </row>
    <row r="220" spans="1:49" s="251" customFormat="1" ht="19.5" customHeight="1">
      <c r="A220" s="469" t="s">
        <v>748</v>
      </c>
      <c r="B220" s="471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</row>
    <row r="221" spans="1:49" s="251" customFormat="1" ht="19.5" customHeight="1">
      <c r="A221" s="469" t="s">
        <v>749</v>
      </c>
      <c r="B221" s="471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</row>
    <row r="222" spans="1:2" ht="19.5" customHeight="1">
      <c r="A222" s="469" t="s">
        <v>750</v>
      </c>
      <c r="B222" s="471"/>
    </row>
    <row r="223" spans="1:49" s="251" customFormat="1" ht="19.5" customHeight="1">
      <c r="A223" s="469" t="s">
        <v>751</v>
      </c>
      <c r="B223" s="471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</row>
    <row r="224" spans="1:2" ht="19.5" customHeight="1">
      <c r="A224" s="463" t="s">
        <v>752</v>
      </c>
      <c r="B224" s="465"/>
    </row>
    <row r="225" spans="1:2" ht="29.25" customHeight="1">
      <c r="A225" s="469" t="s">
        <v>753</v>
      </c>
      <c r="B225" s="471"/>
    </row>
    <row r="226" spans="1:2" ht="29.25" customHeight="1">
      <c r="A226" s="469" t="s">
        <v>754</v>
      </c>
      <c r="B226" s="471"/>
    </row>
    <row r="227" spans="1:2" ht="19.5" customHeight="1">
      <c r="A227" s="469" t="s">
        <v>755</v>
      </c>
      <c r="B227" s="471"/>
    </row>
    <row r="228" spans="1:2" ht="19.5" customHeight="1">
      <c r="A228" s="469" t="s">
        <v>756</v>
      </c>
      <c r="B228" s="471"/>
    </row>
    <row r="229" spans="1:2" ht="19.5" customHeight="1">
      <c r="A229" s="469" t="s">
        <v>757</v>
      </c>
      <c r="B229" s="471"/>
    </row>
    <row r="230" spans="1:2" ht="19.5" customHeight="1">
      <c r="A230" s="469" t="s">
        <v>758</v>
      </c>
      <c r="B230" s="471"/>
    </row>
    <row r="231" spans="1:2" ht="19.5" customHeight="1">
      <c r="A231" s="469" t="s">
        <v>759</v>
      </c>
      <c r="B231" s="471"/>
    </row>
    <row r="232" spans="1:2" ht="29.25" customHeight="1">
      <c r="A232" s="469" t="s">
        <v>760</v>
      </c>
      <c r="B232" s="471"/>
    </row>
    <row r="233" spans="1:2" ht="19.5" customHeight="1">
      <c r="A233" s="469" t="s">
        <v>761</v>
      </c>
      <c r="B233" s="471"/>
    </row>
    <row r="234" spans="1:2" ht="19.5" customHeight="1">
      <c r="A234" s="469" t="s">
        <v>762</v>
      </c>
      <c r="B234" s="471"/>
    </row>
    <row r="235" spans="1:2" ht="19.5" customHeight="1">
      <c r="A235" s="469" t="s">
        <v>763</v>
      </c>
      <c r="B235" s="471"/>
    </row>
    <row r="236" spans="1:2" ht="19.5" customHeight="1">
      <c r="A236" s="469" t="s">
        <v>764</v>
      </c>
      <c r="B236" s="471"/>
    </row>
    <row r="237" spans="1:2" ht="19.5" customHeight="1">
      <c r="A237" s="469" t="s">
        <v>765</v>
      </c>
      <c r="B237" s="471"/>
    </row>
    <row r="238" spans="1:2" ht="19.5" customHeight="1">
      <c r="A238" s="469" t="s">
        <v>766</v>
      </c>
      <c r="B238" s="471"/>
    </row>
    <row r="239" spans="1:2" ht="19.5" customHeight="1">
      <c r="A239" s="469" t="s">
        <v>767</v>
      </c>
      <c r="B239" s="471"/>
    </row>
    <row r="240" spans="1:2" ht="19.5" customHeight="1">
      <c r="A240" s="469" t="s">
        <v>768</v>
      </c>
      <c r="B240" s="471"/>
    </row>
    <row r="241" spans="1:2" ht="19.5" customHeight="1">
      <c r="A241" s="469" t="s">
        <v>769</v>
      </c>
      <c r="B241" s="471"/>
    </row>
    <row r="242" spans="1:2" ht="19.5" customHeight="1">
      <c r="A242" s="469" t="s">
        <v>770</v>
      </c>
      <c r="B242" s="471"/>
    </row>
    <row r="243" spans="1:2" ht="29.25" customHeight="1">
      <c r="A243" s="469" t="s">
        <v>771</v>
      </c>
      <c r="B243" s="471"/>
    </row>
    <row r="244" spans="1:2" ht="19.5" customHeight="1">
      <c r="A244" s="469" t="s">
        <v>772</v>
      </c>
      <c r="B244" s="471"/>
    </row>
    <row r="245" spans="1:2" ht="19.5" customHeight="1">
      <c r="A245" s="469" t="s">
        <v>773</v>
      </c>
      <c r="B245" s="471"/>
    </row>
    <row r="246" spans="1:2" ht="19.5" customHeight="1">
      <c r="A246" s="469" t="s">
        <v>774</v>
      </c>
      <c r="B246" s="471"/>
    </row>
    <row r="247" spans="1:2" ht="19.5" customHeight="1">
      <c r="A247" s="469" t="s">
        <v>775</v>
      </c>
      <c r="B247" s="471"/>
    </row>
    <row r="248" spans="1:2" ht="19.5" customHeight="1">
      <c r="A248" s="463" t="s">
        <v>776</v>
      </c>
      <c r="B248" s="465"/>
    </row>
    <row r="249" spans="1:2" ht="29.25" customHeight="1">
      <c r="A249" s="469" t="s">
        <v>777</v>
      </c>
      <c r="B249" s="471"/>
    </row>
    <row r="250" spans="1:2" ht="29.25" customHeight="1">
      <c r="A250" s="469" t="s">
        <v>778</v>
      </c>
      <c r="B250" s="471"/>
    </row>
    <row r="251" spans="1:2" ht="19.5" customHeight="1">
      <c r="A251" s="469" t="s">
        <v>779</v>
      </c>
      <c r="B251" s="471"/>
    </row>
    <row r="252" spans="1:2" ht="19.5" customHeight="1">
      <c r="A252" s="469" t="s">
        <v>780</v>
      </c>
      <c r="B252" s="471"/>
    </row>
    <row r="253" spans="1:2" ht="19.5" customHeight="1">
      <c r="A253" s="469" t="s">
        <v>781</v>
      </c>
      <c r="B253" s="471"/>
    </row>
    <row r="254" spans="1:2" ht="19.5" customHeight="1">
      <c r="A254" s="469" t="s">
        <v>782</v>
      </c>
      <c r="B254" s="471"/>
    </row>
    <row r="255" spans="1:2" ht="19.5" customHeight="1">
      <c r="A255" s="469" t="s">
        <v>783</v>
      </c>
      <c r="B255" s="471"/>
    </row>
    <row r="256" spans="1:2" ht="29.25" customHeight="1">
      <c r="A256" s="469" t="s">
        <v>784</v>
      </c>
      <c r="B256" s="471"/>
    </row>
    <row r="257" spans="1:2" ht="19.5" customHeight="1">
      <c r="A257" s="469" t="s">
        <v>785</v>
      </c>
      <c r="B257" s="471"/>
    </row>
    <row r="258" spans="1:2" ht="19.5" customHeight="1">
      <c r="A258" s="469" t="s">
        <v>786</v>
      </c>
      <c r="B258" s="471"/>
    </row>
    <row r="259" spans="1:2" ht="19.5" customHeight="1">
      <c r="A259" s="469" t="s">
        <v>787</v>
      </c>
      <c r="B259" s="471"/>
    </row>
    <row r="260" spans="1:2" ht="19.5" customHeight="1">
      <c r="A260" s="469" t="s">
        <v>788</v>
      </c>
      <c r="B260" s="471"/>
    </row>
    <row r="261" spans="1:2" ht="19.5" customHeight="1">
      <c r="A261" s="469" t="s">
        <v>789</v>
      </c>
      <c r="B261" s="471"/>
    </row>
    <row r="262" spans="1:2" ht="19.5" customHeight="1">
      <c r="A262" s="469" t="s">
        <v>790</v>
      </c>
      <c r="B262" s="471"/>
    </row>
    <row r="263" spans="1:2" ht="19.5" customHeight="1">
      <c r="A263" s="469" t="s">
        <v>791</v>
      </c>
      <c r="B263" s="471"/>
    </row>
    <row r="264" spans="1:2" ht="19.5" customHeight="1">
      <c r="A264" s="469" t="s">
        <v>792</v>
      </c>
      <c r="B264" s="471"/>
    </row>
    <row r="265" spans="1:2" ht="19.5" customHeight="1">
      <c r="A265" s="469" t="s">
        <v>793</v>
      </c>
      <c r="B265" s="471"/>
    </row>
    <row r="266" spans="1:2" ht="19.5" customHeight="1">
      <c r="A266" s="469" t="s">
        <v>794</v>
      </c>
      <c r="B266" s="471"/>
    </row>
    <row r="267" spans="1:2" ht="29.25" customHeight="1">
      <c r="A267" s="469" t="s">
        <v>795</v>
      </c>
      <c r="B267" s="471"/>
    </row>
    <row r="268" spans="1:2" ht="19.5" customHeight="1">
      <c r="A268" s="469" t="s">
        <v>796</v>
      </c>
      <c r="B268" s="471"/>
    </row>
    <row r="269" spans="1:2" ht="19.5" customHeight="1">
      <c r="A269" s="469" t="s">
        <v>797</v>
      </c>
      <c r="B269" s="471"/>
    </row>
    <row r="270" spans="1:2" ht="19.5" customHeight="1">
      <c r="A270" s="469" t="s">
        <v>798</v>
      </c>
      <c r="B270" s="471"/>
    </row>
    <row r="271" spans="1:2" ht="19.5" customHeight="1">
      <c r="A271" s="469" t="s">
        <v>799</v>
      </c>
      <c r="B271" s="471"/>
    </row>
    <row r="272" spans="1:2" ht="19.5" customHeight="1">
      <c r="A272" s="463" t="s">
        <v>800</v>
      </c>
      <c r="B272" s="465"/>
    </row>
    <row r="273" spans="1:2" ht="19.5" customHeight="1">
      <c r="A273" s="463" t="s">
        <v>801</v>
      </c>
      <c r="B273" s="465"/>
    </row>
    <row r="280" ht="19.5" customHeight="1"/>
    <row r="304" ht="12.75" customHeight="1"/>
  </sheetData>
  <sheetProtection/>
  <mergeCells count="962">
    <mergeCell ref="Y10:AB10"/>
    <mergeCell ref="AC10:AF10"/>
    <mergeCell ref="AG10:AJ10"/>
    <mergeCell ref="AK10:AN10"/>
    <mergeCell ref="AO93:AR93"/>
    <mergeCell ref="AO10:AR10"/>
    <mergeCell ref="AO89:AR89"/>
    <mergeCell ref="AC87:AF87"/>
    <mergeCell ref="AC90:AF90"/>
    <mergeCell ref="AK87:AN87"/>
    <mergeCell ref="AK90:AN90"/>
    <mergeCell ref="AG23:AJ23"/>
    <mergeCell ref="AG13:AJ13"/>
    <mergeCell ref="AG90:AJ90"/>
    <mergeCell ref="Y92:AB92"/>
    <mergeCell ref="Y13:AB13"/>
    <mergeCell ref="AC13:AF13"/>
    <mergeCell ref="AK15:AN15"/>
    <mergeCell ref="AK17:AN17"/>
    <mergeCell ref="AG93:AJ93"/>
    <mergeCell ref="AK93:AN93"/>
    <mergeCell ref="AK91:AN91"/>
    <mergeCell ref="AC92:AF92"/>
    <mergeCell ref="AG92:AJ92"/>
    <mergeCell ref="AK92:AN92"/>
    <mergeCell ref="AG91:AJ91"/>
    <mergeCell ref="AS93:AW93"/>
    <mergeCell ref="AO92:AR92"/>
    <mergeCell ref="AS84:AW84"/>
    <mergeCell ref="AS90:AW90"/>
    <mergeCell ref="AS91:AW91"/>
    <mergeCell ref="AS88:AW88"/>
    <mergeCell ref="AS85:AW85"/>
    <mergeCell ref="AS92:AW92"/>
    <mergeCell ref="AS89:AW89"/>
    <mergeCell ref="AS86:AW86"/>
    <mergeCell ref="AS87:AW87"/>
    <mergeCell ref="AS10:AW10"/>
    <mergeCell ref="AS81:AW81"/>
    <mergeCell ref="AS82:AW82"/>
    <mergeCell ref="AS83:AW83"/>
    <mergeCell ref="AS72:AW72"/>
    <mergeCell ref="AS73:AW73"/>
    <mergeCell ref="AS78:AW78"/>
    <mergeCell ref="AS62:AW62"/>
    <mergeCell ref="AS80:AW80"/>
    <mergeCell ref="AS55:AW55"/>
    <mergeCell ref="AS75:AW75"/>
    <mergeCell ref="AS76:AW76"/>
    <mergeCell ref="AS60:AW60"/>
    <mergeCell ref="AS61:AW61"/>
    <mergeCell ref="AS74:AW74"/>
    <mergeCell ref="AS70:AW70"/>
    <mergeCell ref="AS71:AW71"/>
    <mergeCell ref="AS63:AW63"/>
    <mergeCell ref="AS69:AW69"/>
    <mergeCell ref="AS79:AW79"/>
    <mergeCell ref="AS77:AW77"/>
    <mergeCell ref="AS56:AW56"/>
    <mergeCell ref="AS57:AW57"/>
    <mergeCell ref="AS58:AW58"/>
    <mergeCell ref="AS59:AW59"/>
    <mergeCell ref="AS64:AW64"/>
    <mergeCell ref="AS66:AW66"/>
    <mergeCell ref="AS67:AW67"/>
    <mergeCell ref="AS68:AW68"/>
    <mergeCell ref="AS53:AW53"/>
    <mergeCell ref="AS65:AW65"/>
    <mergeCell ref="AS54:AW54"/>
    <mergeCell ref="AS46:AW46"/>
    <mergeCell ref="AS47:AW47"/>
    <mergeCell ref="AS48:AW48"/>
    <mergeCell ref="AS49:AW49"/>
    <mergeCell ref="AS50:AW50"/>
    <mergeCell ref="AS51:AW51"/>
    <mergeCell ref="AS52:AW52"/>
    <mergeCell ref="AS45:AW45"/>
    <mergeCell ref="AS44:AW44"/>
    <mergeCell ref="AS39:AW39"/>
    <mergeCell ref="AS40:AW40"/>
    <mergeCell ref="AS41:AW41"/>
    <mergeCell ref="AS42:AW42"/>
    <mergeCell ref="AS43:AW43"/>
    <mergeCell ref="AS34:AW34"/>
    <mergeCell ref="AS35:AW35"/>
    <mergeCell ref="AS36:AW36"/>
    <mergeCell ref="AS37:AW37"/>
    <mergeCell ref="AS38:AW38"/>
    <mergeCell ref="AS33:AW33"/>
    <mergeCell ref="AS32:AW32"/>
    <mergeCell ref="AS20:AW20"/>
    <mergeCell ref="AS25:AW25"/>
    <mergeCell ref="AS26:AW26"/>
    <mergeCell ref="AS31:AW31"/>
    <mergeCell ref="AS29:AW29"/>
    <mergeCell ref="AS30:AW30"/>
    <mergeCell ref="AS28:AW28"/>
    <mergeCell ref="AS27:AW27"/>
    <mergeCell ref="AS23:AW23"/>
    <mergeCell ref="AS24:AW24"/>
    <mergeCell ref="AS22:AW22"/>
    <mergeCell ref="AS21:AW21"/>
    <mergeCell ref="AS16:AW16"/>
    <mergeCell ref="AS17:AW17"/>
    <mergeCell ref="AS18:AW18"/>
    <mergeCell ref="AS19:AW19"/>
    <mergeCell ref="AS11:AW11"/>
    <mergeCell ref="AS12:AW12"/>
    <mergeCell ref="AS13:AW13"/>
    <mergeCell ref="AS14:AW14"/>
    <mergeCell ref="AS15:AW15"/>
    <mergeCell ref="AD5:AM6"/>
    <mergeCell ref="AO13:AR13"/>
    <mergeCell ref="AC14:AF14"/>
    <mergeCell ref="AO14:AR14"/>
    <mergeCell ref="Y9:AW9"/>
    <mergeCell ref="A8:AW8"/>
    <mergeCell ref="Y5:Z5"/>
    <mergeCell ref="V6:X6"/>
    <mergeCell ref="A12:B12"/>
    <mergeCell ref="A1:AW1"/>
    <mergeCell ref="A7:AW7"/>
    <mergeCell ref="H5:H6"/>
    <mergeCell ref="T2:W2"/>
    <mergeCell ref="X2:AA2"/>
    <mergeCell ref="AB2:AG2"/>
    <mergeCell ref="F2:K2"/>
    <mergeCell ref="L2:L3"/>
    <mergeCell ref="V5:X5"/>
    <mergeCell ref="P5:P6"/>
    <mergeCell ref="F5:G5"/>
    <mergeCell ref="I5:J5"/>
    <mergeCell ref="K5:K6"/>
    <mergeCell ref="S5:S6"/>
    <mergeCell ref="Q5:R5"/>
    <mergeCell ref="L5:O5"/>
    <mergeCell ref="M2:R2"/>
    <mergeCell ref="S2:S3"/>
    <mergeCell ref="AB5:AC5"/>
    <mergeCell ref="Y86:AB86"/>
    <mergeCell ref="AC23:AF23"/>
    <mergeCell ref="T5:U5"/>
    <mergeCell ref="C11:U11"/>
    <mergeCell ref="V11:X11"/>
    <mergeCell ref="Y11:AB11"/>
    <mergeCell ref="AC15:AF15"/>
    <mergeCell ref="AH2:AM2"/>
    <mergeCell ref="Y23:AB23"/>
    <mergeCell ref="Y14:AB14"/>
    <mergeCell ref="A272:B272"/>
    <mergeCell ref="C12:U12"/>
    <mergeCell ref="A13:B13"/>
    <mergeCell ref="V13:X13"/>
    <mergeCell ref="A14:B14"/>
    <mergeCell ref="V93:X93"/>
    <mergeCell ref="C14:U14"/>
    <mergeCell ref="AC91:AF91"/>
    <mergeCell ref="A88:B88"/>
    <mergeCell ref="A116:B116"/>
    <mergeCell ref="A112:B112"/>
    <mergeCell ref="A125:B125"/>
    <mergeCell ref="A123:B123"/>
    <mergeCell ref="Y93:AB93"/>
    <mergeCell ref="AC93:AF93"/>
    <mergeCell ref="Y12:AB12"/>
    <mergeCell ref="A185:B185"/>
    <mergeCell ref="A273:B273"/>
    <mergeCell ref="C91:U91"/>
    <mergeCell ref="V91:X91"/>
    <mergeCell ref="Y91:AB91"/>
    <mergeCell ref="A155:B155"/>
    <mergeCell ref="A157:B157"/>
    <mergeCell ref="A164:B164"/>
    <mergeCell ref="A177:B177"/>
    <mergeCell ref="A9:B10"/>
    <mergeCell ref="C9:U10"/>
    <mergeCell ref="V9:X10"/>
    <mergeCell ref="A52:B52"/>
    <mergeCell ref="C23:U23"/>
    <mergeCell ref="V23:X23"/>
    <mergeCell ref="A15:B15"/>
    <mergeCell ref="C15:U15"/>
    <mergeCell ref="V15:X15"/>
    <mergeCell ref="A11:B11"/>
    <mergeCell ref="AC12:AF12"/>
    <mergeCell ref="AG12:AJ12"/>
    <mergeCell ref="AC11:AF11"/>
    <mergeCell ref="AO12:AR12"/>
    <mergeCell ref="AO11:AR11"/>
    <mergeCell ref="AG11:AJ11"/>
    <mergeCell ref="AK11:AN11"/>
    <mergeCell ref="AK12:AN12"/>
    <mergeCell ref="C13:U13"/>
    <mergeCell ref="AK13:AN13"/>
    <mergeCell ref="AO16:AR16"/>
    <mergeCell ref="AO15:AR15"/>
    <mergeCell ref="AC16:AF16"/>
    <mergeCell ref="Y15:AB15"/>
    <mergeCell ref="AG14:AJ14"/>
    <mergeCell ref="AK14:AN14"/>
    <mergeCell ref="AG16:AJ16"/>
    <mergeCell ref="AK16:AN16"/>
    <mergeCell ref="A16:B16"/>
    <mergeCell ref="C16:U16"/>
    <mergeCell ref="V16:X16"/>
    <mergeCell ref="AG15:AJ15"/>
    <mergeCell ref="Y16:AB16"/>
    <mergeCell ref="AG17:AJ17"/>
    <mergeCell ref="AO17:AR17"/>
    <mergeCell ref="A17:B17"/>
    <mergeCell ref="C17:U17"/>
    <mergeCell ref="V17:X17"/>
    <mergeCell ref="Y17:AB17"/>
    <mergeCell ref="AC17:AF17"/>
    <mergeCell ref="AC18:AF18"/>
    <mergeCell ref="AG18:AJ18"/>
    <mergeCell ref="AK18:AN18"/>
    <mergeCell ref="AO18:AR18"/>
    <mergeCell ref="A18:B18"/>
    <mergeCell ref="C18:U18"/>
    <mergeCell ref="V18:X18"/>
    <mergeCell ref="Y18:AB18"/>
    <mergeCell ref="AC19:AF19"/>
    <mergeCell ref="AG19:AJ19"/>
    <mergeCell ref="AK19:AN19"/>
    <mergeCell ref="AO19:AR19"/>
    <mergeCell ref="A19:B19"/>
    <mergeCell ref="C19:U19"/>
    <mergeCell ref="V19:X19"/>
    <mergeCell ref="Y19:AB19"/>
    <mergeCell ref="AG20:AJ20"/>
    <mergeCell ref="AK20:AN20"/>
    <mergeCell ref="AO20:AR20"/>
    <mergeCell ref="AO22:AR22"/>
    <mergeCell ref="AG21:AJ21"/>
    <mergeCell ref="A20:B20"/>
    <mergeCell ref="C20:U20"/>
    <mergeCell ref="V20:X20"/>
    <mergeCell ref="Y20:AB20"/>
    <mergeCell ref="AC20:AF20"/>
    <mergeCell ref="AO27:AR27"/>
    <mergeCell ref="AC28:AF28"/>
    <mergeCell ref="AG28:AJ28"/>
    <mergeCell ref="AK28:AN28"/>
    <mergeCell ref="Y21:AB21"/>
    <mergeCell ref="V22:X22"/>
    <mergeCell ref="Y22:AB22"/>
    <mergeCell ref="AO23:AR23"/>
    <mergeCell ref="AO21:AR21"/>
    <mergeCell ref="A25:B25"/>
    <mergeCell ref="AC21:AF21"/>
    <mergeCell ref="V21:X21"/>
    <mergeCell ref="AK21:AN21"/>
    <mergeCell ref="AK22:AN22"/>
    <mergeCell ref="AG22:AJ22"/>
    <mergeCell ref="AK23:AN23"/>
    <mergeCell ref="C22:U22"/>
    <mergeCell ref="AC22:AF22"/>
    <mergeCell ref="AG25:AJ25"/>
    <mergeCell ref="AK25:AN25"/>
    <mergeCell ref="AK26:AN26"/>
    <mergeCell ref="AC26:AF26"/>
    <mergeCell ref="AG26:AJ26"/>
    <mergeCell ref="A28:B28"/>
    <mergeCell ref="C29:U29"/>
    <mergeCell ref="V29:X29"/>
    <mergeCell ref="Y29:AB29"/>
    <mergeCell ref="V27:X27"/>
    <mergeCell ref="C21:U21"/>
    <mergeCell ref="A21:B21"/>
    <mergeCell ref="A22:B22"/>
    <mergeCell ref="A23:B23"/>
    <mergeCell ref="A24:B24"/>
    <mergeCell ref="AK29:AN29"/>
    <mergeCell ref="AO29:AR29"/>
    <mergeCell ref="A29:B29"/>
    <mergeCell ref="AC24:AF24"/>
    <mergeCell ref="AG24:AJ24"/>
    <mergeCell ref="AK24:AN24"/>
    <mergeCell ref="V25:X25"/>
    <mergeCell ref="Y25:AB25"/>
    <mergeCell ref="AO24:AR24"/>
    <mergeCell ref="AC25:AF25"/>
    <mergeCell ref="A35:B35"/>
    <mergeCell ref="A34:B34"/>
    <mergeCell ref="V38:X38"/>
    <mergeCell ref="C36:U36"/>
    <mergeCell ref="V36:X36"/>
    <mergeCell ref="C35:U35"/>
    <mergeCell ref="V35:X35"/>
    <mergeCell ref="A31:B31"/>
    <mergeCell ref="C32:U32"/>
    <mergeCell ref="A26:B26"/>
    <mergeCell ref="A33:B33"/>
    <mergeCell ref="A30:B30"/>
    <mergeCell ref="A27:B27"/>
    <mergeCell ref="C33:U33"/>
    <mergeCell ref="C30:U30"/>
    <mergeCell ref="C27:U27"/>
    <mergeCell ref="C31:U31"/>
    <mergeCell ref="A53:B53"/>
    <mergeCell ref="C24:U24"/>
    <mergeCell ref="V24:X24"/>
    <mergeCell ref="Y24:AB24"/>
    <mergeCell ref="A44:B44"/>
    <mergeCell ref="A45:B45"/>
    <mergeCell ref="A32:B32"/>
    <mergeCell ref="A40:B40"/>
    <mergeCell ref="Y31:AB31"/>
    <mergeCell ref="C38:U38"/>
    <mergeCell ref="A51:B51"/>
    <mergeCell ref="AO25:AR25"/>
    <mergeCell ref="C25:U25"/>
    <mergeCell ref="AO26:AR26"/>
    <mergeCell ref="C26:U26"/>
    <mergeCell ref="V26:X26"/>
    <mergeCell ref="Y26:AB26"/>
    <mergeCell ref="AC27:AF27"/>
    <mergeCell ref="AG27:AJ27"/>
    <mergeCell ref="AK27:AN27"/>
    <mergeCell ref="A47:B47"/>
    <mergeCell ref="A49:B49"/>
    <mergeCell ref="A48:B48"/>
    <mergeCell ref="AC34:AF34"/>
    <mergeCell ref="Y35:AB35"/>
    <mergeCell ref="A41:B41"/>
    <mergeCell ref="A37:B37"/>
    <mergeCell ref="A39:B39"/>
    <mergeCell ref="AC39:AF39"/>
    <mergeCell ref="A36:B36"/>
    <mergeCell ref="Y32:AB32"/>
    <mergeCell ref="V33:X33"/>
    <mergeCell ref="Y27:AB27"/>
    <mergeCell ref="A72:B72"/>
    <mergeCell ref="AO28:AR28"/>
    <mergeCell ref="AC33:AF33"/>
    <mergeCell ref="AG33:AJ33"/>
    <mergeCell ref="AK33:AN33"/>
    <mergeCell ref="AO33:AR33"/>
    <mergeCell ref="AC29:AF29"/>
    <mergeCell ref="C37:U37"/>
    <mergeCell ref="A69:B69"/>
    <mergeCell ref="A70:B70"/>
    <mergeCell ref="AG69:AJ69"/>
    <mergeCell ref="AC70:AF70"/>
    <mergeCell ref="Y70:AB70"/>
    <mergeCell ref="AC69:AF69"/>
    <mergeCell ref="C70:U70"/>
    <mergeCell ref="V69:X69"/>
    <mergeCell ref="A46:B46"/>
    <mergeCell ref="AC66:AF66"/>
    <mergeCell ref="A67:B67"/>
    <mergeCell ref="A68:B68"/>
    <mergeCell ref="AG66:AJ66"/>
    <mergeCell ref="V66:X66"/>
    <mergeCell ref="Y68:AB68"/>
    <mergeCell ref="Y66:AB66"/>
    <mergeCell ref="V31:X31"/>
    <mergeCell ref="C28:U28"/>
    <mergeCell ref="AC30:AF30"/>
    <mergeCell ref="AG30:AJ30"/>
    <mergeCell ref="V30:X30"/>
    <mergeCell ref="Y30:AB30"/>
    <mergeCell ref="AG29:AJ29"/>
    <mergeCell ref="Y28:AB28"/>
    <mergeCell ref="V28:X28"/>
    <mergeCell ref="AG36:AJ36"/>
    <mergeCell ref="AK36:AN36"/>
    <mergeCell ref="AK31:AN31"/>
    <mergeCell ref="Y34:AB34"/>
    <mergeCell ref="AC35:AF35"/>
    <mergeCell ref="AC36:AF36"/>
    <mergeCell ref="Y36:AB36"/>
    <mergeCell ref="AK35:AN35"/>
    <mergeCell ref="AG34:AJ34"/>
    <mergeCell ref="AG35:AJ35"/>
    <mergeCell ref="Y33:AB33"/>
    <mergeCell ref="AO31:AR31"/>
    <mergeCell ref="AO67:AR67"/>
    <mergeCell ref="AK32:AN32"/>
    <mergeCell ref="AK30:AN30"/>
    <mergeCell ref="AO30:AR30"/>
    <mergeCell ref="AO32:AR32"/>
    <mergeCell ref="AO34:AR34"/>
    <mergeCell ref="AK34:AN34"/>
    <mergeCell ref="AO35:AR35"/>
    <mergeCell ref="AO36:AR36"/>
    <mergeCell ref="A85:B85"/>
    <mergeCell ref="A86:B86"/>
    <mergeCell ref="AC31:AF31"/>
    <mergeCell ref="AG31:AJ31"/>
    <mergeCell ref="A66:B66"/>
    <mergeCell ref="AC32:AF32"/>
    <mergeCell ref="AG32:AJ32"/>
    <mergeCell ref="A62:B62"/>
    <mergeCell ref="A63:B63"/>
    <mergeCell ref="A50:B50"/>
    <mergeCell ref="A42:B42"/>
    <mergeCell ref="V32:X32"/>
    <mergeCell ref="A43:B43"/>
    <mergeCell ref="C34:U34"/>
    <mergeCell ref="V34:X34"/>
    <mergeCell ref="C39:U39"/>
    <mergeCell ref="V39:X39"/>
    <mergeCell ref="V37:X37"/>
    <mergeCell ref="A38:B38"/>
    <mergeCell ref="A54:B54"/>
    <mergeCell ref="A56:B56"/>
    <mergeCell ref="A61:B61"/>
    <mergeCell ref="A59:B59"/>
    <mergeCell ref="A57:B57"/>
    <mergeCell ref="A58:B58"/>
    <mergeCell ref="A55:B55"/>
    <mergeCell ref="A60:B60"/>
    <mergeCell ref="AO37:AR37"/>
    <mergeCell ref="AO40:AR40"/>
    <mergeCell ref="AG38:AJ38"/>
    <mergeCell ref="AK41:AN41"/>
    <mergeCell ref="AO41:AR41"/>
    <mergeCell ref="AK40:AN40"/>
    <mergeCell ref="AO38:AR38"/>
    <mergeCell ref="AO39:AR39"/>
    <mergeCell ref="AG40:AJ40"/>
    <mergeCell ref="AG37:AJ37"/>
    <mergeCell ref="AG39:AJ39"/>
    <mergeCell ref="AK38:AN38"/>
    <mergeCell ref="Y37:AB37"/>
    <mergeCell ref="AC38:AF38"/>
    <mergeCell ref="AK39:AN39"/>
    <mergeCell ref="AK37:AN37"/>
    <mergeCell ref="Y39:AB39"/>
    <mergeCell ref="Y38:AB38"/>
    <mergeCell ref="AC37:AF37"/>
    <mergeCell ref="Y63:AB63"/>
    <mergeCell ref="AC64:AF64"/>
    <mergeCell ref="Y55:AB55"/>
    <mergeCell ref="AC55:AF55"/>
    <mergeCell ref="Y56:AB56"/>
    <mergeCell ref="AC57:AF57"/>
    <mergeCell ref="Y61:AB61"/>
    <mergeCell ref="AC62:AF62"/>
    <mergeCell ref="AC61:AF61"/>
    <mergeCell ref="Y64:AB64"/>
    <mergeCell ref="AC40:AF40"/>
    <mergeCell ref="C40:U40"/>
    <mergeCell ref="V40:X40"/>
    <mergeCell ref="Y40:AB40"/>
    <mergeCell ref="AC41:AF41"/>
    <mergeCell ref="AG41:AJ41"/>
    <mergeCell ref="AG45:AJ45"/>
    <mergeCell ref="C41:U41"/>
    <mergeCell ref="V41:X41"/>
    <mergeCell ref="Y41:AB41"/>
    <mergeCell ref="AC42:AF42"/>
    <mergeCell ref="AG42:AJ42"/>
    <mergeCell ref="AC45:AF45"/>
    <mergeCell ref="AK42:AN42"/>
    <mergeCell ref="AO42:AR42"/>
    <mergeCell ref="AG43:AJ43"/>
    <mergeCell ref="C42:U42"/>
    <mergeCell ref="V42:X42"/>
    <mergeCell ref="Y42:AB42"/>
    <mergeCell ref="AO44:AR44"/>
    <mergeCell ref="AC43:AF43"/>
    <mergeCell ref="AG44:AJ44"/>
    <mergeCell ref="AK65:AN65"/>
    <mergeCell ref="AO65:AR65"/>
    <mergeCell ref="AO43:AR43"/>
    <mergeCell ref="AG47:AJ47"/>
    <mergeCell ref="AK49:AN49"/>
    <mergeCell ref="AK55:AN55"/>
    <mergeCell ref="AK58:AN58"/>
    <mergeCell ref="AK45:AN45"/>
    <mergeCell ref="AC44:AF44"/>
    <mergeCell ref="C43:U43"/>
    <mergeCell ref="V43:X43"/>
    <mergeCell ref="Y43:AB43"/>
    <mergeCell ref="C44:U44"/>
    <mergeCell ref="V44:X44"/>
    <mergeCell ref="AK43:AN43"/>
    <mergeCell ref="AK44:AN44"/>
    <mergeCell ref="Y44:AB44"/>
    <mergeCell ref="A126:B126"/>
    <mergeCell ref="A108:B108"/>
    <mergeCell ref="A95:B95"/>
    <mergeCell ref="A96:B96"/>
    <mergeCell ref="A97:B97"/>
    <mergeCell ref="A122:B122"/>
    <mergeCell ref="A118:B118"/>
    <mergeCell ref="A100:B100"/>
    <mergeCell ref="A124:B124"/>
    <mergeCell ref="A121:B121"/>
    <mergeCell ref="AO45:AR45"/>
    <mergeCell ref="A133:B133"/>
    <mergeCell ref="C45:U45"/>
    <mergeCell ref="V45:X45"/>
    <mergeCell ref="Y45:AB45"/>
    <mergeCell ref="C47:U47"/>
    <mergeCell ref="V47:X47"/>
    <mergeCell ref="Y47:AB47"/>
    <mergeCell ref="Y50:AB50"/>
    <mergeCell ref="AC47:AF47"/>
    <mergeCell ref="AK46:AN46"/>
    <mergeCell ref="AO46:AR46"/>
    <mergeCell ref="AK48:AN48"/>
    <mergeCell ref="Y46:AB46"/>
    <mergeCell ref="AC46:AF46"/>
    <mergeCell ref="AK47:AN47"/>
    <mergeCell ref="AO47:AR47"/>
    <mergeCell ref="C46:U46"/>
    <mergeCell ref="V50:X50"/>
    <mergeCell ref="V46:X46"/>
    <mergeCell ref="AG46:AJ46"/>
    <mergeCell ref="AC48:AF48"/>
    <mergeCell ref="V48:X48"/>
    <mergeCell ref="Y48:AB48"/>
    <mergeCell ref="Y49:AB49"/>
    <mergeCell ref="C48:U48"/>
    <mergeCell ref="C49:U49"/>
    <mergeCell ref="AO52:AR52"/>
    <mergeCell ref="AO51:AR51"/>
    <mergeCell ref="AG48:AJ48"/>
    <mergeCell ref="AC52:AF52"/>
    <mergeCell ref="AC51:AF51"/>
    <mergeCell ref="AO49:AR49"/>
    <mergeCell ref="AC49:AF49"/>
    <mergeCell ref="AG49:AJ49"/>
    <mergeCell ref="AO48:AR48"/>
    <mergeCell ref="AG50:AJ50"/>
    <mergeCell ref="V67:X67"/>
    <mergeCell ref="V63:X63"/>
    <mergeCell ref="V70:X70"/>
    <mergeCell ref="V49:X49"/>
    <mergeCell ref="V56:X56"/>
    <mergeCell ref="V61:X61"/>
    <mergeCell ref="A136:B136"/>
    <mergeCell ref="A137:B137"/>
    <mergeCell ref="AO50:AR50"/>
    <mergeCell ref="AK51:AN51"/>
    <mergeCell ref="AK52:AN52"/>
    <mergeCell ref="AG58:AJ58"/>
    <mergeCell ref="AG64:AJ64"/>
    <mergeCell ref="AK50:AN50"/>
    <mergeCell ref="AC50:AF50"/>
    <mergeCell ref="V80:X80"/>
    <mergeCell ref="A149:B149"/>
    <mergeCell ref="A148:B148"/>
    <mergeCell ref="AK53:AN53"/>
    <mergeCell ref="A146:B146"/>
    <mergeCell ref="A147:B147"/>
    <mergeCell ref="AG53:AJ53"/>
    <mergeCell ref="A145:B145"/>
    <mergeCell ref="AC53:AF53"/>
    <mergeCell ref="AC56:AF56"/>
    <mergeCell ref="C57:U57"/>
    <mergeCell ref="AG56:AJ56"/>
    <mergeCell ref="A141:B141"/>
    <mergeCell ref="A142:B142"/>
    <mergeCell ref="C50:U50"/>
    <mergeCell ref="A140:B140"/>
    <mergeCell ref="A92:B92"/>
    <mergeCell ref="A101:B101"/>
    <mergeCell ref="C56:U56"/>
    <mergeCell ref="A78:B78"/>
    <mergeCell ref="A74:B74"/>
    <mergeCell ref="A75:B75"/>
    <mergeCell ref="AO53:AR53"/>
    <mergeCell ref="C53:U53"/>
    <mergeCell ref="V53:X53"/>
    <mergeCell ref="Y53:AB53"/>
    <mergeCell ref="AG52:AJ52"/>
    <mergeCell ref="AK54:AN54"/>
    <mergeCell ref="AO54:AR54"/>
    <mergeCell ref="C54:U54"/>
    <mergeCell ref="V54:X54"/>
    <mergeCell ref="AG51:AJ51"/>
    <mergeCell ref="C52:U52"/>
    <mergeCell ref="V52:X52"/>
    <mergeCell ref="Y52:AB52"/>
    <mergeCell ref="Y51:AB51"/>
    <mergeCell ref="V51:X51"/>
    <mergeCell ref="C51:U51"/>
    <mergeCell ref="AG76:AJ76"/>
    <mergeCell ref="C66:U66"/>
    <mergeCell ref="AG68:AJ68"/>
    <mergeCell ref="V65:X65"/>
    <mergeCell ref="AC67:AF67"/>
    <mergeCell ref="Y67:AB67"/>
    <mergeCell ref="Y65:AB65"/>
    <mergeCell ref="C67:U67"/>
    <mergeCell ref="C71:U71"/>
    <mergeCell ref="C65:U65"/>
    <mergeCell ref="Y54:AB54"/>
    <mergeCell ref="AC54:AF54"/>
    <mergeCell ref="AG54:AJ54"/>
    <mergeCell ref="AG55:AJ55"/>
    <mergeCell ref="AO55:AR55"/>
    <mergeCell ref="C55:U55"/>
    <mergeCell ref="V55:X55"/>
    <mergeCell ref="AK56:AN56"/>
    <mergeCell ref="AO56:AR56"/>
    <mergeCell ref="AK57:AN57"/>
    <mergeCell ref="AO57:AR57"/>
    <mergeCell ref="A151:B151"/>
    <mergeCell ref="AG57:AJ57"/>
    <mergeCell ref="AC58:AF58"/>
    <mergeCell ref="C68:U68"/>
    <mergeCell ref="V68:X68"/>
    <mergeCell ref="C64:U64"/>
    <mergeCell ref="A152:B152"/>
    <mergeCell ref="AC76:AF76"/>
    <mergeCell ref="A109:B109"/>
    <mergeCell ref="A82:B82"/>
    <mergeCell ref="A135:B135"/>
    <mergeCell ref="V57:X57"/>
    <mergeCell ref="Y57:AB57"/>
    <mergeCell ref="A80:B80"/>
    <mergeCell ref="A65:B65"/>
    <mergeCell ref="V64:X64"/>
    <mergeCell ref="A159:B159"/>
    <mergeCell ref="C69:U69"/>
    <mergeCell ref="A165:B165"/>
    <mergeCell ref="A156:B156"/>
    <mergeCell ref="A143:B143"/>
    <mergeCell ref="A144:B144"/>
    <mergeCell ref="A154:B154"/>
    <mergeCell ref="A153:B153"/>
    <mergeCell ref="A150:B150"/>
    <mergeCell ref="A119:B119"/>
    <mergeCell ref="A64:B64"/>
    <mergeCell ref="C63:U63"/>
    <mergeCell ref="AO58:AR58"/>
    <mergeCell ref="A173:B173"/>
    <mergeCell ref="C58:U58"/>
    <mergeCell ref="V58:X58"/>
    <mergeCell ref="Y58:AB58"/>
    <mergeCell ref="AC59:AF59"/>
    <mergeCell ref="AG59:AJ59"/>
    <mergeCell ref="AK59:AN59"/>
    <mergeCell ref="A117:B117"/>
    <mergeCell ref="AO59:AR59"/>
    <mergeCell ref="AK60:AN60"/>
    <mergeCell ref="AO61:AR61"/>
    <mergeCell ref="AK62:AN62"/>
    <mergeCell ref="AO60:AR60"/>
    <mergeCell ref="AO62:AR62"/>
    <mergeCell ref="AC60:AF60"/>
    <mergeCell ref="AG60:AJ60"/>
    <mergeCell ref="C61:U61"/>
    <mergeCell ref="A174:B174"/>
    <mergeCell ref="C59:U59"/>
    <mergeCell ref="V59:X59"/>
    <mergeCell ref="Y59:AB59"/>
    <mergeCell ref="A129:B129"/>
    <mergeCell ref="A166:B166"/>
    <mergeCell ref="A163:B163"/>
    <mergeCell ref="A158:B158"/>
    <mergeCell ref="A139:B139"/>
    <mergeCell ref="A132:B132"/>
    <mergeCell ref="A170:B170"/>
    <mergeCell ref="C60:U60"/>
    <mergeCell ref="V60:X60"/>
    <mergeCell ref="Y60:AB60"/>
    <mergeCell ref="C62:U62"/>
    <mergeCell ref="V62:X62"/>
    <mergeCell ref="Y62:AB62"/>
    <mergeCell ref="A131:B131"/>
    <mergeCell ref="A138:B138"/>
    <mergeCell ref="A134:B134"/>
    <mergeCell ref="AG62:AJ62"/>
    <mergeCell ref="AK61:AN61"/>
    <mergeCell ref="AK63:AN63"/>
    <mergeCell ref="AC63:AF63"/>
    <mergeCell ref="AG63:AJ63"/>
    <mergeCell ref="AG61:AJ61"/>
    <mergeCell ref="AO63:AR63"/>
    <mergeCell ref="A181:B181"/>
    <mergeCell ref="AG67:AJ67"/>
    <mergeCell ref="AC65:AF65"/>
    <mergeCell ref="AG65:AJ65"/>
    <mergeCell ref="A178:B178"/>
    <mergeCell ref="A127:B127"/>
    <mergeCell ref="AC68:AF68"/>
    <mergeCell ref="AC72:AF72"/>
    <mergeCell ref="AG72:AJ72"/>
    <mergeCell ref="AO64:AR64"/>
    <mergeCell ref="AK76:AN76"/>
    <mergeCell ref="AK66:AN66"/>
    <mergeCell ref="AO66:AR66"/>
    <mergeCell ref="AK68:AN68"/>
    <mergeCell ref="AO68:AR68"/>
    <mergeCell ref="AO76:AR76"/>
    <mergeCell ref="AK69:AN69"/>
    <mergeCell ref="AO69:AR69"/>
    <mergeCell ref="AK67:AN67"/>
    <mergeCell ref="AK64:AN64"/>
    <mergeCell ref="A98:B98"/>
    <mergeCell ref="Y69:AB69"/>
    <mergeCell ref="A120:B120"/>
    <mergeCell ref="A99:B99"/>
    <mergeCell ref="A104:B104"/>
    <mergeCell ref="A89:B89"/>
    <mergeCell ref="AK72:AN72"/>
    <mergeCell ref="AC73:AF73"/>
    <mergeCell ref="Y74:AB74"/>
    <mergeCell ref="A215:B215"/>
    <mergeCell ref="C76:U76"/>
    <mergeCell ref="V76:X76"/>
    <mergeCell ref="A195:B195"/>
    <mergeCell ref="A162:B162"/>
    <mergeCell ref="A103:B103"/>
    <mergeCell ref="A90:B90"/>
    <mergeCell ref="A186:B186"/>
    <mergeCell ref="A184:B184"/>
    <mergeCell ref="A169:B169"/>
    <mergeCell ref="A172:B172"/>
    <mergeCell ref="A160:B160"/>
    <mergeCell ref="A161:B161"/>
    <mergeCell ref="Y76:AB76"/>
    <mergeCell ref="A84:B84"/>
    <mergeCell ref="A79:B79"/>
    <mergeCell ref="A128:B128"/>
    <mergeCell ref="A171:B171"/>
    <mergeCell ref="A77:B77"/>
    <mergeCell ref="A76:B76"/>
    <mergeCell ref="V75:X75"/>
    <mergeCell ref="C74:U74"/>
    <mergeCell ref="V74:X74"/>
    <mergeCell ref="Y71:AB71"/>
    <mergeCell ref="C73:U73"/>
    <mergeCell ref="V73:X73"/>
    <mergeCell ref="C72:U72"/>
    <mergeCell ref="V72:X72"/>
    <mergeCell ref="A73:B73"/>
    <mergeCell ref="V71:X71"/>
    <mergeCell ref="C80:U80"/>
    <mergeCell ref="A187:B187"/>
    <mergeCell ref="C83:U83"/>
    <mergeCell ref="A106:B106"/>
    <mergeCell ref="A83:B83"/>
    <mergeCell ref="A102:B102"/>
    <mergeCell ref="A81:B81"/>
    <mergeCell ref="C75:U75"/>
    <mergeCell ref="A113:B113"/>
    <mergeCell ref="A114:B114"/>
    <mergeCell ref="AC71:AF71"/>
    <mergeCell ref="AK71:AN71"/>
    <mergeCell ref="AO71:AR71"/>
    <mergeCell ref="AK75:AN75"/>
    <mergeCell ref="AO75:AR75"/>
    <mergeCell ref="AO91:AR91"/>
    <mergeCell ref="Y73:AB73"/>
    <mergeCell ref="A71:B71"/>
    <mergeCell ref="AK70:AN70"/>
    <mergeCell ref="AG71:AJ71"/>
    <mergeCell ref="AG70:AJ70"/>
    <mergeCell ref="AO70:AR70"/>
    <mergeCell ref="AG73:AJ73"/>
    <mergeCell ref="AK73:AN73"/>
    <mergeCell ref="AO73:AR73"/>
    <mergeCell ref="AO72:AR72"/>
    <mergeCell ref="A203:B203"/>
    <mergeCell ref="A204:B204"/>
    <mergeCell ref="AO77:AR77"/>
    <mergeCell ref="AC75:AF75"/>
    <mergeCell ref="V82:X82"/>
    <mergeCell ref="A197:B197"/>
    <mergeCell ref="A180:B180"/>
    <mergeCell ref="A179:B179"/>
    <mergeCell ref="A201:B201"/>
    <mergeCell ref="A202:B202"/>
    <mergeCell ref="Y72:AB72"/>
    <mergeCell ref="AC74:AF74"/>
    <mergeCell ref="AG74:AJ74"/>
    <mergeCell ref="AK74:AN74"/>
    <mergeCell ref="AO74:AR74"/>
    <mergeCell ref="AG75:AJ75"/>
    <mergeCell ref="Y75:AB75"/>
    <mergeCell ref="C77:U77"/>
    <mergeCell ref="V77:X77"/>
    <mergeCell ref="Y77:AB77"/>
    <mergeCell ref="C82:U82"/>
    <mergeCell ref="A200:B200"/>
    <mergeCell ref="A199:B199"/>
    <mergeCell ref="Y80:AB80"/>
    <mergeCell ref="Y82:AB82"/>
    <mergeCell ref="A194:B194"/>
    <mergeCell ref="C85:U85"/>
    <mergeCell ref="V83:X83"/>
    <mergeCell ref="Y83:AB83"/>
    <mergeCell ref="C84:U84"/>
    <mergeCell ref="V84:X84"/>
    <mergeCell ref="Y84:AB84"/>
    <mergeCell ref="Y89:AB89"/>
    <mergeCell ref="Y88:AB88"/>
    <mergeCell ref="Y87:AB87"/>
    <mergeCell ref="AC77:AF77"/>
    <mergeCell ref="AG77:AJ77"/>
    <mergeCell ref="AK77:AN77"/>
    <mergeCell ref="AG82:AJ82"/>
    <mergeCell ref="AK82:AN82"/>
    <mergeCell ref="AC78:AF78"/>
    <mergeCell ref="AG78:AJ78"/>
    <mergeCell ref="AK78:AN78"/>
    <mergeCell ref="AC82:AF82"/>
    <mergeCell ref="AO78:AR78"/>
    <mergeCell ref="A218:B218"/>
    <mergeCell ref="C78:U78"/>
    <mergeCell ref="V78:X78"/>
    <mergeCell ref="Y78:AB78"/>
    <mergeCell ref="AG80:AJ80"/>
    <mergeCell ref="AO82:AR82"/>
    <mergeCell ref="AC79:AF79"/>
    <mergeCell ref="AG79:AJ79"/>
    <mergeCell ref="AK79:AN79"/>
    <mergeCell ref="AO79:AR79"/>
    <mergeCell ref="A220:B220"/>
    <mergeCell ref="C79:U79"/>
    <mergeCell ref="V79:X79"/>
    <mergeCell ref="Y79:AB79"/>
    <mergeCell ref="AC80:AF80"/>
    <mergeCell ref="A217:B217"/>
    <mergeCell ref="AK80:AN80"/>
    <mergeCell ref="AO80:AR80"/>
    <mergeCell ref="AO83:AR83"/>
    <mergeCell ref="AG83:AJ83"/>
    <mergeCell ref="AK83:AN83"/>
    <mergeCell ref="AK84:AN84"/>
    <mergeCell ref="AC81:AF81"/>
    <mergeCell ref="AG81:AJ81"/>
    <mergeCell ref="AK81:AN81"/>
    <mergeCell ref="AC84:AF84"/>
    <mergeCell ref="AG84:AJ84"/>
    <mergeCell ref="AO81:AR81"/>
    <mergeCell ref="A223:B223"/>
    <mergeCell ref="C81:U81"/>
    <mergeCell ref="V81:X81"/>
    <mergeCell ref="Y81:AB81"/>
    <mergeCell ref="AC83:AF83"/>
    <mergeCell ref="A219:B219"/>
    <mergeCell ref="AO84:AR84"/>
    <mergeCell ref="AG88:AJ88"/>
    <mergeCell ref="AK89:AN89"/>
    <mergeCell ref="A222:B222"/>
    <mergeCell ref="A212:B212"/>
    <mergeCell ref="A207:B207"/>
    <mergeCell ref="A221:B221"/>
    <mergeCell ref="A216:B216"/>
    <mergeCell ref="A209:B209"/>
    <mergeCell ref="A214:B214"/>
    <mergeCell ref="A213:B213"/>
    <mergeCell ref="A211:B211"/>
    <mergeCell ref="A208:B208"/>
    <mergeCell ref="AC88:AF88"/>
    <mergeCell ref="A225:B225"/>
    <mergeCell ref="AC85:AF85"/>
    <mergeCell ref="AG85:AJ85"/>
    <mergeCell ref="C88:U88"/>
    <mergeCell ref="A111:B111"/>
    <mergeCell ref="A206:B206"/>
    <mergeCell ref="A205:B205"/>
    <mergeCell ref="A196:B196"/>
    <mergeCell ref="A87:B87"/>
    <mergeCell ref="AO85:AR85"/>
    <mergeCell ref="AO90:AR90"/>
    <mergeCell ref="AO87:AR87"/>
    <mergeCell ref="AO88:AR88"/>
    <mergeCell ref="AG86:AJ86"/>
    <mergeCell ref="AG87:AJ87"/>
    <mergeCell ref="AK85:AN85"/>
    <mergeCell ref="AO86:AR86"/>
    <mergeCell ref="AK86:AN86"/>
    <mergeCell ref="AK88:AN88"/>
    <mergeCell ref="A198:B198"/>
    <mergeCell ref="V85:X85"/>
    <mergeCell ref="Y85:AB85"/>
    <mergeCell ref="C86:U86"/>
    <mergeCell ref="V86:X86"/>
    <mergeCell ref="C87:U87"/>
    <mergeCell ref="V87:X87"/>
    <mergeCell ref="A105:B105"/>
    <mergeCell ref="A91:B91"/>
    <mergeCell ref="A183:B183"/>
    <mergeCell ref="A168:B168"/>
    <mergeCell ref="AC86:AF86"/>
    <mergeCell ref="A224:B224"/>
    <mergeCell ref="A175:B175"/>
    <mergeCell ref="A193:B193"/>
    <mergeCell ref="A239:B239"/>
    <mergeCell ref="A234:B234"/>
    <mergeCell ref="A235:B235"/>
    <mergeCell ref="A236:B236"/>
    <mergeCell ref="A227:B227"/>
    <mergeCell ref="Y90:AB90"/>
    <mergeCell ref="A190:B190"/>
    <mergeCell ref="A192:B192"/>
    <mergeCell ref="A107:B107"/>
    <mergeCell ref="A110:B110"/>
    <mergeCell ref="A182:B182"/>
    <mergeCell ref="A189:B189"/>
    <mergeCell ref="A115:B115"/>
    <mergeCell ref="A188:B188"/>
    <mergeCell ref="A167:B167"/>
    <mergeCell ref="A226:B226"/>
    <mergeCell ref="A130:B130"/>
    <mergeCell ref="A247:B247"/>
    <mergeCell ref="AC89:AF89"/>
    <mergeCell ref="AG89:AJ89"/>
    <mergeCell ref="A244:B244"/>
    <mergeCell ref="A245:B245"/>
    <mergeCell ref="A237:B237"/>
    <mergeCell ref="A228:B228"/>
    <mergeCell ref="A238:B238"/>
    <mergeCell ref="A242:B242"/>
    <mergeCell ref="A229:B229"/>
    <mergeCell ref="A230:B230"/>
    <mergeCell ref="A231:B231"/>
    <mergeCell ref="A232:B232"/>
    <mergeCell ref="A240:B240"/>
    <mergeCell ref="A241:B241"/>
    <mergeCell ref="A233:B233"/>
    <mergeCell ref="V88:X88"/>
    <mergeCell ref="C90:U90"/>
    <mergeCell ref="C93:U93"/>
    <mergeCell ref="C89:U89"/>
    <mergeCell ref="V90:X90"/>
    <mergeCell ref="V92:X92"/>
    <mergeCell ref="V89:X89"/>
    <mergeCell ref="A191:B191"/>
    <mergeCell ref="A210:B210"/>
    <mergeCell ref="A176:B176"/>
    <mergeCell ref="A256:B256"/>
    <mergeCell ref="C92:U92"/>
    <mergeCell ref="A255:B255"/>
    <mergeCell ref="A253:B253"/>
    <mergeCell ref="A254:B254"/>
    <mergeCell ref="A249:B249"/>
    <mergeCell ref="A251:B251"/>
    <mergeCell ref="A268:B268"/>
    <mergeCell ref="A269:B269"/>
    <mergeCell ref="A243:B243"/>
    <mergeCell ref="A250:B250"/>
    <mergeCell ref="A252:B252"/>
    <mergeCell ref="A261:B261"/>
    <mergeCell ref="A259:B259"/>
    <mergeCell ref="A248:B248"/>
    <mergeCell ref="A4:AW4"/>
    <mergeCell ref="AR2:AW2"/>
    <mergeCell ref="A271:B271"/>
    <mergeCell ref="A270:B270"/>
    <mergeCell ref="A262:B262"/>
    <mergeCell ref="A263:B263"/>
    <mergeCell ref="A264:B264"/>
    <mergeCell ref="A246:B246"/>
    <mergeCell ref="A93:B93"/>
    <mergeCell ref="A94:B94"/>
    <mergeCell ref="A265:B265"/>
    <mergeCell ref="A266:B266"/>
    <mergeCell ref="A267:B267"/>
    <mergeCell ref="A260:B260"/>
    <mergeCell ref="A257:B257"/>
    <mergeCell ref="A258:B25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ignoredErrors>
    <ignoredError sqref="A12:B17 A31:B31 A18:B20 A32:B33 A40:B57 A58:B93 A100:B27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V79"/>
  <sheetViews>
    <sheetView view="pageBreakPreview" zoomScaleSheetLayoutView="100" zoomScalePageLayoutView="0" workbookViewId="0" topLeftCell="A1">
      <selection activeCell="A1" sqref="A1:AV1"/>
    </sheetView>
  </sheetViews>
  <sheetFormatPr defaultColWidth="9.140625" defaultRowHeight="12.75"/>
  <cols>
    <col min="1" max="39" width="2.7109375" style="376" customWidth="1"/>
    <col min="40" max="40" width="3.421875" style="376" customWidth="1"/>
    <col min="41" max="46" width="2.7109375" style="376" customWidth="1"/>
    <col min="47" max="47" width="2.421875" style="376" customWidth="1"/>
    <col min="48" max="48" width="3.00390625" style="376" customWidth="1"/>
    <col min="49" max="16384" width="9.140625" style="376" customWidth="1"/>
  </cols>
  <sheetData>
    <row r="1" spans="1:48" ht="25.5" customHeight="1">
      <c r="A1" s="590" t="s">
        <v>1240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</row>
    <row r="2" spans="1:48" ht="25.5" customHeight="1">
      <c r="A2" s="378"/>
      <c r="B2" s="381"/>
      <c r="C2" s="381"/>
      <c r="D2" s="381"/>
      <c r="E2" s="381"/>
      <c r="F2" s="558"/>
      <c r="G2" s="558"/>
      <c r="H2" s="558"/>
      <c r="I2" s="558"/>
      <c r="J2" s="558"/>
      <c r="K2" s="558"/>
      <c r="L2" s="556"/>
      <c r="M2" s="558"/>
      <c r="N2" s="558"/>
      <c r="O2" s="558"/>
      <c r="P2" s="558"/>
      <c r="Q2" s="558"/>
      <c r="R2" s="558"/>
      <c r="S2" s="556"/>
      <c r="T2" s="556"/>
      <c r="U2" s="556"/>
      <c r="V2" s="556"/>
      <c r="W2" s="556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6"/>
      <c r="AI2" s="556"/>
      <c r="AJ2" s="556"/>
      <c r="AK2" s="556"/>
      <c r="AL2" s="556"/>
      <c r="AM2" s="556"/>
      <c r="AN2" s="377"/>
      <c r="AO2" s="377"/>
      <c r="AP2" s="556"/>
      <c r="AQ2" s="556"/>
      <c r="AR2" s="556"/>
      <c r="AS2" s="556"/>
      <c r="AT2" s="556"/>
      <c r="AU2" s="556"/>
      <c r="AV2" s="556"/>
    </row>
    <row r="3" spans="1:48" ht="19.5" customHeight="1">
      <c r="A3" s="381"/>
      <c r="B3" s="381"/>
      <c r="C3" s="381"/>
      <c r="D3" s="381"/>
      <c r="E3" s="381"/>
      <c r="F3" s="378"/>
      <c r="G3" s="379"/>
      <c r="H3" s="378"/>
      <c r="I3" s="378"/>
      <c r="J3" s="378"/>
      <c r="K3" s="378"/>
      <c r="L3" s="556"/>
      <c r="M3" s="378"/>
      <c r="N3" s="379"/>
      <c r="O3" s="378"/>
      <c r="P3" s="378"/>
      <c r="Q3" s="378"/>
      <c r="R3" s="378"/>
      <c r="S3" s="556"/>
      <c r="T3" s="378"/>
      <c r="U3" s="379"/>
      <c r="V3" s="378"/>
      <c r="W3" s="378"/>
      <c r="X3" s="380"/>
      <c r="Y3" s="378"/>
      <c r="Z3" s="379"/>
      <c r="AA3" s="380"/>
      <c r="AB3" s="380"/>
      <c r="AC3" s="378"/>
      <c r="AD3" s="379"/>
      <c r="AE3" s="378"/>
      <c r="AF3" s="378"/>
      <c r="AG3" s="381"/>
      <c r="AH3" s="378"/>
      <c r="AI3" s="379"/>
      <c r="AJ3" s="378"/>
      <c r="AK3" s="378"/>
      <c r="AL3" s="378"/>
      <c r="AM3" s="378"/>
      <c r="AN3" s="377"/>
      <c r="AO3" s="377"/>
      <c r="AP3" s="377"/>
      <c r="AQ3" s="377"/>
      <c r="AR3" s="377"/>
      <c r="AS3" s="377"/>
      <c r="AT3" s="377"/>
      <c r="AU3" s="377"/>
      <c r="AV3" s="377"/>
    </row>
    <row r="4" spans="1:48" ht="25.5" customHeight="1">
      <c r="A4" s="381"/>
      <c r="B4" s="560" t="s">
        <v>1181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</row>
    <row r="5" spans="1:48" ht="25.5" customHeight="1">
      <c r="A5" s="381"/>
      <c r="B5" s="381"/>
      <c r="C5" s="381"/>
      <c r="D5" s="381"/>
      <c r="E5" s="381"/>
      <c r="F5" s="572"/>
      <c r="G5" s="572"/>
      <c r="H5" s="557"/>
      <c r="I5" s="556"/>
      <c r="J5" s="556"/>
      <c r="K5" s="557"/>
      <c r="L5" s="556"/>
      <c r="M5" s="556"/>
      <c r="N5" s="556"/>
      <c r="O5" s="556"/>
      <c r="P5" s="557"/>
      <c r="Q5" s="556"/>
      <c r="R5" s="556"/>
      <c r="S5" s="557"/>
      <c r="T5" s="556"/>
      <c r="U5" s="556"/>
      <c r="V5" s="557"/>
      <c r="W5" s="557"/>
      <c r="X5" s="557"/>
      <c r="Y5" s="556"/>
      <c r="Z5" s="556"/>
      <c r="AA5" s="378"/>
      <c r="AB5" s="556"/>
      <c r="AC5" s="556"/>
      <c r="AD5" s="559" t="s">
        <v>119</v>
      </c>
      <c r="AE5" s="614"/>
      <c r="AF5" s="614"/>
      <c r="AG5" s="614"/>
      <c r="AH5" s="614"/>
      <c r="AI5" s="381"/>
      <c r="AJ5" s="381"/>
      <c r="AK5" s="381"/>
      <c r="AL5" s="381"/>
      <c r="AM5" s="381"/>
      <c r="AN5" s="377"/>
      <c r="AO5" s="377"/>
      <c r="AP5" s="377"/>
      <c r="AQ5" s="377"/>
      <c r="AR5" s="377"/>
      <c r="AS5" s="377"/>
      <c r="AT5" s="377"/>
      <c r="AU5" s="377"/>
      <c r="AV5" s="377"/>
    </row>
    <row r="6" spans="1:48" ht="19.5" customHeight="1">
      <c r="A6" s="381"/>
      <c r="B6" s="381"/>
      <c r="C6" s="381"/>
      <c r="D6" s="381"/>
      <c r="E6" s="381"/>
      <c r="F6" s="382"/>
      <c r="G6" s="382"/>
      <c r="H6" s="560"/>
      <c r="I6" s="383"/>
      <c r="J6" s="378"/>
      <c r="K6" s="557"/>
      <c r="L6" s="383"/>
      <c r="M6" s="383"/>
      <c r="N6" s="383"/>
      <c r="O6" s="383"/>
      <c r="P6" s="560"/>
      <c r="Q6" s="384"/>
      <c r="R6" s="384"/>
      <c r="S6" s="560"/>
      <c r="T6" s="384"/>
      <c r="U6" s="384"/>
      <c r="V6" s="561"/>
      <c r="W6" s="562"/>
      <c r="X6" s="562"/>
      <c r="Y6" s="384"/>
      <c r="Z6" s="384"/>
      <c r="AA6" s="377"/>
      <c r="AB6" s="384"/>
      <c r="AC6" s="384"/>
      <c r="AD6" s="614"/>
      <c r="AE6" s="614"/>
      <c r="AF6" s="614"/>
      <c r="AG6" s="614"/>
      <c r="AH6" s="614"/>
      <c r="AI6" s="381"/>
      <c r="AJ6" s="381"/>
      <c r="AK6" s="381"/>
      <c r="AL6" s="381"/>
      <c r="AM6" s="381"/>
      <c r="AN6" s="377"/>
      <c r="AO6" s="377"/>
      <c r="AP6" s="377"/>
      <c r="AQ6" s="377"/>
      <c r="AR6" s="377"/>
      <c r="AS6" s="377"/>
      <c r="AT6" s="377"/>
      <c r="AU6" s="377"/>
      <c r="AV6" s="377"/>
    </row>
    <row r="7" spans="1:48" ht="12.75" customHeight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</row>
    <row r="8" spans="1:48" ht="12.75">
      <c r="A8" s="617" t="s">
        <v>501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</row>
    <row r="9" spans="1:48" ht="26.25" customHeight="1">
      <c r="A9" s="570" t="s">
        <v>502</v>
      </c>
      <c r="B9" s="570"/>
      <c r="C9" s="563" t="s">
        <v>503</v>
      </c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5"/>
      <c r="V9" s="570" t="s">
        <v>504</v>
      </c>
      <c r="W9" s="570"/>
      <c r="X9" s="570"/>
      <c r="Y9" s="603" t="s">
        <v>505</v>
      </c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5"/>
      <c r="AK9" s="424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</row>
    <row r="10" spans="1:36" ht="63" customHeight="1">
      <c r="A10" s="570"/>
      <c r="B10" s="570"/>
      <c r="C10" s="566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8"/>
      <c r="V10" s="570"/>
      <c r="W10" s="570"/>
      <c r="X10" s="570"/>
      <c r="Y10" s="394"/>
      <c r="Z10" s="395"/>
      <c r="AA10" s="395"/>
      <c r="AB10" s="395"/>
      <c r="AC10" s="395"/>
      <c r="AD10" s="395"/>
      <c r="AE10" s="395"/>
      <c r="AF10" s="395"/>
      <c r="AG10" s="615" t="s">
        <v>1004</v>
      </c>
      <c r="AH10" s="615"/>
      <c r="AI10" s="615"/>
      <c r="AJ10" s="616"/>
    </row>
    <row r="11" spans="1:36" ht="11.25" customHeight="1">
      <c r="A11" s="569" t="s">
        <v>511</v>
      </c>
      <c r="B11" s="569"/>
      <c r="C11" s="569" t="s">
        <v>512</v>
      </c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 t="s">
        <v>513</v>
      </c>
      <c r="W11" s="569"/>
      <c r="X11" s="569"/>
      <c r="Y11" s="569" t="s">
        <v>514</v>
      </c>
      <c r="Z11" s="569"/>
      <c r="AA11" s="569"/>
      <c r="AB11" s="569"/>
      <c r="AC11" s="569" t="s">
        <v>515</v>
      </c>
      <c r="AD11" s="569"/>
      <c r="AE11" s="569"/>
      <c r="AF11" s="569"/>
      <c r="AG11" s="579" t="s">
        <v>519</v>
      </c>
      <c r="AH11" s="579"/>
      <c r="AI11" s="579"/>
      <c r="AJ11" s="579"/>
    </row>
    <row r="12" spans="1:36" ht="11.25" customHeight="1">
      <c r="A12" s="589" t="s">
        <v>1198</v>
      </c>
      <c r="B12" s="589"/>
      <c r="C12" s="597" t="s">
        <v>323</v>
      </c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4" t="s">
        <v>324</v>
      </c>
      <c r="W12" s="594"/>
      <c r="X12" s="594"/>
      <c r="Y12" s="576"/>
      <c r="Z12" s="577"/>
      <c r="AA12" s="577"/>
      <c r="AB12" s="578"/>
      <c r="AC12" s="576"/>
      <c r="AD12" s="577"/>
      <c r="AE12" s="577"/>
      <c r="AF12" s="578"/>
      <c r="AG12" s="579">
        <f>Y12+AC12</f>
        <v>0</v>
      </c>
      <c r="AH12" s="579"/>
      <c r="AI12" s="579"/>
      <c r="AJ12" s="579"/>
    </row>
    <row r="13" spans="1:36" ht="11.25" customHeight="1">
      <c r="A13" s="589" t="s">
        <v>1200</v>
      </c>
      <c r="B13" s="589"/>
      <c r="C13" s="591" t="s">
        <v>325</v>
      </c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3"/>
      <c r="V13" s="594" t="s">
        <v>326</v>
      </c>
      <c r="W13" s="594"/>
      <c r="X13" s="594"/>
      <c r="Y13" s="586"/>
      <c r="Z13" s="587"/>
      <c r="AA13" s="587"/>
      <c r="AB13" s="588"/>
      <c r="AC13" s="586"/>
      <c r="AD13" s="587"/>
      <c r="AE13" s="587"/>
      <c r="AF13" s="588"/>
      <c r="AG13" s="579">
        <f aca="true" t="shared" si="0" ref="AG13:AG31">Y13+AC13</f>
        <v>0</v>
      </c>
      <c r="AH13" s="579"/>
      <c r="AI13" s="579"/>
      <c r="AJ13" s="579"/>
    </row>
    <row r="14" spans="1:36" s="388" customFormat="1" ht="11.25" customHeight="1">
      <c r="A14" s="589" t="s">
        <v>1203</v>
      </c>
      <c r="B14" s="589"/>
      <c r="C14" s="597" t="s">
        <v>1176</v>
      </c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4" t="s">
        <v>328</v>
      </c>
      <c r="W14" s="594"/>
      <c r="X14" s="594"/>
      <c r="Y14" s="576"/>
      <c r="Z14" s="577"/>
      <c r="AA14" s="577"/>
      <c r="AB14" s="578"/>
      <c r="AC14" s="576"/>
      <c r="AD14" s="577"/>
      <c r="AE14" s="577"/>
      <c r="AF14" s="578"/>
      <c r="AG14" s="579">
        <f t="shared" si="0"/>
        <v>0</v>
      </c>
      <c r="AH14" s="579"/>
      <c r="AI14" s="579"/>
      <c r="AJ14" s="579"/>
    </row>
    <row r="15" spans="1:36" s="380" customFormat="1" ht="11.25" customHeight="1">
      <c r="A15" s="589" t="s">
        <v>1206</v>
      </c>
      <c r="B15" s="589"/>
      <c r="C15" s="591" t="s">
        <v>1177</v>
      </c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3"/>
      <c r="V15" s="594" t="s">
        <v>332</v>
      </c>
      <c r="W15" s="594"/>
      <c r="X15" s="594"/>
      <c r="Y15" s="576"/>
      <c r="Z15" s="577"/>
      <c r="AA15" s="577"/>
      <c r="AB15" s="578"/>
      <c r="AC15" s="576"/>
      <c r="AD15" s="577"/>
      <c r="AE15" s="577"/>
      <c r="AF15" s="578"/>
      <c r="AG15" s="579">
        <f t="shared" si="0"/>
        <v>0</v>
      </c>
      <c r="AH15" s="579"/>
      <c r="AI15" s="579"/>
      <c r="AJ15" s="579"/>
    </row>
    <row r="16" spans="1:36" ht="11.25" customHeight="1">
      <c r="A16" s="589" t="s">
        <v>1209</v>
      </c>
      <c r="B16" s="589"/>
      <c r="C16" s="597" t="s">
        <v>333</v>
      </c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4" t="s">
        <v>334</v>
      </c>
      <c r="W16" s="594"/>
      <c r="X16" s="594"/>
      <c r="Y16" s="586"/>
      <c r="Z16" s="587"/>
      <c r="AA16" s="587"/>
      <c r="AB16" s="588"/>
      <c r="AC16" s="586"/>
      <c r="AD16" s="587"/>
      <c r="AE16" s="587"/>
      <c r="AF16" s="588"/>
      <c r="AG16" s="579">
        <f t="shared" si="0"/>
        <v>0</v>
      </c>
      <c r="AH16" s="579"/>
      <c r="AI16" s="579"/>
      <c r="AJ16" s="579"/>
    </row>
    <row r="17" spans="1:36" ht="11.25" customHeight="1">
      <c r="A17" s="602" t="s">
        <v>1212</v>
      </c>
      <c r="B17" s="602"/>
      <c r="C17" s="580" t="s">
        <v>1178</v>
      </c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2"/>
      <c r="V17" s="594" t="s">
        <v>336</v>
      </c>
      <c r="W17" s="594"/>
      <c r="X17" s="594"/>
      <c r="Y17" s="576"/>
      <c r="Z17" s="577"/>
      <c r="AA17" s="577"/>
      <c r="AB17" s="578"/>
      <c r="AC17" s="576"/>
      <c r="AD17" s="577"/>
      <c r="AE17" s="577"/>
      <c r="AF17" s="578"/>
      <c r="AG17" s="579">
        <f t="shared" si="0"/>
        <v>0</v>
      </c>
      <c r="AH17" s="579"/>
      <c r="AI17" s="579"/>
      <c r="AJ17" s="579"/>
    </row>
    <row r="18" spans="1:36" ht="11.25" customHeight="1">
      <c r="A18" s="589" t="s">
        <v>1215</v>
      </c>
      <c r="B18" s="589"/>
      <c r="C18" s="597" t="s">
        <v>337</v>
      </c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4" t="s">
        <v>338</v>
      </c>
      <c r="W18" s="594"/>
      <c r="X18" s="594"/>
      <c r="Y18" s="586"/>
      <c r="Z18" s="587"/>
      <c r="AA18" s="587"/>
      <c r="AB18" s="588"/>
      <c r="AC18" s="586"/>
      <c r="AD18" s="587"/>
      <c r="AE18" s="587"/>
      <c r="AF18" s="588"/>
      <c r="AG18" s="579">
        <f t="shared" si="0"/>
        <v>0</v>
      </c>
      <c r="AH18" s="579"/>
      <c r="AI18" s="579"/>
      <c r="AJ18" s="579"/>
    </row>
    <row r="19" spans="1:36" ht="11.25" customHeight="1">
      <c r="A19" s="589" t="s">
        <v>1218</v>
      </c>
      <c r="B19" s="589"/>
      <c r="C19" s="594" t="s">
        <v>341</v>
      </c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606" t="s">
        <v>342</v>
      </c>
      <c r="W19" s="606"/>
      <c r="X19" s="606"/>
      <c r="Y19" s="586"/>
      <c r="Z19" s="587"/>
      <c r="AA19" s="587"/>
      <c r="AB19" s="588"/>
      <c r="AC19" s="586"/>
      <c r="AD19" s="587"/>
      <c r="AE19" s="587"/>
      <c r="AF19" s="588"/>
      <c r="AG19" s="579">
        <f t="shared" si="0"/>
        <v>0</v>
      </c>
      <c r="AH19" s="579"/>
      <c r="AI19" s="579"/>
      <c r="AJ19" s="579"/>
    </row>
    <row r="20" spans="1:36" ht="11.25" customHeight="1">
      <c r="A20" s="589" t="s">
        <v>1221</v>
      </c>
      <c r="B20" s="589"/>
      <c r="C20" s="594" t="s">
        <v>343</v>
      </c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 t="s">
        <v>344</v>
      </c>
      <c r="W20" s="594"/>
      <c r="X20" s="594"/>
      <c r="Y20" s="576"/>
      <c r="Z20" s="577"/>
      <c r="AA20" s="577"/>
      <c r="AB20" s="578"/>
      <c r="AC20" s="576"/>
      <c r="AD20" s="577"/>
      <c r="AE20" s="577"/>
      <c r="AF20" s="578"/>
      <c r="AG20" s="579">
        <f t="shared" si="0"/>
        <v>0</v>
      </c>
      <c r="AH20" s="579"/>
      <c r="AI20" s="579"/>
      <c r="AJ20" s="579"/>
    </row>
    <row r="21" spans="1:36" ht="11.25" customHeight="1">
      <c r="A21" s="589" t="s">
        <v>1224</v>
      </c>
      <c r="B21" s="589"/>
      <c r="C21" s="597" t="s">
        <v>347</v>
      </c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4" t="s">
        <v>348</v>
      </c>
      <c r="W21" s="594"/>
      <c r="X21" s="594"/>
      <c r="Y21" s="576"/>
      <c r="Z21" s="577"/>
      <c r="AA21" s="577"/>
      <c r="AB21" s="578"/>
      <c r="AC21" s="576"/>
      <c r="AD21" s="577"/>
      <c r="AE21" s="577"/>
      <c r="AF21" s="578"/>
      <c r="AG21" s="579">
        <f t="shared" si="0"/>
        <v>0</v>
      </c>
      <c r="AH21" s="579"/>
      <c r="AI21" s="579"/>
      <c r="AJ21" s="579"/>
    </row>
    <row r="22" spans="1:36" s="389" customFormat="1" ht="11.25" customHeight="1">
      <c r="A22" s="589" t="s">
        <v>1227</v>
      </c>
      <c r="B22" s="589"/>
      <c r="C22" s="597" t="s">
        <v>349</v>
      </c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4" t="s">
        <v>350</v>
      </c>
      <c r="W22" s="594"/>
      <c r="X22" s="594"/>
      <c r="Y22" s="576"/>
      <c r="Z22" s="577"/>
      <c r="AA22" s="577"/>
      <c r="AB22" s="578"/>
      <c r="AC22" s="576"/>
      <c r="AD22" s="577"/>
      <c r="AE22" s="577"/>
      <c r="AF22" s="578"/>
      <c r="AG22" s="579">
        <f t="shared" si="0"/>
        <v>0</v>
      </c>
      <c r="AH22" s="579"/>
      <c r="AI22" s="579"/>
      <c r="AJ22" s="579"/>
    </row>
    <row r="23" spans="1:36" s="390" customFormat="1" ht="11.25" customHeight="1">
      <c r="A23" s="589" t="s">
        <v>1230</v>
      </c>
      <c r="B23" s="589"/>
      <c r="C23" s="597" t="s">
        <v>351</v>
      </c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4" t="s">
        <v>1197</v>
      </c>
      <c r="W23" s="594"/>
      <c r="X23" s="594"/>
      <c r="Y23" s="576"/>
      <c r="Z23" s="577"/>
      <c r="AA23" s="577"/>
      <c r="AB23" s="578"/>
      <c r="AC23" s="576">
        <v>63888</v>
      </c>
      <c r="AD23" s="577"/>
      <c r="AE23" s="577"/>
      <c r="AF23" s="578"/>
      <c r="AG23" s="579">
        <f t="shared" si="0"/>
        <v>63888</v>
      </c>
      <c r="AH23" s="579"/>
      <c r="AI23" s="579"/>
      <c r="AJ23" s="579"/>
    </row>
    <row r="24" spans="1:36" ht="11.25" customHeight="1">
      <c r="A24" s="602" t="s">
        <v>1233</v>
      </c>
      <c r="B24" s="602"/>
      <c r="C24" s="597" t="s">
        <v>352</v>
      </c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4" t="s">
        <v>353</v>
      </c>
      <c r="W24" s="594"/>
      <c r="X24" s="594"/>
      <c r="Y24" s="576"/>
      <c r="Z24" s="577"/>
      <c r="AA24" s="577"/>
      <c r="AB24" s="578"/>
      <c r="AC24" s="576"/>
      <c r="AD24" s="577"/>
      <c r="AE24" s="577"/>
      <c r="AF24" s="578"/>
      <c r="AG24" s="579">
        <f t="shared" si="0"/>
        <v>0</v>
      </c>
      <c r="AH24" s="579"/>
      <c r="AI24" s="579"/>
      <c r="AJ24" s="579"/>
    </row>
    <row r="25" spans="1:36" s="390" customFormat="1" ht="11.25" customHeight="1">
      <c r="A25" s="589" t="s">
        <v>2</v>
      </c>
      <c r="B25" s="589"/>
      <c r="C25" s="591" t="s">
        <v>1179</v>
      </c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3"/>
      <c r="V25" s="594" t="s">
        <v>355</v>
      </c>
      <c r="W25" s="594"/>
      <c r="X25" s="594"/>
      <c r="Y25" s="576"/>
      <c r="Z25" s="577"/>
      <c r="AA25" s="577"/>
      <c r="AB25" s="578"/>
      <c r="AC25" s="576"/>
      <c r="AD25" s="577"/>
      <c r="AE25" s="577"/>
      <c r="AF25" s="578"/>
      <c r="AG25" s="579">
        <f t="shared" si="0"/>
        <v>0</v>
      </c>
      <c r="AH25" s="579"/>
      <c r="AI25" s="579"/>
      <c r="AJ25" s="579"/>
    </row>
    <row r="26" spans="1:36" s="389" customFormat="1" ht="11.25" customHeight="1">
      <c r="A26" s="589" t="s">
        <v>4</v>
      </c>
      <c r="B26" s="589"/>
      <c r="C26" s="591" t="s">
        <v>358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3"/>
      <c r="V26" s="594" t="s">
        <v>359</v>
      </c>
      <c r="W26" s="594"/>
      <c r="X26" s="594"/>
      <c r="Y26" s="586"/>
      <c r="Z26" s="587"/>
      <c r="AA26" s="587"/>
      <c r="AB26" s="588"/>
      <c r="AC26" s="586"/>
      <c r="AD26" s="587"/>
      <c r="AE26" s="587"/>
      <c r="AF26" s="588"/>
      <c r="AG26" s="579">
        <f t="shared" si="0"/>
        <v>0</v>
      </c>
      <c r="AH26" s="579"/>
      <c r="AI26" s="579"/>
      <c r="AJ26" s="579"/>
    </row>
    <row r="27" spans="1:36" s="391" customFormat="1" ht="11.25" customHeight="1">
      <c r="A27" s="602" t="s">
        <v>6</v>
      </c>
      <c r="B27" s="602"/>
      <c r="C27" s="601" t="s">
        <v>360</v>
      </c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594" t="s">
        <v>361</v>
      </c>
      <c r="W27" s="594"/>
      <c r="X27" s="594"/>
      <c r="Y27" s="586"/>
      <c r="Z27" s="587"/>
      <c r="AA27" s="587"/>
      <c r="AB27" s="588"/>
      <c r="AC27" s="586"/>
      <c r="AD27" s="587"/>
      <c r="AE27" s="587"/>
      <c r="AF27" s="588"/>
      <c r="AG27" s="579">
        <f t="shared" si="0"/>
        <v>0</v>
      </c>
      <c r="AH27" s="579"/>
      <c r="AI27" s="579"/>
      <c r="AJ27" s="579"/>
    </row>
    <row r="28" spans="1:36" s="391" customFormat="1" ht="11.25" customHeight="1">
      <c r="A28" s="589" t="s">
        <v>8</v>
      </c>
      <c r="B28" s="589"/>
      <c r="C28" s="597" t="s">
        <v>362</v>
      </c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4" t="s">
        <v>363</v>
      </c>
      <c r="W28" s="594"/>
      <c r="X28" s="594"/>
      <c r="Y28" s="586"/>
      <c r="Z28" s="587"/>
      <c r="AA28" s="587"/>
      <c r="AB28" s="588"/>
      <c r="AC28" s="586"/>
      <c r="AD28" s="587"/>
      <c r="AE28" s="587"/>
      <c r="AF28" s="588"/>
      <c r="AG28" s="579">
        <f t="shared" si="0"/>
        <v>0</v>
      </c>
      <c r="AH28" s="579"/>
      <c r="AI28" s="579"/>
      <c r="AJ28" s="579"/>
    </row>
    <row r="29" spans="1:36" s="391" customFormat="1" ht="11.25" customHeight="1">
      <c r="A29" s="589" t="s">
        <v>10</v>
      </c>
      <c r="B29" s="589"/>
      <c r="C29" s="597" t="s">
        <v>364</v>
      </c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4" t="s">
        <v>365</v>
      </c>
      <c r="W29" s="594"/>
      <c r="X29" s="594"/>
      <c r="Y29" s="576"/>
      <c r="Z29" s="577"/>
      <c r="AA29" s="577"/>
      <c r="AB29" s="578"/>
      <c r="AC29" s="576"/>
      <c r="AD29" s="577"/>
      <c r="AE29" s="577"/>
      <c r="AF29" s="578"/>
      <c r="AG29" s="579">
        <f t="shared" si="0"/>
        <v>0</v>
      </c>
      <c r="AH29" s="579"/>
      <c r="AI29" s="579"/>
      <c r="AJ29" s="579"/>
    </row>
    <row r="30" spans="1:36" ht="11.25" customHeight="1">
      <c r="A30" s="589" t="s">
        <v>12</v>
      </c>
      <c r="B30" s="589"/>
      <c r="C30" s="580" t="s">
        <v>368</v>
      </c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2"/>
      <c r="V30" s="583" t="s">
        <v>369</v>
      </c>
      <c r="W30" s="584"/>
      <c r="X30" s="585"/>
      <c r="Y30" s="576"/>
      <c r="Z30" s="577"/>
      <c r="AA30" s="577"/>
      <c r="AB30" s="578"/>
      <c r="AC30" s="576"/>
      <c r="AD30" s="577"/>
      <c r="AE30" s="577"/>
      <c r="AF30" s="578"/>
      <c r="AG30" s="579">
        <f t="shared" si="0"/>
        <v>0</v>
      </c>
      <c r="AH30" s="579"/>
      <c r="AI30" s="579"/>
      <c r="AJ30" s="579"/>
    </row>
    <row r="31" spans="1:36" ht="11.25" customHeight="1">
      <c r="A31" s="589" t="s">
        <v>14</v>
      </c>
      <c r="B31" s="589"/>
      <c r="C31" s="596" t="s">
        <v>1180</v>
      </c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8" t="s">
        <v>1196</v>
      </c>
      <c r="W31" s="599"/>
      <c r="X31" s="600"/>
      <c r="Y31" s="573">
        <f>Y12+Y13+Y14+Y15+Y16+Y17+Y18+Y19+Y20+Y21+Y22+Y23+Y24+Y25+Y26+Y27+Y28+Y29+Y30</f>
        <v>0</v>
      </c>
      <c r="Z31" s="574"/>
      <c r="AA31" s="574"/>
      <c r="AB31" s="575"/>
      <c r="AC31" s="573">
        <f>AC12+AC13+AC14+AC15+AC16+AC17+AC18+AC19+AC20+AC21+AC22+AC23+AC24+AC25+AC26+AC27+AC28+AC29+AC30</f>
        <v>63888</v>
      </c>
      <c r="AD31" s="574"/>
      <c r="AE31" s="574"/>
      <c r="AF31" s="575"/>
      <c r="AG31" s="579">
        <f t="shared" si="0"/>
        <v>63888</v>
      </c>
      <c r="AH31" s="579"/>
      <c r="AI31" s="579"/>
      <c r="AJ31" s="579"/>
    </row>
    <row r="32" spans="1:46" ht="19.5" customHeight="1">
      <c r="A32" s="602" t="s">
        <v>19</v>
      </c>
      <c r="B32" s="602"/>
      <c r="AS32" s="390"/>
      <c r="AT32" s="390"/>
    </row>
    <row r="33" spans="1:46" ht="19.5" customHeight="1">
      <c r="A33" s="589" t="s">
        <v>21</v>
      </c>
      <c r="B33" s="589"/>
      <c r="C33" s="392"/>
      <c r="D33" s="392"/>
      <c r="E33" s="392"/>
      <c r="F33" s="392"/>
      <c r="AS33" s="389"/>
      <c r="AT33" s="389"/>
    </row>
    <row r="34" spans="1:46" ht="19.5" customHeight="1">
      <c r="A34" s="589" t="s">
        <v>23</v>
      </c>
      <c r="B34" s="589"/>
      <c r="C34" s="392"/>
      <c r="D34" s="392"/>
      <c r="E34" s="392"/>
      <c r="F34" s="392"/>
      <c r="AS34" s="391"/>
      <c r="AT34" s="391"/>
    </row>
    <row r="35" spans="1:46" ht="19.5" customHeight="1">
      <c r="A35" s="589" t="s">
        <v>25</v>
      </c>
      <c r="B35" s="589"/>
      <c r="C35" s="392"/>
      <c r="D35" s="392"/>
      <c r="E35" s="392"/>
      <c r="F35" s="392"/>
      <c r="AS35" s="391"/>
      <c r="AT35" s="391"/>
    </row>
    <row r="36" spans="1:6" ht="19.5" customHeight="1">
      <c r="A36" s="589" t="s">
        <v>26</v>
      </c>
      <c r="B36" s="589"/>
      <c r="C36" s="392"/>
      <c r="D36" s="392"/>
      <c r="E36" s="392"/>
      <c r="F36" s="392"/>
    </row>
    <row r="37" spans="1:6" ht="19.5" customHeight="1">
      <c r="A37" s="589" t="s">
        <v>28</v>
      </c>
      <c r="B37" s="589"/>
      <c r="C37" s="392"/>
      <c r="D37" s="392"/>
      <c r="E37" s="392"/>
      <c r="F37" s="392"/>
    </row>
    <row r="38" spans="1:6" ht="19.5" customHeight="1">
      <c r="A38" s="589" t="s">
        <v>30</v>
      </c>
      <c r="B38" s="589"/>
      <c r="C38" s="392"/>
      <c r="D38" s="392"/>
      <c r="E38" s="392"/>
      <c r="F38" s="392"/>
    </row>
    <row r="39" spans="1:6" ht="19.5" customHeight="1">
      <c r="A39" s="589" t="s">
        <v>31</v>
      </c>
      <c r="B39" s="589"/>
      <c r="C39" s="392"/>
      <c r="D39" s="392"/>
      <c r="E39" s="392"/>
      <c r="F39" s="392"/>
    </row>
    <row r="40" spans="1:6" ht="19.5" customHeight="1">
      <c r="A40" s="602" t="s">
        <v>32</v>
      </c>
      <c r="B40" s="602"/>
      <c r="C40" s="392"/>
      <c r="D40" s="392"/>
      <c r="E40" s="392"/>
      <c r="F40" s="392"/>
    </row>
    <row r="41" spans="1:6" ht="29.25" customHeight="1">
      <c r="A41" s="589" t="s">
        <v>33</v>
      </c>
      <c r="B41" s="589"/>
      <c r="C41" s="392"/>
      <c r="D41" s="392"/>
      <c r="E41" s="392"/>
      <c r="F41" s="392"/>
    </row>
    <row r="42" spans="1:6" ht="19.5" customHeight="1">
      <c r="A42" s="602" t="s">
        <v>35</v>
      </c>
      <c r="B42" s="602"/>
      <c r="C42" s="392"/>
      <c r="D42" s="392"/>
      <c r="E42" s="392"/>
      <c r="F42" s="392"/>
    </row>
    <row r="43" spans="3:6" ht="21.75" customHeight="1">
      <c r="C43" s="392"/>
      <c r="D43" s="392"/>
      <c r="E43" s="392"/>
      <c r="F43" s="392"/>
    </row>
    <row r="44" spans="3:6" ht="21.75" customHeight="1">
      <c r="C44" s="392"/>
      <c r="D44" s="392"/>
      <c r="E44" s="392"/>
      <c r="F44" s="392"/>
    </row>
    <row r="45" spans="3:6" ht="21.75" customHeight="1">
      <c r="C45" s="392"/>
      <c r="D45" s="392"/>
      <c r="E45" s="392"/>
      <c r="F45" s="392"/>
    </row>
    <row r="46" spans="3:6" ht="21.75" customHeight="1">
      <c r="C46" s="392"/>
      <c r="D46" s="392"/>
      <c r="E46" s="392"/>
      <c r="F46" s="392"/>
    </row>
    <row r="47" spans="3:6" ht="21.75" customHeight="1">
      <c r="C47" s="392"/>
      <c r="D47" s="392"/>
      <c r="E47" s="392"/>
      <c r="F47" s="392"/>
    </row>
    <row r="48" spans="3:6" ht="21.75" customHeight="1">
      <c r="C48" s="392"/>
      <c r="D48" s="392"/>
      <c r="E48" s="392"/>
      <c r="F48" s="392"/>
    </row>
    <row r="49" spans="3:6" ht="21.75" customHeight="1">
      <c r="C49" s="392"/>
      <c r="D49" s="392"/>
      <c r="E49" s="392"/>
      <c r="F49" s="392"/>
    </row>
    <row r="50" spans="3:6" ht="21.75" customHeight="1">
      <c r="C50" s="392"/>
      <c r="D50" s="392"/>
      <c r="E50" s="392"/>
      <c r="F50" s="392"/>
    </row>
    <row r="51" spans="3:6" ht="21.75" customHeight="1">
      <c r="C51" s="392"/>
      <c r="D51" s="392"/>
      <c r="E51" s="392"/>
      <c r="F51" s="392"/>
    </row>
    <row r="52" spans="3:6" ht="21.75" customHeight="1">
      <c r="C52" s="392"/>
      <c r="D52" s="392"/>
      <c r="E52" s="392"/>
      <c r="F52" s="392"/>
    </row>
    <row r="53" spans="3:6" ht="21.75" customHeight="1">
      <c r="C53" s="392"/>
      <c r="D53" s="392"/>
      <c r="E53" s="392"/>
      <c r="F53" s="392"/>
    </row>
    <row r="54" spans="3:6" ht="21.75" customHeight="1">
      <c r="C54" s="392"/>
      <c r="D54" s="392"/>
      <c r="E54" s="392"/>
      <c r="F54" s="392"/>
    </row>
    <row r="55" spans="3:6" ht="21.75" customHeight="1">
      <c r="C55" s="392"/>
      <c r="D55" s="392"/>
      <c r="E55" s="392"/>
      <c r="F55" s="392"/>
    </row>
    <row r="56" spans="3:6" ht="21.75" customHeight="1">
      <c r="C56" s="392"/>
      <c r="D56" s="392"/>
      <c r="E56" s="392"/>
      <c r="F56" s="392"/>
    </row>
    <row r="57" spans="3:6" ht="21.75" customHeight="1">
      <c r="C57" s="392"/>
      <c r="D57" s="392"/>
      <c r="E57" s="392"/>
      <c r="F57" s="392"/>
    </row>
    <row r="58" spans="3:6" ht="21.75" customHeight="1">
      <c r="C58" s="392"/>
      <c r="D58" s="392"/>
      <c r="E58" s="392"/>
      <c r="F58" s="392"/>
    </row>
    <row r="59" spans="3:6" ht="21.75" customHeight="1">
      <c r="C59" s="392"/>
      <c r="D59" s="392"/>
      <c r="E59" s="392"/>
      <c r="F59" s="392"/>
    </row>
    <row r="60" spans="3:6" ht="21.75" customHeight="1">
      <c r="C60" s="392"/>
      <c r="D60" s="392"/>
      <c r="E60" s="392"/>
      <c r="F60" s="392"/>
    </row>
    <row r="61" spans="3:6" ht="21.75" customHeight="1">
      <c r="C61" s="392"/>
      <c r="D61" s="392"/>
      <c r="E61" s="392"/>
      <c r="F61" s="392"/>
    </row>
    <row r="62" spans="3:6" ht="21.75" customHeight="1">
      <c r="C62" s="392"/>
      <c r="D62" s="392"/>
      <c r="E62" s="392"/>
      <c r="F62" s="392"/>
    </row>
    <row r="63" spans="3:6" ht="21.75" customHeight="1">
      <c r="C63" s="392"/>
      <c r="D63" s="392"/>
      <c r="E63" s="392"/>
      <c r="F63" s="392"/>
    </row>
    <row r="64" spans="3:6" ht="21.75" customHeight="1">
      <c r="C64" s="392"/>
      <c r="D64" s="392"/>
      <c r="E64" s="392"/>
      <c r="F64" s="392"/>
    </row>
    <row r="65" spans="3:6" ht="21.75" customHeight="1">
      <c r="C65" s="392"/>
      <c r="D65" s="392"/>
      <c r="E65" s="392"/>
      <c r="F65" s="392"/>
    </row>
    <row r="66" spans="3:6" ht="21.75" customHeight="1">
      <c r="C66" s="392"/>
      <c r="D66" s="392"/>
      <c r="E66" s="392"/>
      <c r="F66" s="392"/>
    </row>
    <row r="67" spans="3:6" ht="21.75" customHeight="1">
      <c r="C67" s="392"/>
      <c r="D67" s="392"/>
      <c r="E67" s="392"/>
      <c r="F67" s="392"/>
    </row>
    <row r="68" spans="3:6" ht="21.75" customHeight="1">
      <c r="C68" s="392"/>
      <c r="D68" s="392"/>
      <c r="E68" s="392"/>
      <c r="F68" s="392"/>
    </row>
    <row r="69" spans="3:6" ht="21.75" customHeight="1">
      <c r="C69" s="392"/>
      <c r="D69" s="392"/>
      <c r="E69" s="392"/>
      <c r="F69" s="392"/>
    </row>
    <row r="70" spans="3:6" ht="21.75" customHeight="1">
      <c r="C70" s="392"/>
      <c r="D70" s="392"/>
      <c r="E70" s="392"/>
      <c r="F70" s="392"/>
    </row>
    <row r="71" spans="3:6" ht="21.75" customHeight="1">
      <c r="C71" s="392"/>
      <c r="D71" s="392"/>
      <c r="E71" s="392"/>
      <c r="F71" s="392"/>
    </row>
    <row r="72" spans="3:6" ht="21.75" customHeight="1">
      <c r="C72" s="392"/>
      <c r="D72" s="392"/>
      <c r="E72" s="392"/>
      <c r="F72" s="392"/>
    </row>
    <row r="73" spans="3:6" ht="21.75" customHeight="1">
      <c r="C73" s="392"/>
      <c r="D73" s="392"/>
      <c r="E73" s="392"/>
      <c r="F73" s="392"/>
    </row>
    <row r="74" spans="3:6" ht="21.75" customHeight="1">
      <c r="C74" s="392"/>
      <c r="D74" s="392"/>
      <c r="E74" s="392"/>
      <c r="F74" s="392"/>
    </row>
    <row r="75" spans="3:6" ht="21.75" customHeight="1">
      <c r="C75" s="392"/>
      <c r="D75" s="392"/>
      <c r="E75" s="392"/>
      <c r="F75" s="392"/>
    </row>
    <row r="76" spans="3:6" ht="21.75" customHeight="1">
      <c r="C76" s="392"/>
      <c r="D76" s="392"/>
      <c r="E76" s="392"/>
      <c r="F76" s="392"/>
    </row>
    <row r="77" spans="3:6" ht="12.75">
      <c r="C77" s="392"/>
      <c r="D77" s="392"/>
      <c r="E77" s="392"/>
      <c r="F77" s="392"/>
    </row>
    <row r="78" spans="3:6" ht="12.75">
      <c r="C78" s="392"/>
      <c r="D78" s="392"/>
      <c r="E78" s="392"/>
      <c r="F78" s="392"/>
    </row>
    <row r="79" spans="3:6" ht="12.75">
      <c r="C79" s="392"/>
      <c r="D79" s="392"/>
      <c r="E79" s="392"/>
      <c r="F79" s="392"/>
    </row>
  </sheetData>
  <sheetProtection/>
  <mergeCells count="169">
    <mergeCell ref="M2:R2"/>
    <mergeCell ref="AB2:AG2"/>
    <mergeCell ref="L5:O5"/>
    <mergeCell ref="P5:P6"/>
    <mergeCell ref="S2:S3"/>
    <mergeCell ref="T2:W2"/>
    <mergeCell ref="AD5:AH6"/>
    <mergeCell ref="S5:S6"/>
    <mergeCell ref="V5:X5"/>
    <mergeCell ref="Q5:R5"/>
    <mergeCell ref="AH2:AM2"/>
    <mergeCell ref="X2:AA2"/>
    <mergeCell ref="C9:U10"/>
    <mergeCell ref="A11:B11"/>
    <mergeCell ref="C11:U11"/>
    <mergeCell ref="A9:B10"/>
    <mergeCell ref="F2:K2"/>
    <mergeCell ref="L2:L3"/>
    <mergeCell ref="F5:G5"/>
    <mergeCell ref="T5:U5"/>
    <mergeCell ref="H5:H6"/>
    <mergeCell ref="I5:J5"/>
    <mergeCell ref="Y11:AB11"/>
    <mergeCell ref="AC11:AF11"/>
    <mergeCell ref="V11:X11"/>
    <mergeCell ref="K5:K6"/>
    <mergeCell ref="Y5:Z5"/>
    <mergeCell ref="AB5:AC5"/>
    <mergeCell ref="V6:X6"/>
    <mergeCell ref="AG10:AJ10"/>
    <mergeCell ref="A8:AJ8"/>
    <mergeCell ref="A39:B39"/>
    <mergeCell ref="AG11:AJ11"/>
    <mergeCell ref="AG12:AJ12"/>
    <mergeCell ref="AG13:AJ13"/>
    <mergeCell ref="AG14:AJ14"/>
    <mergeCell ref="AG15:AJ15"/>
    <mergeCell ref="AC31:AF31"/>
    <mergeCell ref="V9:X10"/>
    <mergeCell ref="AG30:AJ30"/>
    <mergeCell ref="AG31:AJ31"/>
    <mergeCell ref="AG29:AJ29"/>
    <mergeCell ref="AP2:AV2"/>
    <mergeCell ref="Y9:AJ9"/>
    <mergeCell ref="B4:AC4"/>
    <mergeCell ref="AG17:AJ17"/>
    <mergeCell ref="AG18:AJ18"/>
    <mergeCell ref="AG19:AJ19"/>
    <mergeCell ref="AG20:AJ20"/>
    <mergeCell ref="A41:B41"/>
    <mergeCell ref="C30:U30"/>
    <mergeCell ref="V30:X30"/>
    <mergeCell ref="Y30:AB30"/>
    <mergeCell ref="A35:B35"/>
    <mergeCell ref="A37:B37"/>
    <mergeCell ref="A32:B32"/>
    <mergeCell ref="A31:B31"/>
    <mergeCell ref="A40:B40"/>
    <mergeCell ref="A36:B36"/>
    <mergeCell ref="A42:B42"/>
    <mergeCell ref="AG21:AJ21"/>
    <mergeCell ref="AG22:AJ22"/>
    <mergeCell ref="AG23:AJ23"/>
    <mergeCell ref="AG24:AJ24"/>
    <mergeCell ref="AG25:AJ25"/>
    <mergeCell ref="AG26:AJ26"/>
    <mergeCell ref="A38:B38"/>
    <mergeCell ref="AG27:AJ27"/>
    <mergeCell ref="AG28:AJ28"/>
    <mergeCell ref="C29:U29"/>
    <mergeCell ref="V29:X29"/>
    <mergeCell ref="Y31:AB31"/>
    <mergeCell ref="A34:B34"/>
    <mergeCell ref="A33:B33"/>
    <mergeCell ref="A30:B30"/>
    <mergeCell ref="A29:B29"/>
    <mergeCell ref="C31:U31"/>
    <mergeCell ref="A1:AV1"/>
    <mergeCell ref="A7:AV7"/>
    <mergeCell ref="C26:U26"/>
    <mergeCell ref="V26:X26"/>
    <mergeCell ref="Y26:AB26"/>
    <mergeCell ref="AC26:AF26"/>
    <mergeCell ref="AG16:AJ16"/>
    <mergeCell ref="AC24:AF24"/>
    <mergeCell ref="C25:U25"/>
    <mergeCell ref="V25:X25"/>
    <mergeCell ref="C27:U27"/>
    <mergeCell ref="V27:X27"/>
    <mergeCell ref="Y27:AB27"/>
    <mergeCell ref="V28:X28"/>
    <mergeCell ref="Y28:AB28"/>
    <mergeCell ref="C28:U28"/>
    <mergeCell ref="AC25:AF25"/>
    <mergeCell ref="V31:X31"/>
    <mergeCell ref="AC27:AF27"/>
    <mergeCell ref="Y29:AB29"/>
    <mergeCell ref="AC28:AF28"/>
    <mergeCell ref="AC29:AF29"/>
    <mergeCell ref="AC30:AF30"/>
    <mergeCell ref="A25:B25"/>
    <mergeCell ref="C23:U23"/>
    <mergeCell ref="V23:X23"/>
    <mergeCell ref="Y23:AB23"/>
    <mergeCell ref="C24:U24"/>
    <mergeCell ref="V24:X24"/>
    <mergeCell ref="Y24:AB24"/>
    <mergeCell ref="Y25:AB25"/>
    <mergeCell ref="AC23:AF23"/>
    <mergeCell ref="AC22:AF22"/>
    <mergeCell ref="A28:B28"/>
    <mergeCell ref="A26:B26"/>
    <mergeCell ref="C22:U22"/>
    <mergeCell ref="V22:X22"/>
    <mergeCell ref="A27:B27"/>
    <mergeCell ref="A24:B24"/>
    <mergeCell ref="A23:B23"/>
    <mergeCell ref="A22:B22"/>
    <mergeCell ref="C18:U18"/>
    <mergeCell ref="AC20:AF20"/>
    <mergeCell ref="A21:B21"/>
    <mergeCell ref="C21:U21"/>
    <mergeCell ref="V21:X21"/>
    <mergeCell ref="Y21:AB21"/>
    <mergeCell ref="A20:B20"/>
    <mergeCell ref="V20:X20"/>
    <mergeCell ref="AC17:AF17"/>
    <mergeCell ref="Y18:AB18"/>
    <mergeCell ref="A17:B17"/>
    <mergeCell ref="AC21:AF21"/>
    <mergeCell ref="Y22:AB22"/>
    <mergeCell ref="AC18:AF18"/>
    <mergeCell ref="C20:U20"/>
    <mergeCell ref="Y20:AB20"/>
    <mergeCell ref="AC19:AF19"/>
    <mergeCell ref="Y19:AB19"/>
    <mergeCell ref="AC15:AF15"/>
    <mergeCell ref="AC16:AF16"/>
    <mergeCell ref="C17:U17"/>
    <mergeCell ref="V17:X17"/>
    <mergeCell ref="Y17:AB17"/>
    <mergeCell ref="A19:B19"/>
    <mergeCell ref="A18:B18"/>
    <mergeCell ref="C19:U19"/>
    <mergeCell ref="V19:X19"/>
    <mergeCell ref="V18:X18"/>
    <mergeCell ref="A15:B15"/>
    <mergeCell ref="C16:U16"/>
    <mergeCell ref="V16:X16"/>
    <mergeCell ref="Y16:AB16"/>
    <mergeCell ref="A16:B16"/>
    <mergeCell ref="V14:X14"/>
    <mergeCell ref="Y14:AB14"/>
    <mergeCell ref="C15:U15"/>
    <mergeCell ref="V15:X15"/>
    <mergeCell ref="Y15:AB15"/>
    <mergeCell ref="A14:B14"/>
    <mergeCell ref="AC12:AF12"/>
    <mergeCell ref="A13:B13"/>
    <mergeCell ref="V13:X13"/>
    <mergeCell ref="Y13:AB13"/>
    <mergeCell ref="AC13:AF13"/>
    <mergeCell ref="A12:B12"/>
    <mergeCell ref="C12:U12"/>
    <mergeCell ref="V12:X12"/>
    <mergeCell ref="Y12:AB12"/>
    <mergeCell ref="C13:U13"/>
    <mergeCell ref="AC14:AF14"/>
    <mergeCell ref="C14:U1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r:id="rId1"/>
  <ignoredErrors>
    <ignoredError sqref="A12:B31 A32:B4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34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4" sqref="B4"/>
    </sheetView>
  </sheetViews>
  <sheetFormatPr defaultColWidth="9.140625" defaultRowHeight="12.75"/>
  <cols>
    <col min="1" max="1" width="4.28125" style="0" customWidth="1"/>
    <col min="2" max="2" width="73.8515625" style="0" customWidth="1"/>
    <col min="3" max="3" width="7.00390625" style="166" customWidth="1"/>
    <col min="4" max="4" width="12.00390625" style="0" customWidth="1"/>
    <col min="5" max="5" width="13.8515625" style="0" customWidth="1"/>
    <col min="6" max="7" width="11.00390625" style="0" customWidth="1"/>
  </cols>
  <sheetData>
    <row r="1" ht="12.75">
      <c r="B1" t="s">
        <v>1241</v>
      </c>
    </row>
    <row r="2" spans="1:7" s="77" customFormat="1" ht="23.25" customHeight="1">
      <c r="A2" s="619" t="s">
        <v>849</v>
      </c>
      <c r="B2" s="619"/>
      <c r="C2" s="619"/>
      <c r="D2" s="619"/>
      <c r="E2" s="619"/>
      <c r="F2" s="619"/>
      <c r="G2" s="619"/>
    </row>
    <row r="3" spans="1:4" s="77" customFormat="1" ht="5.25" customHeight="1">
      <c r="A3" s="114"/>
      <c r="B3" s="114"/>
      <c r="C3" s="114"/>
      <c r="D3" s="117"/>
    </row>
    <row r="4" spans="1:7" s="77" customFormat="1" ht="11.25" customHeight="1">
      <c r="A4" s="112"/>
      <c r="C4" s="618" t="s">
        <v>116</v>
      </c>
      <c r="D4" s="618"/>
      <c r="E4" s="618"/>
      <c r="F4" s="618"/>
      <c r="G4" s="618"/>
    </row>
    <row r="5" spans="1:4" s="77" customFormat="1" ht="10.5" customHeight="1">
      <c r="A5" s="112"/>
      <c r="C5" s="178"/>
      <c r="D5" s="178"/>
    </row>
    <row r="6" spans="1:9" s="180" customFormat="1" ht="25.5">
      <c r="A6" s="181" t="s">
        <v>197</v>
      </c>
      <c r="B6" s="181" t="s">
        <v>198</v>
      </c>
      <c r="C6" s="181" t="s">
        <v>196</v>
      </c>
      <c r="D6" s="181" t="s">
        <v>1032</v>
      </c>
      <c r="E6" s="181" t="s">
        <v>435</v>
      </c>
      <c r="F6" s="181" t="s">
        <v>436</v>
      </c>
      <c r="G6" s="181" t="s">
        <v>437</v>
      </c>
      <c r="H6" s="179"/>
      <c r="I6" s="179"/>
    </row>
    <row r="7" spans="1:7" s="77" customFormat="1" ht="12.75">
      <c r="A7" s="112" t="s">
        <v>942</v>
      </c>
      <c r="B7" s="112" t="s">
        <v>943</v>
      </c>
      <c r="C7" s="374" t="s">
        <v>944</v>
      </c>
      <c r="D7" s="375" t="s">
        <v>945</v>
      </c>
      <c r="E7" s="375" t="s">
        <v>946</v>
      </c>
      <c r="F7" s="375" t="s">
        <v>948</v>
      </c>
      <c r="G7" s="375" t="s">
        <v>950</v>
      </c>
    </row>
    <row r="8" spans="1:7" ht="12.75">
      <c r="A8" s="163" t="s">
        <v>1198</v>
      </c>
      <c r="B8" s="169" t="s">
        <v>495</v>
      </c>
      <c r="C8" s="168" t="s">
        <v>1199</v>
      </c>
      <c r="D8" s="182">
        <f>SUM(E8:G8)</f>
        <v>97981</v>
      </c>
      <c r="E8" s="6">
        <v>15251</v>
      </c>
      <c r="F8" s="3">
        <v>36434</v>
      </c>
      <c r="G8" s="3">
        <v>46296</v>
      </c>
    </row>
    <row r="9" spans="1:7" ht="12.75" hidden="1">
      <c r="A9" s="163" t="s">
        <v>1200</v>
      </c>
      <c r="B9" s="169" t="s">
        <v>1201</v>
      </c>
      <c r="C9" s="168" t="s">
        <v>1202</v>
      </c>
      <c r="D9" s="182">
        <f aca="true" t="shared" si="0" ref="D9:D103">SUM(E9:G9)</f>
        <v>0</v>
      </c>
      <c r="E9" s="6"/>
      <c r="F9" s="3"/>
      <c r="G9" s="3"/>
    </row>
    <row r="10" spans="1:7" ht="12.75" hidden="1">
      <c r="A10" s="163" t="s">
        <v>1203</v>
      </c>
      <c r="B10" s="169" t="s">
        <v>1204</v>
      </c>
      <c r="C10" s="168" t="s">
        <v>1205</v>
      </c>
      <c r="D10" s="182">
        <f t="shared" si="0"/>
        <v>0</v>
      </c>
      <c r="E10" s="6"/>
      <c r="F10" s="3"/>
      <c r="G10" s="3"/>
    </row>
    <row r="11" spans="1:7" ht="12.75" customHeight="1" hidden="1">
      <c r="A11" s="163" t="s">
        <v>1206</v>
      </c>
      <c r="B11" s="165" t="s">
        <v>1207</v>
      </c>
      <c r="C11" s="168" t="s">
        <v>1208</v>
      </c>
      <c r="D11" s="182">
        <f t="shared" si="0"/>
        <v>0</v>
      </c>
      <c r="E11" s="6"/>
      <c r="F11" s="3"/>
      <c r="G11" s="3"/>
    </row>
    <row r="12" spans="1:7" ht="12.75" customHeight="1" hidden="1">
      <c r="A12" s="163" t="s">
        <v>1209</v>
      </c>
      <c r="B12" s="165" t="s">
        <v>1210</v>
      </c>
      <c r="C12" s="168" t="s">
        <v>1211</v>
      </c>
      <c r="D12" s="182">
        <f t="shared" si="0"/>
        <v>0</v>
      </c>
      <c r="E12" s="6"/>
      <c r="F12" s="3"/>
      <c r="G12" s="3"/>
    </row>
    <row r="13" spans="1:7" ht="12.75" customHeight="1" hidden="1">
      <c r="A13" s="163" t="s">
        <v>1212</v>
      </c>
      <c r="B13" s="165" t="s">
        <v>1213</v>
      </c>
      <c r="C13" s="168" t="s">
        <v>1214</v>
      </c>
      <c r="D13" s="182">
        <f t="shared" si="0"/>
        <v>0</v>
      </c>
      <c r="E13" s="6"/>
      <c r="F13" s="3"/>
      <c r="G13" s="3"/>
    </row>
    <row r="14" spans="1:7" ht="12.75" customHeight="1" hidden="1">
      <c r="A14" s="163" t="s">
        <v>1215</v>
      </c>
      <c r="B14" s="165" t="s">
        <v>1216</v>
      </c>
      <c r="C14" s="168" t="s">
        <v>1217</v>
      </c>
      <c r="D14" s="182">
        <f t="shared" si="0"/>
        <v>0</v>
      </c>
      <c r="E14" s="6"/>
      <c r="F14" s="3"/>
      <c r="G14" s="3"/>
    </row>
    <row r="15" spans="1:7" ht="12.75" customHeight="1" hidden="1">
      <c r="A15" s="163" t="s">
        <v>1218</v>
      </c>
      <c r="B15" s="165" t="s">
        <v>1219</v>
      </c>
      <c r="C15" s="168" t="s">
        <v>1220</v>
      </c>
      <c r="D15" s="182">
        <f t="shared" si="0"/>
        <v>0</v>
      </c>
      <c r="E15" s="6"/>
      <c r="F15" s="3"/>
      <c r="G15" s="3"/>
    </row>
    <row r="16" spans="1:7" ht="12.75" customHeight="1" hidden="1">
      <c r="A16" s="163" t="s">
        <v>1221</v>
      </c>
      <c r="B16" s="165" t="s">
        <v>1222</v>
      </c>
      <c r="C16" s="168" t="s">
        <v>1223</v>
      </c>
      <c r="D16" s="182">
        <f t="shared" si="0"/>
        <v>0</v>
      </c>
      <c r="E16" s="6"/>
      <c r="F16" s="3"/>
      <c r="G16" s="3"/>
    </row>
    <row r="17" spans="1:7" ht="12.75" customHeight="1" hidden="1">
      <c r="A17" s="163" t="s">
        <v>1224</v>
      </c>
      <c r="B17" s="165" t="s">
        <v>1225</v>
      </c>
      <c r="C17" s="168" t="s">
        <v>1226</v>
      </c>
      <c r="D17" s="182">
        <f t="shared" si="0"/>
        <v>0</v>
      </c>
      <c r="E17" s="6"/>
      <c r="F17" s="3"/>
      <c r="G17" s="3"/>
    </row>
    <row r="18" spans="1:7" ht="12.75" customHeight="1" hidden="1">
      <c r="A18" s="163" t="s">
        <v>1227</v>
      </c>
      <c r="B18" s="165" t="s">
        <v>1228</v>
      </c>
      <c r="C18" s="168" t="s">
        <v>1229</v>
      </c>
      <c r="D18" s="182">
        <f t="shared" si="0"/>
        <v>0</v>
      </c>
      <c r="E18" s="6"/>
      <c r="F18" s="3"/>
      <c r="G18" s="3"/>
    </row>
    <row r="19" spans="1:7" ht="12.75" customHeight="1" hidden="1">
      <c r="A19" s="163" t="s">
        <v>1230</v>
      </c>
      <c r="B19" s="165" t="s">
        <v>1231</v>
      </c>
      <c r="C19" s="168" t="s">
        <v>1232</v>
      </c>
      <c r="D19" s="182">
        <f t="shared" si="0"/>
        <v>0</v>
      </c>
      <c r="E19" s="6"/>
      <c r="F19" s="3"/>
      <c r="G19" s="3"/>
    </row>
    <row r="20" spans="1:7" ht="12.75" customHeight="1" hidden="1">
      <c r="A20" s="163" t="s">
        <v>1233</v>
      </c>
      <c r="B20" s="165" t="s">
        <v>0</v>
      </c>
      <c r="C20" s="168" t="s">
        <v>1</v>
      </c>
      <c r="D20" s="182">
        <f t="shared" si="0"/>
        <v>0</v>
      </c>
      <c r="E20" s="6"/>
      <c r="F20" s="3"/>
      <c r="G20" s="3"/>
    </row>
    <row r="21" spans="1:7" ht="12.75" customHeight="1">
      <c r="A21" s="203">
        <v>2</v>
      </c>
      <c r="B21" s="165" t="s">
        <v>1201</v>
      </c>
      <c r="C21" s="168" t="s">
        <v>1202</v>
      </c>
      <c r="D21" s="182"/>
      <c r="E21" s="6">
        <v>0</v>
      </c>
      <c r="F21" s="6">
        <v>150</v>
      </c>
      <c r="G21" s="6">
        <v>1210</v>
      </c>
    </row>
    <row r="22" spans="1:7" ht="12.75" customHeight="1">
      <c r="A22" s="203">
        <v>3</v>
      </c>
      <c r="B22" s="165" t="s">
        <v>1204</v>
      </c>
      <c r="C22" s="168" t="s">
        <v>1205</v>
      </c>
      <c r="D22" s="182"/>
      <c r="E22" s="6"/>
      <c r="F22" s="6"/>
      <c r="G22" s="6"/>
    </row>
    <row r="23" spans="1:7" ht="12.75" customHeight="1">
      <c r="A23" s="203">
        <v>4</v>
      </c>
      <c r="B23" s="165" t="s">
        <v>1207</v>
      </c>
      <c r="C23" s="168" t="s">
        <v>1208</v>
      </c>
      <c r="D23" s="182"/>
      <c r="E23" s="6"/>
      <c r="F23" s="6"/>
      <c r="G23" s="6"/>
    </row>
    <row r="24" spans="1:7" ht="12.75" customHeight="1">
      <c r="A24" s="203">
        <v>5</v>
      </c>
      <c r="B24" s="165" t="s">
        <v>1210</v>
      </c>
      <c r="C24" s="168" t="s">
        <v>1211</v>
      </c>
      <c r="D24" s="182"/>
      <c r="E24" s="6"/>
      <c r="F24" s="6"/>
      <c r="G24" s="6"/>
    </row>
    <row r="25" spans="1:7" ht="12.75" customHeight="1">
      <c r="A25" s="203">
        <v>6</v>
      </c>
      <c r="B25" s="165" t="s">
        <v>1213</v>
      </c>
      <c r="C25" s="168" t="s">
        <v>1214</v>
      </c>
      <c r="D25" s="182"/>
      <c r="E25" s="6"/>
      <c r="F25" s="6"/>
      <c r="G25" s="6">
        <v>0</v>
      </c>
    </row>
    <row r="26" spans="1:7" ht="12.75" customHeight="1">
      <c r="A26" s="203">
        <v>7</v>
      </c>
      <c r="B26" s="165" t="s">
        <v>1216</v>
      </c>
      <c r="C26" s="168" t="s">
        <v>1217</v>
      </c>
      <c r="D26" s="182"/>
      <c r="E26" s="6">
        <v>488</v>
      </c>
      <c r="F26" s="6">
        <v>2496</v>
      </c>
      <c r="G26" s="6">
        <v>1648</v>
      </c>
    </row>
    <row r="27" spans="1:7" ht="12.75" customHeight="1">
      <c r="A27" s="203">
        <v>8</v>
      </c>
      <c r="B27" s="165" t="s">
        <v>1219</v>
      </c>
      <c r="C27" s="168" t="s">
        <v>1220</v>
      </c>
      <c r="D27" s="182"/>
      <c r="E27" s="6"/>
      <c r="F27" s="6"/>
      <c r="G27" s="6"/>
    </row>
    <row r="28" spans="1:7" ht="12.75" customHeight="1">
      <c r="A28" s="203">
        <v>9</v>
      </c>
      <c r="B28" s="165" t="s">
        <v>1222</v>
      </c>
      <c r="C28" s="168" t="s">
        <v>1223</v>
      </c>
      <c r="D28" s="182"/>
      <c r="E28" s="6">
        <v>300</v>
      </c>
      <c r="F28" s="6">
        <v>1915</v>
      </c>
      <c r="G28" s="6">
        <v>190</v>
      </c>
    </row>
    <row r="29" spans="1:7" ht="12.75" customHeight="1">
      <c r="A29" s="203">
        <v>10</v>
      </c>
      <c r="B29" s="165" t="s">
        <v>1225</v>
      </c>
      <c r="C29" s="168" t="s">
        <v>1226</v>
      </c>
      <c r="D29" s="182"/>
      <c r="E29" s="6">
        <v>808</v>
      </c>
      <c r="F29" s="6">
        <v>0</v>
      </c>
      <c r="G29" s="6"/>
    </row>
    <row r="30" spans="1:7" ht="12.75" customHeight="1">
      <c r="A30" s="203">
        <v>12</v>
      </c>
      <c r="B30" s="165" t="s">
        <v>1231</v>
      </c>
      <c r="C30" s="168" t="s">
        <v>1232</v>
      </c>
      <c r="D30" s="182"/>
      <c r="E30" s="6">
        <v>450</v>
      </c>
      <c r="F30" s="6">
        <v>1850</v>
      </c>
      <c r="G30" s="6"/>
    </row>
    <row r="31" spans="1:7" ht="12.75" customHeight="1">
      <c r="A31" s="203">
        <v>13</v>
      </c>
      <c r="B31" s="165" t="s">
        <v>0</v>
      </c>
      <c r="C31" s="168" t="s">
        <v>1</v>
      </c>
      <c r="D31" s="182"/>
      <c r="E31" s="6">
        <v>300</v>
      </c>
      <c r="F31" s="6">
        <v>350</v>
      </c>
      <c r="G31" s="6">
        <v>700</v>
      </c>
    </row>
    <row r="32" spans="1:7" ht="12.75" customHeight="1">
      <c r="A32" s="164" t="s">
        <v>2</v>
      </c>
      <c r="B32" s="170" t="s">
        <v>3</v>
      </c>
      <c r="C32" s="168"/>
      <c r="D32" s="189">
        <f t="shared" si="0"/>
        <v>110836</v>
      </c>
      <c r="E32" s="7">
        <f>SUM(E8:E31)</f>
        <v>17597</v>
      </c>
      <c r="F32" s="7">
        <f>SUM(F8:F31)</f>
        <v>43195</v>
      </c>
      <c r="G32" s="7">
        <f>SUM(G8:G31)</f>
        <v>50044</v>
      </c>
    </row>
    <row r="33" spans="1:7" ht="12.75" customHeight="1">
      <c r="A33" s="163" t="s">
        <v>4</v>
      </c>
      <c r="B33" s="165" t="s">
        <v>5</v>
      </c>
      <c r="C33" s="168" t="s">
        <v>442</v>
      </c>
      <c r="D33" s="182">
        <f t="shared" si="0"/>
        <v>4496</v>
      </c>
      <c r="E33" s="6">
        <v>4496</v>
      </c>
      <c r="F33" s="3"/>
      <c r="G33" s="3"/>
    </row>
    <row r="34" spans="1:7" ht="12.75" customHeight="1">
      <c r="A34" s="163" t="s">
        <v>6</v>
      </c>
      <c r="B34" s="165" t="s">
        <v>7</v>
      </c>
      <c r="C34" s="168" t="s">
        <v>443</v>
      </c>
      <c r="D34" s="182">
        <f t="shared" si="0"/>
        <v>1715</v>
      </c>
      <c r="E34" s="6"/>
      <c r="F34" s="3">
        <v>715</v>
      </c>
      <c r="G34" s="3">
        <v>1000</v>
      </c>
    </row>
    <row r="35" spans="1:7" ht="12.75">
      <c r="A35" s="163" t="s">
        <v>8</v>
      </c>
      <c r="B35" s="169" t="s">
        <v>9</v>
      </c>
      <c r="C35" s="168" t="s">
        <v>444</v>
      </c>
      <c r="D35" s="182">
        <f t="shared" si="0"/>
        <v>0</v>
      </c>
      <c r="E35" s="6"/>
      <c r="F35" s="3">
        <v>0</v>
      </c>
      <c r="G35" s="3"/>
    </row>
    <row r="36" spans="1:7" ht="12.75" customHeight="1">
      <c r="A36" s="164" t="s">
        <v>10</v>
      </c>
      <c r="B36" s="170" t="s">
        <v>11</v>
      </c>
      <c r="C36" s="168"/>
      <c r="D36" s="189">
        <f t="shared" si="0"/>
        <v>6211</v>
      </c>
      <c r="E36" s="7">
        <f>SUM(E33:E35)</f>
        <v>4496</v>
      </c>
      <c r="F36" s="7">
        <f>SUM(F33:F35)</f>
        <v>715</v>
      </c>
      <c r="G36" s="7">
        <f>SUM(G33:G35)</f>
        <v>1000</v>
      </c>
    </row>
    <row r="37" spans="1:7" ht="12.75" customHeight="1">
      <c r="A37" s="164" t="s">
        <v>12</v>
      </c>
      <c r="B37" s="170" t="s">
        <v>13</v>
      </c>
      <c r="C37" s="168" t="s">
        <v>1150</v>
      </c>
      <c r="D37" s="189">
        <f t="shared" si="0"/>
        <v>117047</v>
      </c>
      <c r="E37" s="7">
        <f>E32+E36</f>
        <v>22093</v>
      </c>
      <c r="F37" s="7">
        <f>F32+F36</f>
        <v>43910</v>
      </c>
      <c r="G37" s="7">
        <f>G32+G36</f>
        <v>51044</v>
      </c>
    </row>
    <row r="38" spans="1:7" ht="12.75" customHeight="1">
      <c r="A38" s="164" t="s">
        <v>14</v>
      </c>
      <c r="B38" s="170" t="s">
        <v>15</v>
      </c>
      <c r="C38" s="168" t="s">
        <v>1151</v>
      </c>
      <c r="D38" s="189">
        <f t="shared" si="0"/>
        <v>31205</v>
      </c>
      <c r="E38" s="7">
        <v>5344</v>
      </c>
      <c r="F38" s="5">
        <v>11479</v>
      </c>
      <c r="G38" s="5">
        <v>14382</v>
      </c>
    </row>
    <row r="39" spans="1:7" ht="12.75" customHeight="1">
      <c r="A39" s="163" t="s">
        <v>16</v>
      </c>
      <c r="B39" s="165" t="s">
        <v>1021</v>
      </c>
      <c r="C39" s="168" t="s">
        <v>445</v>
      </c>
      <c r="D39" s="182">
        <f t="shared" si="0"/>
        <v>750</v>
      </c>
      <c r="E39" s="6">
        <v>40</v>
      </c>
      <c r="F39" s="3">
        <v>50</v>
      </c>
      <c r="G39" s="3">
        <v>660</v>
      </c>
    </row>
    <row r="40" spans="1:7" ht="12.75" customHeight="1">
      <c r="A40" s="372" t="s">
        <v>869</v>
      </c>
      <c r="B40" s="165" t="s">
        <v>478</v>
      </c>
      <c r="C40" s="168"/>
      <c r="D40" s="182"/>
      <c r="E40" s="6">
        <v>40</v>
      </c>
      <c r="F40" s="3">
        <v>0</v>
      </c>
      <c r="G40" s="3"/>
    </row>
    <row r="41" spans="1:7" ht="12.75" customHeight="1">
      <c r="A41" s="372" t="s">
        <v>870</v>
      </c>
      <c r="B41" s="165" t="s">
        <v>479</v>
      </c>
      <c r="C41" s="168"/>
      <c r="D41" s="182"/>
      <c r="E41" s="6">
        <v>0</v>
      </c>
      <c r="F41" s="3">
        <v>50</v>
      </c>
      <c r="G41" s="3"/>
    </row>
    <row r="42" spans="1:7" ht="12.75" customHeight="1">
      <c r="A42" s="163" t="s">
        <v>17</v>
      </c>
      <c r="B42" s="165" t="s">
        <v>18</v>
      </c>
      <c r="C42" s="168" t="s">
        <v>446</v>
      </c>
      <c r="D42" s="182">
        <f t="shared" si="0"/>
        <v>4328</v>
      </c>
      <c r="E42" s="6">
        <v>1245</v>
      </c>
      <c r="F42" s="3">
        <v>1885</v>
      </c>
      <c r="G42" s="3">
        <v>1198</v>
      </c>
    </row>
    <row r="43" spans="1:7" s="193" customFormat="1" ht="12.75" customHeight="1">
      <c r="A43" s="373" t="s">
        <v>871</v>
      </c>
      <c r="B43" s="190" t="s">
        <v>314</v>
      </c>
      <c r="C43" s="191"/>
      <c r="D43" s="192"/>
      <c r="E43" s="8">
        <v>45</v>
      </c>
      <c r="F43" s="9">
        <v>1000</v>
      </c>
      <c r="G43" s="9"/>
    </row>
    <row r="44" spans="1:7" s="193" customFormat="1" ht="12.75" customHeight="1">
      <c r="A44" s="373" t="s">
        <v>872</v>
      </c>
      <c r="B44" s="190" t="s">
        <v>315</v>
      </c>
      <c r="C44" s="191"/>
      <c r="D44" s="192"/>
      <c r="E44" s="8">
        <v>700</v>
      </c>
      <c r="F44" s="9">
        <v>885</v>
      </c>
      <c r="G44" s="9"/>
    </row>
    <row r="45" spans="1:7" s="193" customFormat="1" ht="12.75" customHeight="1">
      <c r="A45" s="373" t="s">
        <v>873</v>
      </c>
      <c r="B45" s="190" t="s">
        <v>316</v>
      </c>
      <c r="C45" s="191"/>
      <c r="D45" s="192"/>
      <c r="E45" s="8">
        <v>500</v>
      </c>
      <c r="F45" s="9"/>
      <c r="G45" s="9"/>
    </row>
    <row r="46" spans="1:7" ht="12.75" customHeight="1">
      <c r="A46" s="163" t="s">
        <v>19</v>
      </c>
      <c r="B46" s="165" t="s">
        <v>20</v>
      </c>
      <c r="C46" s="168" t="s">
        <v>447</v>
      </c>
      <c r="D46" s="182">
        <f t="shared" si="0"/>
        <v>0</v>
      </c>
      <c r="E46" s="6"/>
      <c r="F46" s="3"/>
      <c r="G46" s="3"/>
    </row>
    <row r="47" spans="1:7" ht="12.75" customHeight="1">
      <c r="A47" s="164" t="s">
        <v>21</v>
      </c>
      <c r="B47" s="170" t="s">
        <v>22</v>
      </c>
      <c r="C47" s="168" t="s">
        <v>448</v>
      </c>
      <c r="D47" s="189">
        <f t="shared" si="0"/>
        <v>5078</v>
      </c>
      <c r="E47" s="7">
        <f>E42+E39</f>
        <v>1285</v>
      </c>
      <c r="F47" s="7">
        <f>F42+F39</f>
        <v>1935</v>
      </c>
      <c r="G47" s="7">
        <f>SUM(G39:G46)</f>
        <v>1858</v>
      </c>
    </row>
    <row r="48" spans="1:7" ht="12.75" customHeight="1">
      <c r="A48" s="163" t="s">
        <v>23</v>
      </c>
      <c r="B48" s="165" t="s">
        <v>24</v>
      </c>
      <c r="C48" s="168" t="s">
        <v>449</v>
      </c>
      <c r="D48" s="182">
        <f t="shared" si="0"/>
        <v>780</v>
      </c>
      <c r="E48" s="6">
        <v>80</v>
      </c>
      <c r="F48" s="3">
        <v>700</v>
      </c>
      <c r="G48" s="3"/>
    </row>
    <row r="49" spans="1:7" ht="12.75" customHeight="1">
      <c r="A49" s="163" t="s">
        <v>25</v>
      </c>
      <c r="B49" s="165" t="s">
        <v>1022</v>
      </c>
      <c r="C49" s="168" t="s">
        <v>450</v>
      </c>
      <c r="D49" s="182">
        <f t="shared" si="0"/>
        <v>1295</v>
      </c>
      <c r="E49" s="6">
        <v>80</v>
      </c>
      <c r="F49" s="3">
        <v>815</v>
      </c>
      <c r="G49" s="3">
        <v>400</v>
      </c>
    </row>
    <row r="50" spans="1:7" s="193" customFormat="1" ht="12.75" customHeight="1">
      <c r="A50" s="373" t="s">
        <v>874</v>
      </c>
      <c r="B50" s="190" t="s">
        <v>313</v>
      </c>
      <c r="C50" s="191"/>
      <c r="D50" s="192"/>
      <c r="E50" s="8">
        <v>80</v>
      </c>
      <c r="F50" s="8">
        <v>815</v>
      </c>
      <c r="G50" s="8"/>
    </row>
    <row r="51" spans="1:7" ht="12.75" customHeight="1">
      <c r="A51" s="164" t="s">
        <v>26</v>
      </c>
      <c r="B51" s="170" t="s">
        <v>27</v>
      </c>
      <c r="C51" s="168" t="s">
        <v>499</v>
      </c>
      <c r="D51" s="189">
        <f t="shared" si="0"/>
        <v>2075</v>
      </c>
      <c r="E51" s="7">
        <f>SUM(E48:E49)</f>
        <v>160</v>
      </c>
      <c r="F51" s="7">
        <f>SUM(F48:F49)</f>
        <v>1515</v>
      </c>
      <c r="G51" s="7">
        <f>SUM(G48:G49)</f>
        <v>400</v>
      </c>
    </row>
    <row r="52" spans="1:7" ht="12.75" customHeight="1">
      <c r="A52" s="163" t="s">
        <v>28</v>
      </c>
      <c r="B52" s="165" t="s">
        <v>29</v>
      </c>
      <c r="C52" s="168" t="s">
        <v>451</v>
      </c>
      <c r="D52" s="182">
        <f>SUM(E52:G52)</f>
        <v>17171</v>
      </c>
      <c r="E52" s="6">
        <v>6901</v>
      </c>
      <c r="F52" s="3">
        <v>1130</v>
      </c>
      <c r="G52" s="3">
        <v>9140</v>
      </c>
    </row>
    <row r="53" spans="1:7" ht="12.75" customHeight="1">
      <c r="A53" s="372" t="s">
        <v>875</v>
      </c>
      <c r="B53" s="165" t="s">
        <v>480</v>
      </c>
      <c r="C53" s="168"/>
      <c r="D53" s="182"/>
      <c r="E53" s="6">
        <v>1200</v>
      </c>
      <c r="F53" s="3">
        <v>500</v>
      </c>
      <c r="G53" s="3"/>
    </row>
    <row r="54" spans="1:7" s="193" customFormat="1" ht="12.75" customHeight="1">
      <c r="A54" s="373" t="s">
        <v>876</v>
      </c>
      <c r="B54" s="190" t="s">
        <v>311</v>
      </c>
      <c r="C54" s="191"/>
      <c r="D54" s="192"/>
      <c r="E54" s="8">
        <v>5361</v>
      </c>
      <c r="F54" s="9">
        <v>500</v>
      </c>
      <c r="G54" s="9"/>
    </row>
    <row r="55" spans="1:7" s="193" customFormat="1" ht="12.75" customHeight="1">
      <c r="A55" s="373" t="s">
        <v>877</v>
      </c>
      <c r="B55" s="190" t="s">
        <v>312</v>
      </c>
      <c r="C55" s="191"/>
      <c r="D55" s="192"/>
      <c r="E55" s="8">
        <v>340</v>
      </c>
      <c r="F55" s="9">
        <v>130</v>
      </c>
      <c r="G55" s="9"/>
    </row>
    <row r="56" spans="1:7" ht="12.75" customHeight="1">
      <c r="A56" s="163" t="s">
        <v>30</v>
      </c>
      <c r="B56" s="165" t="s">
        <v>1023</v>
      </c>
      <c r="C56" s="168" t="s">
        <v>452</v>
      </c>
      <c r="D56" s="182">
        <f t="shared" si="0"/>
        <v>29743</v>
      </c>
      <c r="E56" s="6"/>
      <c r="F56" s="3"/>
      <c r="G56" s="3">
        <v>29743</v>
      </c>
    </row>
    <row r="57" spans="1:7" ht="12.75" customHeight="1">
      <c r="A57" s="163" t="s">
        <v>31</v>
      </c>
      <c r="B57" s="165" t="s">
        <v>1024</v>
      </c>
      <c r="C57" s="168" t="s">
        <v>453</v>
      </c>
      <c r="D57" s="182">
        <f t="shared" si="0"/>
        <v>0</v>
      </c>
      <c r="E57" s="6"/>
      <c r="F57" s="3">
        <v>0</v>
      </c>
      <c r="G57" s="3"/>
    </row>
    <row r="58" spans="1:7" ht="12.75" customHeight="1">
      <c r="A58" s="163" t="s">
        <v>32</v>
      </c>
      <c r="B58" s="165" t="s">
        <v>317</v>
      </c>
      <c r="C58" s="168" t="s">
        <v>454</v>
      </c>
      <c r="D58" s="182">
        <f t="shared" si="0"/>
        <v>2837</v>
      </c>
      <c r="E58" s="6">
        <v>1937</v>
      </c>
      <c r="F58" s="3">
        <v>300</v>
      </c>
      <c r="G58" s="3">
        <v>600</v>
      </c>
    </row>
    <row r="59" spans="1:7" ht="12.75" customHeight="1">
      <c r="A59" s="163" t="s">
        <v>33</v>
      </c>
      <c r="B59" s="173" t="s">
        <v>34</v>
      </c>
      <c r="C59" s="168" t="s">
        <v>455</v>
      </c>
      <c r="D59" s="182">
        <f t="shared" si="0"/>
        <v>0</v>
      </c>
      <c r="E59" s="6"/>
      <c r="F59" s="3"/>
      <c r="G59" s="3"/>
    </row>
    <row r="60" spans="1:7" ht="12.75">
      <c r="A60" s="163" t="s">
        <v>35</v>
      </c>
      <c r="B60" s="169" t="s">
        <v>36</v>
      </c>
      <c r="C60" s="168" t="s">
        <v>456</v>
      </c>
      <c r="D60" s="182">
        <f t="shared" si="0"/>
        <v>157</v>
      </c>
      <c r="E60" s="6"/>
      <c r="F60" s="3">
        <v>157</v>
      </c>
      <c r="G60" s="3"/>
    </row>
    <row r="61" spans="1:7" ht="12.75" customHeight="1">
      <c r="A61" s="163" t="s">
        <v>37</v>
      </c>
      <c r="B61" s="165" t="s">
        <v>481</v>
      </c>
      <c r="C61" s="168" t="s">
        <v>457</v>
      </c>
      <c r="D61" s="182">
        <f t="shared" si="0"/>
        <v>11228</v>
      </c>
      <c r="E61" s="6">
        <v>7762</v>
      </c>
      <c r="F61" s="3">
        <v>1300</v>
      </c>
      <c r="G61" s="3">
        <v>2166</v>
      </c>
    </row>
    <row r="62" spans="1:7" ht="12.75" customHeight="1">
      <c r="A62" s="164" t="s">
        <v>38</v>
      </c>
      <c r="B62" s="170" t="s">
        <v>39</v>
      </c>
      <c r="C62" s="168" t="s">
        <v>458</v>
      </c>
      <c r="D62" s="189">
        <f>SUM(E62:G62)</f>
        <v>61136</v>
      </c>
      <c r="E62" s="7">
        <f>SUM(E53:E61)</f>
        <v>16600</v>
      </c>
      <c r="F62" s="7">
        <f>SUM(F53:F61)</f>
        <v>2887</v>
      </c>
      <c r="G62" s="7">
        <f>SUM(G52:G61)</f>
        <v>41649</v>
      </c>
    </row>
    <row r="63" spans="1:7" ht="12.75" customHeight="1">
      <c r="A63" s="163" t="s">
        <v>40</v>
      </c>
      <c r="B63" s="165" t="s">
        <v>41</v>
      </c>
      <c r="C63" s="168" t="s">
        <v>459</v>
      </c>
      <c r="D63" s="182">
        <f t="shared" si="0"/>
        <v>150</v>
      </c>
      <c r="E63" s="6"/>
      <c r="F63" s="3">
        <v>50</v>
      </c>
      <c r="G63" s="3">
        <v>100</v>
      </c>
    </row>
    <row r="64" spans="1:7" ht="12.75" customHeight="1">
      <c r="A64" s="163" t="s">
        <v>42</v>
      </c>
      <c r="B64" s="165" t="s">
        <v>43</v>
      </c>
      <c r="C64" s="168" t="s">
        <v>460</v>
      </c>
      <c r="D64" s="182">
        <f t="shared" si="0"/>
        <v>0</v>
      </c>
      <c r="E64" s="6"/>
      <c r="F64" s="3">
        <v>0</v>
      </c>
      <c r="G64" s="3"/>
    </row>
    <row r="65" spans="1:7" ht="12.75" customHeight="1">
      <c r="A65" s="164" t="s">
        <v>44</v>
      </c>
      <c r="B65" s="170" t="s">
        <v>45</v>
      </c>
      <c r="C65" s="168" t="s">
        <v>461</v>
      </c>
      <c r="D65" s="189">
        <f t="shared" si="0"/>
        <v>150</v>
      </c>
      <c r="E65" s="7">
        <f>SUM(E63:E64)</f>
        <v>0</v>
      </c>
      <c r="F65" s="7">
        <f>SUM(F63:F64)</f>
        <v>50</v>
      </c>
      <c r="G65" s="7">
        <f>SUM(G63:G64)</f>
        <v>100</v>
      </c>
    </row>
    <row r="66" spans="1:7" ht="12.75" customHeight="1">
      <c r="A66" s="163" t="s">
        <v>46</v>
      </c>
      <c r="B66" s="165" t="s">
        <v>47</v>
      </c>
      <c r="C66" s="168" t="s">
        <v>462</v>
      </c>
      <c r="D66" s="182">
        <f>SUM(E66:G66)</f>
        <v>18124</v>
      </c>
      <c r="E66" s="6">
        <v>4731</v>
      </c>
      <c r="F66" s="3">
        <v>1712</v>
      </c>
      <c r="G66" s="3">
        <v>11681</v>
      </c>
    </row>
    <row r="67" spans="1:7" ht="12.75" customHeight="1">
      <c r="A67" s="163" t="s">
        <v>48</v>
      </c>
      <c r="B67" s="165" t="s">
        <v>49</v>
      </c>
      <c r="C67" s="168" t="s">
        <v>463</v>
      </c>
      <c r="D67" s="182">
        <f t="shared" si="0"/>
        <v>0</v>
      </c>
      <c r="E67" s="6">
        <v>0</v>
      </c>
      <c r="F67" s="3"/>
      <c r="G67" s="3"/>
    </row>
    <row r="68" spans="1:7" ht="12.75" customHeight="1">
      <c r="A68" s="163" t="s">
        <v>50</v>
      </c>
      <c r="B68" s="165" t="s">
        <v>51</v>
      </c>
      <c r="C68" s="168" t="s">
        <v>464</v>
      </c>
      <c r="D68" s="182">
        <f t="shared" si="0"/>
        <v>0</v>
      </c>
      <c r="E68" s="6"/>
      <c r="F68" s="3"/>
      <c r="G68" s="3"/>
    </row>
    <row r="69" spans="1:7" ht="12.75" customHeight="1">
      <c r="A69" s="163" t="s">
        <v>52</v>
      </c>
      <c r="B69" s="165" t="s">
        <v>53</v>
      </c>
      <c r="C69" s="168" t="s">
        <v>465</v>
      </c>
      <c r="D69" s="182">
        <f t="shared" si="0"/>
        <v>57</v>
      </c>
      <c r="E69" s="6">
        <v>57</v>
      </c>
      <c r="F69" s="3"/>
      <c r="G69" s="3"/>
    </row>
    <row r="70" spans="1:7" ht="12.75" customHeight="1">
      <c r="A70" s="163" t="s">
        <v>54</v>
      </c>
      <c r="B70" s="165" t="s">
        <v>1025</v>
      </c>
      <c r="C70" s="168" t="s">
        <v>466</v>
      </c>
      <c r="D70" s="182">
        <f>SUM(E70:G70)</f>
        <v>1163</v>
      </c>
      <c r="E70" s="6">
        <v>213</v>
      </c>
      <c r="F70" s="3">
        <v>550</v>
      </c>
      <c r="G70" s="3">
        <v>400</v>
      </c>
    </row>
    <row r="71" spans="1:7" ht="12.75" customHeight="1">
      <c r="A71" s="372" t="s">
        <v>878</v>
      </c>
      <c r="B71" s="190" t="s">
        <v>309</v>
      </c>
      <c r="C71" s="168"/>
      <c r="D71" s="182"/>
      <c r="E71" s="8">
        <v>60</v>
      </c>
      <c r="F71" s="6"/>
      <c r="G71" s="6"/>
    </row>
    <row r="72" spans="1:7" ht="12.75" customHeight="1">
      <c r="A72" s="372" t="s">
        <v>879</v>
      </c>
      <c r="B72" s="190" t="s">
        <v>310</v>
      </c>
      <c r="C72" s="168"/>
      <c r="D72" s="182"/>
      <c r="E72" s="8">
        <v>153</v>
      </c>
      <c r="F72" s="6"/>
      <c r="G72" s="6"/>
    </row>
    <row r="73" spans="1:7" ht="12.75" customHeight="1">
      <c r="A73" s="164" t="s">
        <v>55</v>
      </c>
      <c r="B73" s="170" t="s">
        <v>56</v>
      </c>
      <c r="C73" s="168" t="s">
        <v>467</v>
      </c>
      <c r="D73" s="189">
        <f t="shared" si="0"/>
        <v>19344</v>
      </c>
      <c r="E73" s="7">
        <f>SUM(E66:E70)</f>
        <v>5001</v>
      </c>
      <c r="F73" s="7">
        <f>SUM(F66:F70)</f>
        <v>2262</v>
      </c>
      <c r="G73" s="7">
        <f>SUM(G66:G70)</f>
        <v>12081</v>
      </c>
    </row>
    <row r="74" spans="1:7" ht="12.75" customHeight="1">
      <c r="A74" s="164" t="s">
        <v>57</v>
      </c>
      <c r="B74" s="170" t="s">
        <v>58</v>
      </c>
      <c r="C74" s="168" t="s">
        <v>1153</v>
      </c>
      <c r="D74" s="189">
        <f t="shared" si="0"/>
        <v>87783</v>
      </c>
      <c r="E74" s="7">
        <f>E47+E51+E62+E65+E73</f>
        <v>23046</v>
      </c>
      <c r="F74" s="7">
        <f>F47+F51+F62+F65+F73</f>
        <v>8649</v>
      </c>
      <c r="G74" s="7">
        <f>G47+G51+G62+G65+G73</f>
        <v>56088</v>
      </c>
    </row>
    <row r="75" spans="1:7" ht="12.75" customHeight="1">
      <c r="A75" s="163" t="s">
        <v>59</v>
      </c>
      <c r="B75" s="171" t="s">
        <v>60</v>
      </c>
      <c r="C75" s="168" t="s">
        <v>468</v>
      </c>
      <c r="D75" s="189">
        <f t="shared" si="0"/>
        <v>0</v>
      </c>
      <c r="E75" s="6"/>
      <c r="F75" s="3"/>
      <c r="G75" s="3"/>
    </row>
    <row r="76" spans="1:7" ht="12.75" customHeight="1">
      <c r="A76" s="163" t="s">
        <v>61</v>
      </c>
      <c r="B76" s="171" t="s">
        <v>62</v>
      </c>
      <c r="C76" s="168" t="s">
        <v>469</v>
      </c>
      <c r="D76" s="189">
        <f t="shared" si="0"/>
        <v>70</v>
      </c>
      <c r="E76" s="6">
        <v>70</v>
      </c>
      <c r="F76" s="3"/>
      <c r="G76" s="3"/>
    </row>
    <row r="77" spans="1:7" ht="12.75" customHeight="1">
      <c r="A77" s="163" t="s">
        <v>63</v>
      </c>
      <c r="B77" s="174" t="s">
        <v>64</v>
      </c>
      <c r="C77" s="168" t="s">
        <v>470</v>
      </c>
      <c r="D77" s="189">
        <f t="shared" si="0"/>
        <v>0</v>
      </c>
      <c r="E77" s="6"/>
      <c r="F77" s="3"/>
      <c r="G77" s="3"/>
    </row>
    <row r="78" spans="1:7" ht="12.75" customHeight="1">
      <c r="A78" s="163" t="s">
        <v>65</v>
      </c>
      <c r="B78" s="174" t="s">
        <v>318</v>
      </c>
      <c r="C78" s="168" t="s">
        <v>471</v>
      </c>
      <c r="D78" s="189">
        <f t="shared" si="0"/>
        <v>1700</v>
      </c>
      <c r="E78" s="6">
        <v>1700</v>
      </c>
      <c r="F78" s="3"/>
      <c r="G78" s="3"/>
    </row>
    <row r="79" spans="1:7" ht="12.75" customHeight="1">
      <c r="A79" s="163" t="s">
        <v>66</v>
      </c>
      <c r="B79" s="174" t="s">
        <v>496</v>
      </c>
      <c r="C79" s="168" t="s">
        <v>472</v>
      </c>
      <c r="D79" s="189">
        <f t="shared" si="0"/>
        <v>11043</v>
      </c>
      <c r="E79" s="6">
        <v>11043</v>
      </c>
      <c r="F79" s="3"/>
      <c r="G79" s="3"/>
    </row>
    <row r="80" spans="1:7" ht="12.75" customHeight="1">
      <c r="A80" s="163" t="s">
        <v>67</v>
      </c>
      <c r="B80" s="171" t="s">
        <v>319</v>
      </c>
      <c r="C80" s="168" t="s">
        <v>473</v>
      </c>
      <c r="D80" s="182">
        <f t="shared" si="0"/>
        <v>400</v>
      </c>
      <c r="E80" s="6">
        <v>400</v>
      </c>
      <c r="F80" s="3"/>
      <c r="G80" s="3"/>
    </row>
    <row r="81" spans="1:7" ht="12.75" customHeight="1">
      <c r="A81" s="163" t="s">
        <v>68</v>
      </c>
      <c r="B81" s="171" t="s">
        <v>69</v>
      </c>
      <c r="C81" s="168" t="s">
        <v>474</v>
      </c>
      <c r="D81" s="182">
        <f t="shared" si="0"/>
        <v>0</v>
      </c>
      <c r="E81" s="6"/>
      <c r="F81" s="3"/>
      <c r="G81" s="3"/>
    </row>
    <row r="82" spans="1:7" ht="12.75" customHeight="1">
      <c r="A82" s="163" t="s">
        <v>70</v>
      </c>
      <c r="B82" s="171" t="s">
        <v>431</v>
      </c>
      <c r="C82" s="168" t="s">
        <v>475</v>
      </c>
      <c r="D82" s="182">
        <f t="shared" si="0"/>
        <v>8978</v>
      </c>
      <c r="E82" s="6">
        <v>8978</v>
      </c>
      <c r="F82" s="3"/>
      <c r="G82" s="3">
        <v>0</v>
      </c>
    </row>
    <row r="83" spans="1:7" ht="12.75" customHeight="1">
      <c r="A83" s="372" t="s">
        <v>880</v>
      </c>
      <c r="B83" s="171" t="s">
        <v>487</v>
      </c>
      <c r="C83" s="168"/>
      <c r="D83" s="182"/>
      <c r="E83" s="6">
        <v>130</v>
      </c>
      <c r="F83" s="6"/>
      <c r="G83" s="6"/>
    </row>
    <row r="84" spans="1:7" s="193" customFormat="1" ht="12.75" customHeight="1">
      <c r="A84" s="373" t="s">
        <v>881</v>
      </c>
      <c r="B84" s="194" t="s">
        <v>320</v>
      </c>
      <c r="C84" s="191"/>
      <c r="D84" s="192"/>
      <c r="E84" s="8">
        <v>5548</v>
      </c>
      <c r="F84" s="8"/>
      <c r="G84" s="8"/>
    </row>
    <row r="85" spans="1:7" s="193" customFormat="1" ht="12.75" customHeight="1">
      <c r="A85" s="373" t="s">
        <v>882</v>
      </c>
      <c r="B85" s="194" t="s">
        <v>489</v>
      </c>
      <c r="C85" s="191"/>
      <c r="D85" s="192"/>
      <c r="E85" s="8">
        <v>1000</v>
      </c>
      <c r="F85" s="8"/>
      <c r="G85" s="8"/>
    </row>
    <row r="86" spans="1:7" s="193" customFormat="1" ht="12.75" customHeight="1">
      <c r="A86" s="373" t="s">
        <v>883</v>
      </c>
      <c r="B86" s="194" t="s">
        <v>321</v>
      </c>
      <c r="C86" s="191"/>
      <c r="D86" s="192"/>
      <c r="E86" s="8">
        <v>300</v>
      </c>
      <c r="F86" s="8"/>
      <c r="G86" s="8"/>
    </row>
    <row r="87" spans="1:7" s="193" customFormat="1" ht="12.75" customHeight="1">
      <c r="A87" s="373" t="s">
        <v>884</v>
      </c>
      <c r="B87" s="194" t="s">
        <v>490</v>
      </c>
      <c r="C87" s="191"/>
      <c r="D87" s="192"/>
      <c r="E87" s="8">
        <v>2000</v>
      </c>
      <c r="F87" s="8"/>
      <c r="G87" s="8"/>
    </row>
    <row r="88" spans="1:7" ht="12.75" customHeight="1">
      <c r="A88" s="164" t="s">
        <v>71</v>
      </c>
      <c r="B88" s="175" t="s">
        <v>72</v>
      </c>
      <c r="C88" s="168" t="s">
        <v>1154</v>
      </c>
      <c r="D88" s="189">
        <f t="shared" si="0"/>
        <v>22191</v>
      </c>
      <c r="E88" s="7">
        <f>SUM(E75:E82)</f>
        <v>22191</v>
      </c>
      <c r="F88" s="7">
        <f>SUM(F75:F82)</f>
        <v>0</v>
      </c>
      <c r="G88" s="7">
        <f>G78+G79+G80+G82</f>
        <v>0</v>
      </c>
    </row>
    <row r="89" spans="1:7" ht="12.75" customHeight="1" hidden="1">
      <c r="A89" s="163" t="s">
        <v>73</v>
      </c>
      <c r="B89" s="171" t="s">
        <v>74</v>
      </c>
      <c r="C89" s="168" t="s">
        <v>166</v>
      </c>
      <c r="D89" s="182">
        <f t="shared" si="0"/>
        <v>0</v>
      </c>
      <c r="E89" s="6"/>
      <c r="F89" s="3"/>
      <c r="G89" s="3"/>
    </row>
    <row r="90" spans="1:7" ht="12.75" customHeight="1" hidden="1">
      <c r="A90" s="163" t="s">
        <v>75</v>
      </c>
      <c r="B90" s="171" t="s">
        <v>76</v>
      </c>
      <c r="C90" s="168" t="s">
        <v>167</v>
      </c>
      <c r="D90" s="182">
        <f t="shared" si="0"/>
        <v>0</v>
      </c>
      <c r="E90" s="6"/>
      <c r="F90" s="3"/>
      <c r="G90" s="3"/>
    </row>
    <row r="91" spans="1:7" ht="12.75" customHeight="1" hidden="1">
      <c r="A91" s="163" t="s">
        <v>77</v>
      </c>
      <c r="B91" s="171" t="s">
        <v>78</v>
      </c>
      <c r="C91" s="168" t="s">
        <v>168</v>
      </c>
      <c r="D91" s="182">
        <f t="shared" si="0"/>
        <v>0</v>
      </c>
      <c r="E91" s="6"/>
      <c r="F91" s="3"/>
      <c r="G91" s="3"/>
    </row>
    <row r="92" spans="1:7" ht="12.75" customHeight="1" hidden="1">
      <c r="A92" s="163" t="s">
        <v>79</v>
      </c>
      <c r="B92" s="171" t="s">
        <v>80</v>
      </c>
      <c r="C92" s="168" t="s">
        <v>169</v>
      </c>
      <c r="D92" s="182">
        <f t="shared" si="0"/>
        <v>0</v>
      </c>
      <c r="E92" s="6"/>
      <c r="F92" s="3"/>
      <c r="G92" s="3"/>
    </row>
    <row r="93" spans="1:7" ht="12.75" customHeight="1" hidden="1">
      <c r="A93" s="163" t="s">
        <v>81</v>
      </c>
      <c r="B93" s="171" t="s">
        <v>82</v>
      </c>
      <c r="C93" s="168" t="s">
        <v>170</v>
      </c>
      <c r="D93" s="182">
        <f t="shared" si="0"/>
        <v>0</v>
      </c>
      <c r="E93" s="6"/>
      <c r="F93" s="3"/>
      <c r="G93" s="3"/>
    </row>
    <row r="94" spans="1:7" ht="12.75" customHeight="1">
      <c r="A94" s="163">
        <v>60</v>
      </c>
      <c r="B94" s="171" t="s">
        <v>76</v>
      </c>
      <c r="C94" s="168" t="s">
        <v>476</v>
      </c>
      <c r="D94" s="182"/>
      <c r="E94" s="6"/>
      <c r="F94" s="3"/>
      <c r="G94" s="3"/>
    </row>
    <row r="95" spans="1:7" ht="12.75" customHeight="1">
      <c r="A95" s="163">
        <v>70</v>
      </c>
      <c r="B95" s="171" t="s">
        <v>322</v>
      </c>
      <c r="C95" s="168" t="s">
        <v>497</v>
      </c>
      <c r="D95" s="182">
        <f t="shared" si="0"/>
        <v>5810</v>
      </c>
      <c r="E95" s="6">
        <v>5810</v>
      </c>
      <c r="F95" s="3"/>
      <c r="G95" s="3"/>
    </row>
    <row r="96" spans="1:7" s="193" customFormat="1" ht="12.75" customHeight="1">
      <c r="A96" s="373" t="s">
        <v>885</v>
      </c>
      <c r="B96" s="194" t="s">
        <v>491</v>
      </c>
      <c r="C96" s="191"/>
      <c r="D96" s="192"/>
      <c r="E96" s="8">
        <v>1610</v>
      </c>
      <c r="F96" s="9"/>
      <c r="G96" s="9"/>
    </row>
    <row r="97" spans="1:7" s="193" customFormat="1" ht="12.75" customHeight="1">
      <c r="A97" s="373" t="s">
        <v>886</v>
      </c>
      <c r="B97" s="194" t="s">
        <v>492</v>
      </c>
      <c r="C97" s="191"/>
      <c r="D97" s="192"/>
      <c r="E97" s="8">
        <v>1400</v>
      </c>
      <c r="F97" s="9"/>
      <c r="G97" s="9"/>
    </row>
    <row r="98" spans="1:7" s="193" customFormat="1" ht="12" customHeight="1">
      <c r="A98" s="373" t="s">
        <v>887</v>
      </c>
      <c r="B98" s="194" t="s">
        <v>493</v>
      </c>
      <c r="C98" s="191"/>
      <c r="D98" s="192"/>
      <c r="E98" s="8">
        <v>1400</v>
      </c>
      <c r="F98" s="9"/>
      <c r="G98" s="9"/>
    </row>
    <row r="99" spans="1:7" ht="12.75" customHeight="1" hidden="1">
      <c r="A99" s="163" t="s">
        <v>83</v>
      </c>
      <c r="B99" s="171" t="s">
        <v>84</v>
      </c>
      <c r="C99" s="168" t="s">
        <v>171</v>
      </c>
      <c r="D99" s="182">
        <f t="shared" si="0"/>
        <v>0</v>
      </c>
      <c r="E99" s="6"/>
      <c r="F99" s="3"/>
      <c r="G99" s="3"/>
    </row>
    <row r="100" spans="1:7" ht="12.75" customHeight="1" hidden="1">
      <c r="A100" s="163" t="s">
        <v>85</v>
      </c>
      <c r="B100" s="171" t="s">
        <v>86</v>
      </c>
      <c r="C100" s="168" t="s">
        <v>172</v>
      </c>
      <c r="D100" s="182">
        <f t="shared" si="0"/>
        <v>0</v>
      </c>
      <c r="E100" s="6"/>
      <c r="F100" s="3"/>
      <c r="G100" s="3"/>
    </row>
    <row r="101" spans="1:7" ht="12.75" customHeight="1" hidden="1">
      <c r="A101" s="163" t="s">
        <v>87</v>
      </c>
      <c r="B101" s="171" t="s">
        <v>88</v>
      </c>
      <c r="C101" s="168" t="s">
        <v>173</v>
      </c>
      <c r="D101" s="182">
        <f t="shared" si="0"/>
        <v>0</v>
      </c>
      <c r="E101" s="6"/>
      <c r="F101" s="3"/>
      <c r="G101" s="3"/>
    </row>
    <row r="102" spans="1:7" ht="12.75" hidden="1">
      <c r="A102" s="163" t="s">
        <v>89</v>
      </c>
      <c r="B102" s="172" t="s">
        <v>90</v>
      </c>
      <c r="C102" s="168" t="s">
        <v>174</v>
      </c>
      <c r="D102" s="182">
        <f t="shared" si="0"/>
        <v>0</v>
      </c>
      <c r="E102" s="6"/>
      <c r="F102" s="3"/>
      <c r="G102" s="3"/>
    </row>
    <row r="103" spans="1:7" ht="12.75" customHeight="1" hidden="1">
      <c r="A103" s="163" t="s">
        <v>91</v>
      </c>
      <c r="B103" s="171" t="s">
        <v>92</v>
      </c>
      <c r="C103" s="168" t="s">
        <v>175</v>
      </c>
      <c r="D103" s="182">
        <f t="shared" si="0"/>
        <v>0</v>
      </c>
      <c r="E103" s="6"/>
      <c r="F103" s="3"/>
      <c r="G103" s="3"/>
    </row>
    <row r="104" spans="1:7" ht="12.75" hidden="1">
      <c r="A104" s="163" t="s">
        <v>93</v>
      </c>
      <c r="B104" s="172" t="s">
        <v>1014</v>
      </c>
      <c r="C104" s="168" t="s">
        <v>176</v>
      </c>
      <c r="D104" s="182">
        <f aca="true" t="shared" si="1" ref="D104:D131">SUM(E104:G104)</f>
        <v>0</v>
      </c>
      <c r="E104" s="6"/>
      <c r="F104" s="3"/>
      <c r="G104" s="3"/>
    </row>
    <row r="105" spans="1:7" ht="12.75">
      <c r="A105" s="372" t="s">
        <v>888</v>
      </c>
      <c r="B105" s="172" t="s">
        <v>494</v>
      </c>
      <c r="C105" s="168"/>
      <c r="D105" s="182"/>
      <c r="E105" s="6">
        <v>1400</v>
      </c>
      <c r="F105" s="6"/>
      <c r="G105" s="6"/>
    </row>
    <row r="106" spans="1:7" ht="12.75">
      <c r="A106" s="372" t="s">
        <v>889</v>
      </c>
      <c r="B106" s="172" t="s">
        <v>498</v>
      </c>
      <c r="C106" s="168"/>
      <c r="D106" s="182"/>
      <c r="E106" s="6">
        <v>1455</v>
      </c>
      <c r="F106" s="6"/>
      <c r="G106" s="6"/>
    </row>
    <row r="107" spans="1:7" ht="12.75">
      <c r="A107" s="163">
        <v>71</v>
      </c>
      <c r="B107" s="172" t="s">
        <v>1014</v>
      </c>
      <c r="C107" s="168" t="s">
        <v>477</v>
      </c>
      <c r="D107" s="182"/>
      <c r="E107" s="6">
        <v>0</v>
      </c>
      <c r="F107" s="6"/>
      <c r="G107" s="6"/>
    </row>
    <row r="108" spans="1:7" ht="12.75" customHeight="1">
      <c r="A108" s="164"/>
      <c r="B108" s="175" t="s">
        <v>94</v>
      </c>
      <c r="C108" s="168" t="s">
        <v>1156</v>
      </c>
      <c r="D108" s="189">
        <f t="shared" si="1"/>
        <v>7265</v>
      </c>
      <c r="E108" s="7">
        <v>7265</v>
      </c>
      <c r="F108" s="7">
        <f>SUM(F96:F105)</f>
        <v>0</v>
      </c>
      <c r="G108" s="7">
        <f>SUM(G96:G105)</f>
        <v>0</v>
      </c>
    </row>
    <row r="109" spans="1:7" ht="12.75" hidden="1">
      <c r="A109" s="163" t="s">
        <v>95</v>
      </c>
      <c r="B109" s="176" t="s">
        <v>96</v>
      </c>
      <c r="C109" s="168" t="s">
        <v>177</v>
      </c>
      <c r="D109" s="182">
        <f t="shared" si="1"/>
        <v>0</v>
      </c>
      <c r="E109" s="6"/>
      <c r="F109" s="3"/>
      <c r="G109" s="3"/>
    </row>
    <row r="110" spans="1:7" ht="12.75" hidden="1">
      <c r="A110" s="163" t="s">
        <v>97</v>
      </c>
      <c r="B110" s="176" t="s">
        <v>98</v>
      </c>
      <c r="C110" s="168" t="s">
        <v>178</v>
      </c>
      <c r="D110" s="182">
        <f t="shared" si="1"/>
        <v>0</v>
      </c>
      <c r="E110" s="6"/>
      <c r="F110" s="3"/>
      <c r="G110" s="3"/>
    </row>
    <row r="111" spans="1:7" ht="12.75" hidden="1">
      <c r="A111" s="163" t="s">
        <v>99</v>
      </c>
      <c r="B111" s="176" t="s">
        <v>100</v>
      </c>
      <c r="C111" s="168" t="s">
        <v>179</v>
      </c>
      <c r="D111" s="182">
        <f t="shared" si="1"/>
        <v>0</v>
      </c>
      <c r="E111" s="6"/>
      <c r="F111" s="3"/>
      <c r="G111" s="3"/>
    </row>
    <row r="112" spans="1:7" ht="12.75" hidden="1">
      <c r="A112" s="163" t="s">
        <v>101</v>
      </c>
      <c r="B112" s="176" t="s">
        <v>102</v>
      </c>
      <c r="C112" s="168" t="s">
        <v>180</v>
      </c>
      <c r="D112" s="182">
        <f t="shared" si="1"/>
        <v>0</v>
      </c>
      <c r="E112" s="6"/>
      <c r="F112" s="3"/>
      <c r="G112" s="3"/>
    </row>
    <row r="113" spans="1:7" ht="12.75" hidden="1">
      <c r="A113" s="163" t="s">
        <v>103</v>
      </c>
      <c r="B113" s="169" t="s">
        <v>104</v>
      </c>
      <c r="C113" s="168" t="s">
        <v>181</v>
      </c>
      <c r="D113" s="182">
        <f t="shared" si="1"/>
        <v>0</v>
      </c>
      <c r="E113" s="6"/>
      <c r="F113" s="3"/>
      <c r="G113" s="3"/>
    </row>
    <row r="114" spans="1:7" ht="12.75" hidden="1">
      <c r="A114" s="163" t="s">
        <v>105</v>
      </c>
      <c r="B114" s="169" t="s">
        <v>124</v>
      </c>
      <c r="C114" s="168" t="s">
        <v>182</v>
      </c>
      <c r="D114" s="182">
        <f t="shared" si="1"/>
        <v>0</v>
      </c>
      <c r="E114" s="6"/>
      <c r="F114" s="3"/>
      <c r="G114" s="3"/>
    </row>
    <row r="115" spans="1:7" ht="12.75" hidden="1">
      <c r="A115" s="163" t="s">
        <v>125</v>
      </c>
      <c r="B115" s="169" t="s">
        <v>126</v>
      </c>
      <c r="C115" s="168" t="s">
        <v>183</v>
      </c>
      <c r="D115" s="182">
        <f t="shared" si="1"/>
        <v>0</v>
      </c>
      <c r="E115" s="6"/>
      <c r="F115" s="3"/>
      <c r="G115" s="3"/>
    </row>
    <row r="116" spans="1:7" ht="12.75">
      <c r="A116" s="164" t="s">
        <v>127</v>
      </c>
      <c r="B116" s="177" t="s">
        <v>128</v>
      </c>
      <c r="C116" s="168" t="s">
        <v>1157</v>
      </c>
      <c r="D116" s="189">
        <f t="shared" si="1"/>
        <v>4160</v>
      </c>
      <c r="E116" s="7">
        <v>4160</v>
      </c>
      <c r="F116" s="7">
        <v>0</v>
      </c>
      <c r="G116" s="7">
        <f>SUM(G109:G115)</f>
        <v>0</v>
      </c>
    </row>
    <row r="117" spans="1:7" ht="12.75" customHeight="1" hidden="1">
      <c r="A117" s="163" t="s">
        <v>129</v>
      </c>
      <c r="B117" s="171" t="s">
        <v>130</v>
      </c>
      <c r="C117" s="168" t="s">
        <v>184</v>
      </c>
      <c r="D117" s="182">
        <f t="shared" si="1"/>
        <v>0</v>
      </c>
      <c r="E117" s="6"/>
      <c r="F117" s="3"/>
      <c r="G117" s="3"/>
    </row>
    <row r="118" spans="1:7" ht="12.75" customHeight="1" hidden="1">
      <c r="A118" s="163" t="s">
        <v>131</v>
      </c>
      <c r="B118" s="171" t="s">
        <v>132</v>
      </c>
      <c r="C118" s="168" t="s">
        <v>185</v>
      </c>
      <c r="D118" s="182">
        <f t="shared" si="1"/>
        <v>0</v>
      </c>
      <c r="E118" s="6"/>
      <c r="F118" s="3"/>
      <c r="G118" s="3"/>
    </row>
    <row r="119" spans="1:7" ht="12.75" customHeight="1" hidden="1">
      <c r="A119" s="163" t="s">
        <v>133</v>
      </c>
      <c r="B119" s="171" t="s">
        <v>134</v>
      </c>
      <c r="C119" s="168" t="s">
        <v>186</v>
      </c>
      <c r="D119" s="182">
        <f t="shared" si="1"/>
        <v>0</v>
      </c>
      <c r="E119" s="6"/>
      <c r="F119" s="3"/>
      <c r="G119" s="3"/>
    </row>
    <row r="120" spans="1:7" ht="12.75" customHeight="1" hidden="1">
      <c r="A120" s="163" t="s">
        <v>135</v>
      </c>
      <c r="B120" s="171" t="s">
        <v>136</v>
      </c>
      <c r="C120" s="168" t="s">
        <v>187</v>
      </c>
      <c r="D120" s="182">
        <f t="shared" si="1"/>
        <v>0</v>
      </c>
      <c r="E120" s="6"/>
      <c r="F120" s="3"/>
      <c r="G120" s="3"/>
    </row>
    <row r="121" spans="1:7" ht="12.75" customHeight="1">
      <c r="A121" s="164" t="s">
        <v>137</v>
      </c>
      <c r="B121" s="175" t="s">
        <v>138</v>
      </c>
      <c r="C121" s="168" t="s">
        <v>1158</v>
      </c>
      <c r="D121" s="189">
        <f t="shared" si="1"/>
        <v>1823</v>
      </c>
      <c r="E121" s="7">
        <v>1823</v>
      </c>
      <c r="F121" s="7">
        <f>SUM(F117:F120)</f>
        <v>0</v>
      </c>
      <c r="G121" s="7">
        <f>SUM(G117:G120)</f>
        <v>0</v>
      </c>
    </row>
    <row r="122" spans="1:7" ht="12.75" customHeight="1" hidden="1">
      <c r="A122" s="163" t="s">
        <v>139</v>
      </c>
      <c r="B122" s="171" t="s">
        <v>140</v>
      </c>
      <c r="C122" s="168" t="s">
        <v>188</v>
      </c>
      <c r="D122" s="182">
        <f t="shared" si="1"/>
        <v>0</v>
      </c>
      <c r="E122" s="6"/>
      <c r="F122" s="3"/>
      <c r="G122" s="3"/>
    </row>
    <row r="123" spans="1:7" ht="12.75" customHeight="1" hidden="1">
      <c r="A123" s="163" t="s">
        <v>141</v>
      </c>
      <c r="B123" s="171" t="s">
        <v>142</v>
      </c>
      <c r="C123" s="168" t="s">
        <v>189</v>
      </c>
      <c r="D123" s="182">
        <f t="shared" si="1"/>
        <v>0</v>
      </c>
      <c r="E123" s="6"/>
      <c r="F123" s="3"/>
      <c r="G123" s="3"/>
    </row>
    <row r="124" spans="1:7" ht="12.75" customHeight="1" hidden="1">
      <c r="A124" s="163" t="s">
        <v>143</v>
      </c>
      <c r="B124" s="171" t="s">
        <v>144</v>
      </c>
      <c r="C124" s="168" t="s">
        <v>190</v>
      </c>
      <c r="D124" s="182">
        <f t="shared" si="1"/>
        <v>0</v>
      </c>
      <c r="E124" s="6"/>
      <c r="F124" s="3"/>
      <c r="G124" s="3"/>
    </row>
    <row r="125" spans="1:7" ht="12.75" customHeight="1" hidden="1">
      <c r="A125" s="163" t="s">
        <v>145</v>
      </c>
      <c r="B125" s="171" t="s">
        <v>146</v>
      </c>
      <c r="C125" s="168" t="s">
        <v>191</v>
      </c>
      <c r="D125" s="182">
        <f t="shared" si="1"/>
        <v>0</v>
      </c>
      <c r="E125" s="6"/>
      <c r="F125" s="3"/>
      <c r="G125" s="3"/>
    </row>
    <row r="126" spans="1:7" ht="12.75" customHeight="1" hidden="1">
      <c r="A126" s="163" t="s">
        <v>147</v>
      </c>
      <c r="B126" s="171" t="s">
        <v>148</v>
      </c>
      <c r="C126" s="168" t="s">
        <v>192</v>
      </c>
      <c r="D126" s="182">
        <f t="shared" si="1"/>
        <v>0</v>
      </c>
      <c r="E126" s="6"/>
      <c r="F126" s="3"/>
      <c r="G126" s="3"/>
    </row>
    <row r="127" spans="1:7" ht="12.75" customHeight="1" hidden="1">
      <c r="A127" s="163" t="s">
        <v>149</v>
      </c>
      <c r="B127" s="171" t="s">
        <v>150</v>
      </c>
      <c r="C127" s="168" t="s">
        <v>193</v>
      </c>
      <c r="D127" s="182">
        <f t="shared" si="1"/>
        <v>0</v>
      </c>
      <c r="E127" s="6"/>
      <c r="F127" s="3"/>
      <c r="G127" s="3"/>
    </row>
    <row r="128" spans="1:7" ht="12.75" customHeight="1" hidden="1">
      <c r="A128" s="163" t="s">
        <v>151</v>
      </c>
      <c r="B128" s="171" t="s">
        <v>152</v>
      </c>
      <c r="C128" s="168" t="s">
        <v>194</v>
      </c>
      <c r="D128" s="182">
        <f t="shared" si="1"/>
        <v>0</v>
      </c>
      <c r="E128" s="6"/>
      <c r="F128" s="3"/>
      <c r="G128" s="3"/>
    </row>
    <row r="129" spans="1:7" ht="12.75" customHeight="1" hidden="1">
      <c r="A129" s="163" t="s">
        <v>153</v>
      </c>
      <c r="B129" s="171" t="s">
        <v>154</v>
      </c>
      <c r="C129" s="168" t="s">
        <v>195</v>
      </c>
      <c r="D129" s="182">
        <f t="shared" si="1"/>
        <v>0</v>
      </c>
      <c r="E129" s="6"/>
      <c r="F129" s="3"/>
      <c r="G129" s="3"/>
    </row>
    <row r="130" spans="1:7" ht="12.75" customHeight="1">
      <c r="A130" s="164" t="s">
        <v>155</v>
      </c>
      <c r="B130" s="175" t="s">
        <v>156</v>
      </c>
      <c r="C130" s="168" t="s">
        <v>1160</v>
      </c>
      <c r="D130" s="189">
        <f t="shared" si="1"/>
        <v>0</v>
      </c>
      <c r="E130" s="7">
        <v>0</v>
      </c>
      <c r="F130" s="7">
        <f>SUM(F122:F129)</f>
        <v>0</v>
      </c>
      <c r="G130" s="7">
        <f>SUM(G122:G129)</f>
        <v>0</v>
      </c>
    </row>
    <row r="131" spans="1:7" ht="12.75">
      <c r="A131" s="164" t="s">
        <v>157</v>
      </c>
      <c r="B131" s="177" t="s">
        <v>165</v>
      </c>
      <c r="C131" s="168"/>
      <c r="D131" s="189">
        <f t="shared" si="1"/>
        <v>271474</v>
      </c>
      <c r="E131" s="7">
        <f>E37+E38+E74+E88+E108+E116+E121+E130</f>
        <v>85922</v>
      </c>
      <c r="F131" s="7">
        <f>F37+F38+F74+F88+F108+F116+F121+F130</f>
        <v>64038</v>
      </c>
      <c r="G131" s="7">
        <f>G37+G38+G74+G88+G108+G116+G121+G130</f>
        <v>121514</v>
      </c>
    </row>
    <row r="134" ht="12.75">
      <c r="D134" s="10"/>
    </row>
  </sheetData>
  <sheetProtection/>
  <mergeCells count="2">
    <mergeCell ref="C4:G4"/>
    <mergeCell ref="A2:G2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Boda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root</cp:lastModifiedBy>
  <cp:lastPrinted>2015-03-18T08:58:12Z</cp:lastPrinted>
  <dcterms:created xsi:type="dcterms:W3CDTF">2013-01-28T07:36:30Z</dcterms:created>
  <dcterms:modified xsi:type="dcterms:W3CDTF">2015-04-22T08:57:56Z</dcterms:modified>
  <cp:category/>
  <cp:version/>
  <cp:contentType/>
  <cp:contentStatus/>
</cp:coreProperties>
</file>