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zárszámadás\"/>
    </mc:Choice>
  </mc:AlternateContent>
  <xr:revisionPtr revIDLastSave="0" documentId="10_ncr:8100000_{044E6D40-E5FB-4405-882D-6F1F06522D59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8.sz. mell.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37" i="1" l="1"/>
  <c r="C37" i="1"/>
  <c r="E32" i="1"/>
  <c r="E38" i="1" s="1"/>
  <c r="C32" i="1"/>
  <c r="E24" i="1"/>
  <c r="E20" i="1"/>
  <c r="E15" i="1"/>
  <c r="E8" i="1"/>
  <c r="C38" i="1" l="1"/>
  <c r="E27" i="1"/>
  <c r="E39" i="1" s="1"/>
  <c r="D24" i="1"/>
  <c r="C24" i="1"/>
  <c r="D16" i="1"/>
  <c r="D20" i="1" s="1"/>
  <c r="C20" i="1"/>
  <c r="D15" i="1"/>
  <c r="C15" i="1"/>
  <c r="D8" i="1"/>
  <c r="C8" i="1"/>
  <c r="C27" i="1" l="1"/>
  <c r="C39" i="1" s="1"/>
</calcChain>
</file>

<file path=xl/sharedStrings.xml><?xml version="1.0" encoding="utf-8"?>
<sst xmlns="http://schemas.openxmlformats.org/spreadsheetml/2006/main" count="47" uniqueCount="47">
  <si>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</si>
  <si>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</si>
  <si>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</si>
  <si>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</si>
  <si>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</si>
  <si>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</si>
  <si>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</si>
  <si>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</si>
  <si>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</si>
  <si>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</si>
  <si>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</si>
  <si>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</si>
  <si>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</si>
  <si>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</si>
  <si>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</si>
  <si>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</si>
  <si>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</si>
  <si>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</si>
  <si>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</si>
  <si>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</si>
  <si>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</si>
  <si>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</si>
  <si>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</si>
  <si>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</si>
  <si>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</si>
  <si>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</si>
  <si>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</si>
  <si>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</si>
  <si>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</si>
  <si>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</si>
  <si>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</si>
  <si>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</si>
  <si>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</si>
  <si>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</si>
  <si>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</si>
  <si>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</si>
  <si>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</si>
  <si>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</si>
  <si>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</si>
  <si>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</si>
  <si>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</si>
  <si>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</si>
  <si>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</si>
  <si>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</si>
  <si>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</si>
  <si>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MÉRLEGSZERINTI  EREDMÉNY (=+/-A+/-B)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</si>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</sst>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1" fillId="0" borderId="7" xfId="0" applyFont="1" applyBorder="1"/>
    <xf numFmtId="0" fontId="3" fillId="0" borderId="0" xfId="0" applyFont="1"/>
    <xf numFmtId="0" fontId="5" fillId="0" borderId="0" xfId="0" applyFont="1"/>
    <xf numFmtId="3" fontId="4" fillId="0" borderId="2" xfId="0" applyNumberFormat="1" applyFont="1" applyBorder="1"/>
    <xf numFmtId="3" fontId="4" fillId="0" borderId="7" xfId="0" applyNumberFormat="1" applyFont="1" applyBorder="1"/>
    <xf numFmtId="3" fontId="1" fillId="0" borderId="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/>
    <xf numFmtId="0" fontId="4" fillId="0" borderId="10" xfId="0" applyFont="1" applyBorder="1" applyAlignment="1">
      <alignment horizontal="center"/>
    </xf>
    <xf numFmtId="3" fontId="4" fillId="0" borderId="11" xfId="0" applyNumberFormat="1" applyFont="1" applyBorder="1"/>
    <xf numFmtId="0" fontId="1" fillId="0" borderId="10" xfId="0" applyFont="1" applyBorder="1" applyAlignment="1">
      <alignment horizontal="center"/>
    </xf>
    <xf numFmtId="3" fontId="1" fillId="0" borderId="11" xfId="0" applyNumberFormat="1" applyFont="1" applyBorder="1"/>
    <xf numFmtId="0" fontId="4" fillId="0" borderId="12" xfId="0" applyFont="1" applyBorder="1" applyAlignment="1">
      <alignment horizontal="center"/>
    </xf>
    <xf numFmtId="0" fontId="1" fillId="0" borderId="13" xfId="0" applyFont="1" applyBorder="1"/>
    <xf numFmtId="3" fontId="1" fillId="0" borderId="1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view="pageLayout" workbookViewId="0">
      <selection activeCell="B9" sqref="B9"/>
    </sheetView>
  </sheetViews>
  <sheetFormatPr defaultRowHeight="15" x14ac:dyDescent="0.2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6" x14ac:dyDescent="0.25">
      <c r="A1" s="18" t="s">
        <v>0</v>
      </c>
      <c r="B1" s="18"/>
      <c r="C1" s="18"/>
      <c r="D1" s="18"/>
      <c r="E1" s="18"/>
    </row>
    <row r="2" spans="1:6" ht="15.75" thickBot="1" x14ac:dyDescent="0.3">
      <c r="A2" s="19" t="s">
        <v>46</v>
      </c>
      <c r="B2" s="19"/>
      <c r="C2" s="19"/>
      <c r="D2" s="19"/>
      <c r="E2" s="19"/>
    </row>
    <row r="3" spans="1:6" s="4" customFormat="1" thickTop="1" x14ac:dyDescent="0.2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6" s="4" customFormat="1" thickBot="1" x14ac:dyDescent="0.25">
      <c r="A4" s="5" t="s">
        <v>6</v>
      </c>
      <c r="B4" s="6" t="s">
        <v>7</v>
      </c>
      <c r="C4" s="6" t="s">
        <v>8</v>
      </c>
      <c r="D4" s="6" t="s">
        <v>9</v>
      </c>
      <c r="E4" s="7" t="s">
        <v>10</v>
      </c>
    </row>
    <row r="5" spans="1:6" ht="15.75" thickTop="1" x14ac:dyDescent="0.25">
      <c r="A5" s="20">
        <v>1</v>
      </c>
      <c r="B5" s="8" t="s">
        <v>11</v>
      </c>
      <c r="C5" s="13">
        <v>2446512</v>
      </c>
      <c r="D5" s="13">
        <v>0</v>
      </c>
      <c r="E5" s="21">
        <v>2200168</v>
      </c>
    </row>
    <row r="6" spans="1:6" x14ac:dyDescent="0.25">
      <c r="A6" s="22">
        <v>2</v>
      </c>
      <c r="B6" s="9" t="s">
        <v>12</v>
      </c>
      <c r="C6" s="14">
        <v>1122590</v>
      </c>
      <c r="D6" s="14">
        <v>0</v>
      </c>
      <c r="E6" s="23">
        <v>580385</v>
      </c>
    </row>
    <row r="7" spans="1:6" x14ac:dyDescent="0.25">
      <c r="A7" s="22">
        <v>3</v>
      </c>
      <c r="B7" s="9" t="s">
        <v>13</v>
      </c>
      <c r="C7" s="14">
        <v>167010</v>
      </c>
      <c r="D7" s="14">
        <v>0</v>
      </c>
      <c r="E7" s="23">
        <v>138710</v>
      </c>
    </row>
    <row r="8" spans="1:6" s="11" customFormat="1" ht="14.25" x14ac:dyDescent="0.2">
      <c r="A8" s="24">
        <v>4</v>
      </c>
      <c r="B8" s="10" t="s">
        <v>14</v>
      </c>
      <c r="C8" s="15">
        <f>SUM(C5:C7)</f>
        <v>3736112</v>
      </c>
      <c r="D8" s="15">
        <f>SUM(D5:D7)</f>
        <v>0</v>
      </c>
      <c r="E8" s="25">
        <f>SUM(E5:E7)</f>
        <v>2919263</v>
      </c>
      <c r="F8" s="16"/>
    </row>
    <row r="9" spans="1:6" x14ac:dyDescent="0.25">
      <c r="A9" s="22">
        <v>5</v>
      </c>
      <c r="B9" s="9" t="s">
        <v>15</v>
      </c>
      <c r="C9" s="14">
        <v>0</v>
      </c>
      <c r="D9" s="14">
        <v>0</v>
      </c>
      <c r="E9" s="23"/>
    </row>
    <row r="10" spans="1:6" x14ac:dyDescent="0.25">
      <c r="A10" s="22">
        <v>6</v>
      </c>
      <c r="B10" s="9" t="s">
        <v>16</v>
      </c>
      <c r="C10" s="14">
        <v>0</v>
      </c>
      <c r="D10" s="14">
        <v>0</v>
      </c>
      <c r="E10" s="23"/>
    </row>
    <row r="11" spans="1:6" s="11" customFormat="1" ht="14.25" x14ac:dyDescent="0.2">
      <c r="A11" s="24">
        <v>7</v>
      </c>
      <c r="B11" s="10" t="s">
        <v>17</v>
      </c>
      <c r="C11" s="15">
        <v>0</v>
      </c>
      <c r="D11" s="15">
        <v>0</v>
      </c>
      <c r="E11" s="25"/>
    </row>
    <row r="12" spans="1:6" x14ac:dyDescent="0.25">
      <c r="A12" s="22">
        <v>8</v>
      </c>
      <c r="B12" s="9" t="s">
        <v>18</v>
      </c>
      <c r="C12" s="14">
        <v>16813054</v>
      </c>
      <c r="D12" s="14">
        <v>0</v>
      </c>
      <c r="E12" s="23">
        <v>19585483</v>
      </c>
    </row>
    <row r="13" spans="1:6" x14ac:dyDescent="0.25">
      <c r="A13" s="22">
        <v>9</v>
      </c>
      <c r="B13" s="9" t="s">
        <v>19</v>
      </c>
      <c r="C13" s="14">
        <v>29705498</v>
      </c>
      <c r="D13" s="14">
        <v>0</v>
      </c>
      <c r="E13" s="23">
        <v>27425815</v>
      </c>
    </row>
    <row r="14" spans="1:6" x14ac:dyDescent="0.25">
      <c r="A14" s="22">
        <v>10</v>
      </c>
      <c r="B14" s="9" t="s">
        <v>20</v>
      </c>
      <c r="C14" s="14">
        <v>368915</v>
      </c>
      <c r="D14" s="14">
        <v>0</v>
      </c>
      <c r="E14" s="23">
        <v>1646181</v>
      </c>
    </row>
    <row r="15" spans="1:6" s="11" customFormat="1" ht="14.25" x14ac:dyDescent="0.2">
      <c r="A15" s="24">
        <v>11</v>
      </c>
      <c r="B15" s="10" t="s">
        <v>21</v>
      </c>
      <c r="C15" s="15">
        <f>SUM(C12:C14)</f>
        <v>46887467</v>
      </c>
      <c r="D15" s="15">
        <f>SUM(D12:D14)</f>
        <v>0</v>
      </c>
      <c r="E15" s="25">
        <f>E12+E13+E14</f>
        <v>48657479</v>
      </c>
    </row>
    <row r="16" spans="1:6" x14ac:dyDescent="0.25">
      <c r="A16" s="22">
        <v>12</v>
      </c>
      <c r="B16" s="9" t="s">
        <v>22</v>
      </c>
      <c r="C16" s="14">
        <v>5404741</v>
      </c>
      <c r="D16" s="14">
        <f>SUM(D12:D14)</f>
        <v>0</v>
      </c>
      <c r="E16" s="23">
        <v>4991431</v>
      </c>
    </row>
    <row r="17" spans="1:5" x14ac:dyDescent="0.25">
      <c r="A17" s="22">
        <v>13</v>
      </c>
      <c r="B17" s="9" t="s">
        <v>23</v>
      </c>
      <c r="C17" s="14">
        <v>4787528</v>
      </c>
      <c r="D17" s="14">
        <v>0</v>
      </c>
      <c r="E17" s="23">
        <v>4762235</v>
      </c>
    </row>
    <row r="18" spans="1:5" x14ac:dyDescent="0.25">
      <c r="A18" s="22">
        <v>14</v>
      </c>
      <c r="B18" s="9" t="s">
        <v>24</v>
      </c>
      <c r="C18" s="14">
        <v>0</v>
      </c>
      <c r="D18" s="14">
        <v>0</v>
      </c>
      <c r="E18" s="23">
        <v>0</v>
      </c>
    </row>
    <row r="19" spans="1:5" x14ac:dyDescent="0.25">
      <c r="A19" s="22">
        <v>15</v>
      </c>
      <c r="B19" s="9" t="s">
        <v>25</v>
      </c>
      <c r="C19" s="14">
        <v>0</v>
      </c>
      <c r="D19" s="14">
        <v>0</v>
      </c>
      <c r="E19" s="23">
        <v>0</v>
      </c>
    </row>
    <row r="20" spans="1:5" s="11" customFormat="1" ht="14.25" x14ac:dyDescent="0.2">
      <c r="A20" s="24">
        <v>16</v>
      </c>
      <c r="B20" s="10" t="s">
        <v>26</v>
      </c>
      <c r="C20" s="15">
        <f>SUM(C16:C19)</f>
        <v>10192269</v>
      </c>
      <c r="D20" s="15">
        <f>SUM(D16:D19)</f>
        <v>0</v>
      </c>
      <c r="E20" s="25">
        <f>E16+E17+E18+E19</f>
        <v>9753666</v>
      </c>
    </row>
    <row r="21" spans="1:5" x14ac:dyDescent="0.25">
      <c r="A21" s="22">
        <v>17</v>
      </c>
      <c r="B21" s="9" t="s">
        <v>27</v>
      </c>
      <c r="C21" s="14">
        <v>22068001</v>
      </c>
      <c r="D21" s="14">
        <v>0</v>
      </c>
      <c r="E21" s="23">
        <v>20516809</v>
      </c>
    </row>
    <row r="22" spans="1:5" x14ac:dyDescent="0.25">
      <c r="A22" s="22">
        <v>18</v>
      </c>
      <c r="B22" s="9" t="s">
        <v>28</v>
      </c>
      <c r="C22" s="14">
        <v>3004849</v>
      </c>
      <c r="D22" s="14">
        <v>0</v>
      </c>
      <c r="E22" s="23">
        <v>6001600</v>
      </c>
    </row>
    <row r="23" spans="1:5" x14ac:dyDescent="0.25">
      <c r="A23" s="22">
        <v>19</v>
      </c>
      <c r="B23" s="9" t="s">
        <v>29</v>
      </c>
      <c r="C23" s="14">
        <v>4107272</v>
      </c>
      <c r="D23" s="14">
        <v>0</v>
      </c>
      <c r="E23" s="23">
        <v>3858012</v>
      </c>
    </row>
    <row r="24" spans="1:5" s="11" customFormat="1" ht="14.25" x14ac:dyDescent="0.2">
      <c r="A24" s="24">
        <v>20</v>
      </c>
      <c r="B24" s="10" t="s">
        <v>30</v>
      </c>
      <c r="C24" s="15">
        <f>SUM(C21:C23)</f>
        <v>29180122</v>
      </c>
      <c r="D24" s="15">
        <f>SUM(D21:D23)</f>
        <v>0</v>
      </c>
      <c r="E24" s="25">
        <f>E21+E22+E23</f>
        <v>30376421</v>
      </c>
    </row>
    <row r="25" spans="1:5" s="11" customFormat="1" ht="14.25" x14ac:dyDescent="0.2">
      <c r="A25" s="24">
        <v>21</v>
      </c>
      <c r="B25" s="10" t="s">
        <v>31</v>
      </c>
      <c r="C25" s="15">
        <v>5944269</v>
      </c>
      <c r="D25" s="15">
        <v>0</v>
      </c>
      <c r="E25" s="25">
        <v>5296059</v>
      </c>
    </row>
    <row r="26" spans="1:5" s="11" customFormat="1" ht="14.25" x14ac:dyDescent="0.2">
      <c r="A26" s="24">
        <v>22</v>
      </c>
      <c r="B26" s="10" t="s">
        <v>32</v>
      </c>
      <c r="C26" s="15">
        <v>5937559</v>
      </c>
      <c r="D26" s="15">
        <v>0</v>
      </c>
      <c r="E26" s="25">
        <v>8877336</v>
      </c>
    </row>
    <row r="27" spans="1:5" x14ac:dyDescent="0.25">
      <c r="A27" s="22">
        <v>23</v>
      </c>
      <c r="B27" s="10" t="s">
        <v>33</v>
      </c>
      <c r="C27" s="15">
        <f>C8:D8+C11+C15:D15-C20-C24-C25-C26</f>
        <v>-630640</v>
      </c>
      <c r="D27" s="15">
        <v>0</v>
      </c>
      <c r="E27" s="25">
        <f>E8:F8+E11+E15:F15-E20-E24-E25-E26</f>
        <v>-2726740</v>
      </c>
    </row>
    <row r="28" spans="1:5" s="12" customFormat="1" x14ac:dyDescent="0.25">
      <c r="A28" s="22">
        <v>24</v>
      </c>
      <c r="B28" s="9" t="s">
        <v>34</v>
      </c>
      <c r="C28" s="14">
        <v>0</v>
      </c>
      <c r="D28" s="14">
        <v>0</v>
      </c>
      <c r="E28" s="23"/>
    </row>
    <row r="29" spans="1:5" s="12" customFormat="1" x14ac:dyDescent="0.25">
      <c r="A29" s="22">
        <v>25</v>
      </c>
      <c r="B29" s="9" t="s">
        <v>35</v>
      </c>
      <c r="C29" s="14">
        <v>971</v>
      </c>
      <c r="D29" s="14">
        <v>0</v>
      </c>
      <c r="E29" s="23">
        <v>289</v>
      </c>
    </row>
    <row r="30" spans="1:5" s="12" customFormat="1" x14ac:dyDescent="0.25">
      <c r="A30" s="22">
        <v>26</v>
      </c>
      <c r="B30" s="9" t="s">
        <v>36</v>
      </c>
      <c r="C30" s="14">
        <v>0</v>
      </c>
      <c r="D30" s="14">
        <v>0</v>
      </c>
      <c r="E30" s="23"/>
    </row>
    <row r="31" spans="1:5" x14ac:dyDescent="0.25">
      <c r="A31" s="22">
        <v>27</v>
      </c>
      <c r="B31" s="9" t="s">
        <v>37</v>
      </c>
      <c r="C31" s="14">
        <v>0</v>
      </c>
      <c r="D31" s="14">
        <v>0</v>
      </c>
      <c r="E31" s="23"/>
    </row>
    <row r="32" spans="1:5" s="11" customFormat="1" ht="14.25" x14ac:dyDescent="0.2">
      <c r="A32" s="24">
        <v>28</v>
      </c>
      <c r="B32" s="10" t="s">
        <v>38</v>
      </c>
      <c r="C32" s="15">
        <f>C28:D28+C29+C30</f>
        <v>971</v>
      </c>
      <c r="D32" s="15">
        <v>0</v>
      </c>
      <c r="E32" s="25">
        <f>E28:F28+E29+E30</f>
        <v>289</v>
      </c>
    </row>
    <row r="33" spans="1:6" x14ac:dyDescent="0.25">
      <c r="A33" s="22">
        <v>29</v>
      </c>
      <c r="B33" s="9" t="s">
        <v>39</v>
      </c>
      <c r="C33" s="14">
        <v>0</v>
      </c>
      <c r="D33" s="14">
        <v>0</v>
      </c>
      <c r="E33" s="23"/>
    </row>
    <row r="34" spans="1:6" x14ac:dyDescent="0.25">
      <c r="A34" s="22">
        <v>30</v>
      </c>
      <c r="B34" s="9" t="s">
        <v>40</v>
      </c>
      <c r="C34" s="14">
        <v>0</v>
      </c>
      <c r="D34" s="14">
        <v>0</v>
      </c>
      <c r="E34" s="23"/>
    </row>
    <row r="35" spans="1:6" x14ac:dyDescent="0.25">
      <c r="A35" s="22">
        <v>31</v>
      </c>
      <c r="B35" s="9" t="s">
        <v>41</v>
      </c>
      <c r="C35" s="14">
        <v>0</v>
      </c>
      <c r="D35" s="14">
        <v>0</v>
      </c>
      <c r="E35" s="23"/>
    </row>
    <row r="36" spans="1:6" x14ac:dyDescent="0.25">
      <c r="A36" s="22">
        <v>32</v>
      </c>
      <c r="B36" s="9" t="s">
        <v>42</v>
      </c>
      <c r="C36" s="14">
        <v>0</v>
      </c>
      <c r="D36" s="14">
        <v>0</v>
      </c>
      <c r="E36" s="23"/>
    </row>
    <row r="37" spans="1:6" s="11" customFormat="1" ht="14.25" x14ac:dyDescent="0.2">
      <c r="A37" s="24">
        <v>33</v>
      </c>
      <c r="B37" s="10" t="s">
        <v>43</v>
      </c>
      <c r="C37" s="15">
        <f>C33:D33+C34:D34+C35:D35</f>
        <v>0</v>
      </c>
      <c r="D37" s="15">
        <v>0</v>
      </c>
      <c r="E37" s="25">
        <f>E33:F33+E34:F34+E35:F35</f>
        <v>0</v>
      </c>
      <c r="F37" s="17"/>
    </row>
    <row r="38" spans="1:6" s="11" customFormat="1" ht="14.25" x14ac:dyDescent="0.2">
      <c r="A38" s="24">
        <v>34</v>
      </c>
      <c r="B38" s="10" t="s">
        <v>44</v>
      </c>
      <c r="C38" s="15">
        <f>C32:D32-C37</f>
        <v>971</v>
      </c>
      <c r="D38" s="15">
        <v>0</v>
      </c>
      <c r="E38" s="25">
        <f>E32-E37</f>
        <v>289</v>
      </c>
    </row>
    <row r="39" spans="1:6" s="11" customFormat="1" ht="14.25" x14ac:dyDescent="0.2">
      <c r="A39" s="24">
        <v>35</v>
      </c>
      <c r="B39" s="10" t="s">
        <v>45</v>
      </c>
      <c r="C39" s="15">
        <f>C27:D27+C38</f>
        <v>-629669</v>
      </c>
      <c r="D39" s="15">
        <v>0</v>
      </c>
      <c r="E39" s="25">
        <f>E27+E38</f>
        <v>-2726451</v>
      </c>
    </row>
    <row r="40" spans="1:6" x14ac:dyDescent="0.25">
      <c r="A40" s="22">
        <v>36</v>
      </c>
      <c r="B40" s="9"/>
      <c r="C40" s="14"/>
      <c r="D40" s="14"/>
      <c r="E40" s="23"/>
    </row>
    <row r="41" spans="1:6" x14ac:dyDescent="0.25">
      <c r="A41" s="22">
        <v>37</v>
      </c>
      <c r="B41" s="9"/>
      <c r="C41" s="14"/>
      <c r="D41" s="14"/>
      <c r="E41" s="23"/>
    </row>
    <row r="42" spans="1:6" s="11" customFormat="1" ht="14.25" x14ac:dyDescent="0.2">
      <c r="A42" s="24">
        <v>38</v>
      </c>
      <c r="B42" s="10"/>
      <c r="C42" s="15"/>
      <c r="D42" s="15"/>
      <c r="E42" s="25"/>
    </row>
    <row r="43" spans="1:6" x14ac:dyDescent="0.25">
      <c r="A43" s="22">
        <v>39</v>
      </c>
      <c r="B43" s="10"/>
      <c r="C43" s="15"/>
      <c r="D43" s="15"/>
      <c r="E43" s="25"/>
    </row>
    <row r="44" spans="1:6" x14ac:dyDescent="0.25">
      <c r="A44" s="22">
        <v>40</v>
      </c>
      <c r="B44" s="10"/>
      <c r="C44" s="15"/>
      <c r="D44" s="15"/>
      <c r="E44" s="25"/>
    </row>
    <row r="45" spans="1:6" ht="15.75" thickBot="1" x14ac:dyDescent="0.3">
      <c r="A45" s="26">
        <v>41</v>
      </c>
      <c r="B45" s="27"/>
      <c r="C45" s="27"/>
      <c r="D45" s="27"/>
      <c r="E45" s="28"/>
    </row>
  </sheetData>
  <mergeCells count="2">
    <mergeCell ref="A1:E1"/>
    <mergeCell ref="A2:E2"/>
  </mergeCells>
  <pageMargins left="0.7" right="0.7" top="0.75" bottom="0.75" header="0.3" footer="0.3"/>
  <pageSetup paperSize="9" scale="72" orientation="portrait" r:id="rId1"/>
  <headerFooter>
    <oddHeader>&amp;L&amp;"Times New Roman,Félkövér"&amp;12Keszőhidegkút Község Önkormányzata&amp;R&amp;"Times New Roman,Félkövér"&amp;12 8.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8.sz. mell.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2018-05-23T07:18:22Z</cp:lastPrinted>
  <dcterms:created xsi:type="dcterms:W3CDTF">2015-05-21T08:25:46Z</dcterms:created>
  <dcterms:modified xsi:type="dcterms:W3CDTF">2018-05-30T10:32:48Z</dcterms:modified>
</cp:coreProperties>
</file>