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<sst xmlns="http://schemas.openxmlformats.org/spreadsheetml/2006/main" count="113" uniqueCount="99">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</sst>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C61"/>
  <sheetViews>
    <sheetView tabSelected="1"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73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10334792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635000+2304000+444500+4150000+723064</f>
        <v>8256564</v>
      </c>
    </row>
    <row r="11" spans="1:3" s="28" customFormat="1" ht="12" customHeight="1">
      <c r="A11" s="32" t="s">
        <v>20</v>
      </c>
      <c r="B11" s="33" t="s">
        <v>21</v>
      </c>
      <c r="C11" s="34">
        <f>500000</f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39">
        <f>100000</f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7"/>
    </row>
    <row r="29" spans="1:3" s="38" customFormat="1" ht="12" customHeight="1">
      <c r="A29" s="44" t="s">
        <v>55</v>
      </c>
      <c r="B29" s="47" t="s">
        <v>56</v>
      </c>
      <c r="C29" s="37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3" s="38" customFormat="1" ht="12" customHeight="1">
      <c r="A33" s="44" t="s">
        <v>63</v>
      </c>
      <c r="B33" s="47" t="s">
        <v>64</v>
      </c>
      <c r="C33" s="36"/>
    </row>
    <row r="34" spans="1:3" s="38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0"/>
    </row>
    <row r="37" spans="1:3" s="28" customFormat="1" ht="12" customHeight="1" thickBot="1">
      <c r="A37" s="19" t="s">
        <v>71</v>
      </c>
      <c r="B37" s="42" t="s">
        <v>72</v>
      </c>
      <c r="C37" s="51">
        <f>+C8+C20+C25+C26+C31+C35+C36</f>
        <v>10334792</v>
      </c>
    </row>
    <row r="38" spans="1:3" s="28" customFormat="1" ht="12" customHeight="1" thickBot="1">
      <c r="A38" s="52" t="s">
        <v>73</v>
      </c>
      <c r="B38" s="42" t="s">
        <v>74</v>
      </c>
      <c r="C38" s="51">
        <f>+C39+C40+C41</f>
        <v>220614880</v>
      </c>
    </row>
    <row r="39" spans="1:3" s="28" customFormat="1" ht="12" customHeight="1">
      <c r="A39" s="44" t="s">
        <v>75</v>
      </c>
      <c r="B39" s="45" t="s">
        <v>76</v>
      </c>
      <c r="C39" s="46">
        <v>447404</v>
      </c>
    </row>
    <row r="40" spans="1:3" s="28" customFormat="1" ht="12" customHeight="1">
      <c r="A40" s="44" t="s">
        <v>77</v>
      </c>
      <c r="B40" s="47" t="s">
        <v>78</v>
      </c>
      <c r="C40" s="36"/>
    </row>
    <row r="41" spans="1:3" s="38" customFormat="1" ht="12" customHeight="1" thickBot="1">
      <c r="A41" s="32" t="s">
        <v>79</v>
      </c>
      <c r="B41" s="48" t="s">
        <v>80</v>
      </c>
      <c r="C41" s="49">
        <v>220167476</v>
      </c>
    </row>
    <row r="42" spans="1:3" s="38" customFormat="1" ht="15" customHeight="1" thickBot="1">
      <c r="A42" s="52" t="s">
        <v>81</v>
      </c>
      <c r="B42" s="53" t="s">
        <v>82</v>
      </c>
      <c r="C42" s="54">
        <f>+C37+C38</f>
        <v>230949672</v>
      </c>
    </row>
    <row r="43" spans="1:3" s="38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1" t="s">
        <v>14</v>
      </c>
      <c r="B46" s="42" t="s">
        <v>84</v>
      </c>
      <c r="C46" s="27">
        <f>SUM(C47:C51)</f>
        <v>228578772</v>
      </c>
    </row>
    <row r="47" spans="1:3" ht="12" customHeight="1">
      <c r="A47" s="32" t="s">
        <v>16</v>
      </c>
      <c r="B47" s="40" t="s">
        <v>85</v>
      </c>
      <c r="C47" s="64">
        <f>525000+118633000+54000-24000+813600+45000-250000+250000+50000+250820+515000+2500000</f>
        <v>123362420</v>
      </c>
    </row>
    <row r="48" spans="1:3" ht="12" customHeight="1">
      <c r="A48" s="32" t="s">
        <v>18</v>
      </c>
      <c r="B48" s="33" t="s">
        <v>86</v>
      </c>
      <c r="C48" s="65">
        <f>134000+28092500+97000-10800+178992+10000+21830+55180+102000+550000</f>
        <v>29230702</v>
      </c>
    </row>
    <row r="49" spans="1:3" ht="12" customHeight="1">
      <c r="A49" s="32" t="s">
        <v>20</v>
      </c>
      <c r="B49" s="33" t="s">
        <v>87</v>
      </c>
      <c r="C49" s="34">
        <f>4419000+490000+327500+46477000+323850-171000+59000+5000-5000+13500+209000+108500-50800-469900</f>
        <v>51735650</v>
      </c>
    </row>
    <row r="50" spans="1:3" ht="12" customHeight="1">
      <c r="A50" s="32" t="s">
        <v>22</v>
      </c>
      <c r="B50" s="33" t="s">
        <v>88</v>
      </c>
      <c r="C50" s="34">
        <f>24250000</f>
        <v>24250000</v>
      </c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1" t="s">
        <v>38</v>
      </c>
      <c r="B52" s="42" t="s">
        <v>90</v>
      </c>
      <c r="C52" s="27">
        <f>SUM(C53:C55)</f>
        <v>2370900</v>
      </c>
    </row>
    <row r="53" spans="1:3" s="63" customFormat="1" ht="12" customHeight="1">
      <c r="A53" s="32" t="s">
        <v>40</v>
      </c>
      <c r="B53" s="40" t="s">
        <v>91</v>
      </c>
      <c r="C53" s="46">
        <f>1901000+457200+12700</f>
        <v>2370900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6" t="s">
        <v>96</v>
      </c>
      <c r="C58" s="67">
        <f>+C46+C52+C57</f>
        <v>230949672</v>
      </c>
    </row>
    <row r="59" ht="13.5" thickBot="1">
      <c r="C59" s="69"/>
    </row>
    <row r="60" spans="1:3" ht="15" customHeight="1" thickBot="1">
      <c r="A60" s="70" t="s">
        <v>97</v>
      </c>
      <c r="B60" s="71"/>
      <c r="C60" s="72">
        <v>44</v>
      </c>
    </row>
    <row r="61" spans="1:3" ht="14.25" customHeight="1" thickBot="1">
      <c r="A61" s="70" t="s">
        <v>98</v>
      </c>
      <c r="B61" s="71"/>
      <c r="C61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14.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2017-09-28T09:12:47Z</dcterms:created>
  <dcterms:modified xsi:type="dcterms:W3CDTF">2017-09-28T09:12:48Z</dcterms:modified>
  <cp:category/>
  <cp:version/>
  <cp:contentType/>
  <cp:contentStatus/>
</cp:coreProperties>
</file>