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4. sz. mell EKIK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'9.4. sz. mell EKIK'!$1:$6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<sst xmlns="http://schemas.openxmlformats.org/spreadsheetml/2006/main" count="111" uniqueCount="97">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</sst>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6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11"/>
      <name val="Times New Roman CE"/>
      <family val="1"/>
    </font>
    <font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 CE"/>
      <family val="0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6" borderId="5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44" fillId="27" borderId="7" applyNumberFormat="0" applyFont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57" fillId="0" borderId="9" applyNumberFormat="0" applyFill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8" fillId="36" borderId="0" applyNumberFormat="0" applyBorder="0" applyAlignment="0" applyProtection="0"/>
    <xf numFmtId="0" fontId="59" fillId="37" borderId="0" applyNumberFormat="0" applyBorder="0" applyAlignment="0" applyProtection="0"/>
    <xf numFmtId="0" fontId="60" fillId="35" borderId="1" applyNumberFormat="0" applyAlignment="0" applyProtection="0"/>
    <xf numFmtId="9" fontId="44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70" applyFont="1" applyFill="1" applyBorder="1" applyAlignment="1" applyProtection="1">
      <alignment horizontal="left" vertical="center" wrapText="1" indent="1"/>
      <protection/>
    </xf>
    <xf numFmtId="164" fontId="3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70" applyFont="1" applyFill="1" applyBorder="1" applyAlignment="1" applyProtection="1">
      <alignment horizontal="left" vertical="center" wrapText="1" indent="1"/>
      <protection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9" xfId="70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2" xfId="70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7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70" applyFont="1" applyFill="1" applyBorder="1" applyAlignment="1" applyProtection="1">
      <alignment horizontal="left" vertical="center" wrapText="1" inden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70" applyFont="1" applyFill="1" applyBorder="1" applyAlignment="1" applyProtection="1">
      <alignment horizontal="left" vertical="center" wrapText="1" indent="1"/>
      <protection/>
    </xf>
    <xf numFmtId="164" fontId="6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70" applyFont="1" applyFill="1" applyBorder="1" applyAlignment="1" applyProtection="1">
      <alignment horizontal="left" vertical="center" wrapText="1" indent="1"/>
      <protection/>
    </xf>
    <xf numFmtId="164" fontId="3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19" xfId="0" applyFont="1" applyBorder="1" applyAlignment="1" applyProtection="1">
      <alignment horizontal="center" vertical="center" wrapText="1"/>
      <protection/>
    </xf>
    <xf numFmtId="164" fontId="6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8" xfId="0" applyFont="1" applyBorder="1" applyAlignment="1" applyProtection="1">
      <alignment horizontal="left" wrapText="1" indent="1"/>
      <protection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vertical="center" wrapText="1"/>
      <protection/>
    </xf>
    <xf numFmtId="164" fontId="6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7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4" fontId="3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 applyProtection="1">
      <alignment vertical="center" wrapText="1"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2_2017.(VII.28.)%20&#246;nkorm.rend.mell&#233;klete-2017.%20&#233;vi%20k&#246;lts&#233;gvet&#233;s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9">
    <tabColor rgb="FF92D050"/>
  </sheetPr>
  <dimension ref="A1:C60"/>
  <sheetViews>
    <sheetView tabSelected="1" view="pageLayout" zoomScaleNormal="145" workbookViewId="0" topLeftCell="A1">
      <selection activeCell="C2" sqref="C2"/>
    </sheetView>
  </sheetViews>
  <sheetFormatPr defaultColWidth="9.00390625" defaultRowHeight="12.75"/>
  <cols>
    <col min="1" max="1" width="13.875" style="72" customWidth="1"/>
    <col min="2" max="2" width="79.125" style="18" customWidth="1"/>
    <col min="3" max="3" width="25.00390625" style="7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16740250</v>
      </c>
    </row>
    <row r="9" spans="1:3" s="28" customFormat="1" ht="12" customHeight="1">
      <c r="A9" s="29" t="s">
        <v>16</v>
      </c>
      <c r="B9" s="30" t="s">
        <v>17</v>
      </c>
      <c r="C9" s="31">
        <v>150000</v>
      </c>
    </row>
    <row r="10" spans="1:3" s="28" customFormat="1" ht="12" customHeight="1">
      <c r="A10" s="32" t="s">
        <v>18</v>
      </c>
      <c r="B10" s="33" t="s">
        <v>19</v>
      </c>
      <c r="C10" s="34">
        <f>10400000+862205</f>
        <v>11262205</v>
      </c>
    </row>
    <row r="11" spans="1:3" s="28" customFormat="1" ht="12" customHeight="1">
      <c r="A11" s="32" t="s">
        <v>20</v>
      </c>
      <c r="B11" s="33" t="s">
        <v>21</v>
      </c>
      <c r="C11" s="34">
        <v>900000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f>1661250+232795</f>
        <v>1894045</v>
      </c>
    </row>
    <row r="15" spans="1:3" s="28" customFormat="1" ht="12" customHeight="1">
      <c r="A15" s="32" t="s">
        <v>28</v>
      </c>
      <c r="B15" s="35" t="s">
        <v>29</v>
      </c>
      <c r="C15" s="34">
        <v>2534000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123157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>
        <v>123157</v>
      </c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50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1"/>
    </row>
    <row r="36" spans="1:3" s="28" customFormat="1" ht="12" customHeight="1" thickBot="1">
      <c r="A36" s="19" t="s">
        <v>69</v>
      </c>
      <c r="B36" s="41" t="s">
        <v>70</v>
      </c>
      <c r="C36" s="52">
        <f>+C8+C20+C25+C26+C30+C34+C35</f>
        <v>16863407</v>
      </c>
    </row>
    <row r="37" spans="1:3" s="28" customFormat="1" ht="12" customHeight="1" thickBot="1">
      <c r="A37" s="53" t="s">
        <v>71</v>
      </c>
      <c r="B37" s="41" t="s">
        <v>72</v>
      </c>
      <c r="C37" s="52">
        <f>+C38+C39+C40</f>
        <v>81862160</v>
      </c>
    </row>
    <row r="38" spans="1:3" s="28" customFormat="1" ht="12" customHeight="1">
      <c r="A38" s="43" t="s">
        <v>73</v>
      </c>
      <c r="B38" s="44" t="s">
        <v>74</v>
      </c>
      <c r="C38" s="45">
        <v>178326</v>
      </c>
    </row>
    <row r="39" spans="1:3" s="28" customFormat="1" ht="12" customHeight="1">
      <c r="A39" s="43" t="s">
        <v>75</v>
      </c>
      <c r="B39" s="46" t="s">
        <v>76</v>
      </c>
      <c r="C39" s="50"/>
    </row>
    <row r="40" spans="1:3" s="37" customFormat="1" ht="12" customHeight="1" thickBot="1">
      <c r="A40" s="32" t="s">
        <v>77</v>
      </c>
      <c r="B40" s="48" t="s">
        <v>78</v>
      </c>
      <c r="C40" s="54">
        <f>78947681+800303-184544+80000-1588816+258878+101222+1095000+142726+158136+635000+1238248</f>
        <v>81683834</v>
      </c>
    </row>
    <row r="41" spans="1:3" s="37" customFormat="1" ht="15" customHeight="1" thickBot="1">
      <c r="A41" s="53" t="s">
        <v>79</v>
      </c>
      <c r="B41" s="55" t="s">
        <v>80</v>
      </c>
      <c r="C41" s="56">
        <f>+C36+C37</f>
        <v>98725567</v>
      </c>
    </row>
    <row r="42" spans="1:3" s="37" customFormat="1" ht="15" customHeight="1">
      <c r="A42" s="57"/>
      <c r="B42" s="58"/>
      <c r="C42" s="59"/>
    </row>
    <row r="43" spans="1:3" ht="13.5" thickBot="1">
      <c r="A43" s="60"/>
      <c r="B43" s="61"/>
      <c r="C43" s="62"/>
    </row>
    <row r="44" spans="1:3" s="22" customFormat="1" ht="16.5" customHeight="1" thickBot="1">
      <c r="A44" s="63"/>
      <c r="B44" s="64" t="s">
        <v>81</v>
      </c>
      <c r="C44" s="56"/>
    </row>
    <row r="45" spans="1:3" s="65" customFormat="1" ht="12" customHeight="1" thickBot="1">
      <c r="A45" s="40" t="s">
        <v>14</v>
      </c>
      <c r="B45" s="41" t="s">
        <v>82</v>
      </c>
      <c r="C45" s="27">
        <f>SUM(C46:C50)</f>
        <v>94630623</v>
      </c>
    </row>
    <row r="46" spans="1:3" ht="12" customHeight="1">
      <c r="A46" s="32" t="s">
        <v>16</v>
      </c>
      <c r="B46" s="39" t="s">
        <v>83</v>
      </c>
      <c r="C46" s="66">
        <f>41027225+658050-382364-1132008-170300+60000+80000+900040+101222+142726+42775</f>
        <v>41327366</v>
      </c>
    </row>
    <row r="47" spans="1:3" ht="12" customHeight="1">
      <c r="A47" s="32" t="s">
        <v>18</v>
      </c>
      <c r="B47" s="33" t="s">
        <v>84</v>
      </c>
      <c r="C47" s="67">
        <f>9482677+142253-84120-249042-37466+11880+39984+177100+24990</f>
        <v>9508256</v>
      </c>
    </row>
    <row r="48" spans="1:3" ht="12" customHeight="1">
      <c r="A48" s="32" t="s">
        <v>20</v>
      </c>
      <c r="B48" s="33" t="s">
        <v>85</v>
      </c>
      <c r="C48" s="67">
        <f>41615701+281940+80000-71880-119984+276738+1035000+158136-95650+635000</f>
        <v>43795001</v>
      </c>
    </row>
    <row r="49" spans="1:3" ht="12" customHeight="1">
      <c r="A49" s="32" t="s">
        <v>22</v>
      </c>
      <c r="B49" s="33" t="s">
        <v>86</v>
      </c>
      <c r="C49" s="68"/>
    </row>
    <row r="50" spans="1:3" ht="12" customHeight="1" thickBot="1">
      <c r="A50" s="32" t="s">
        <v>24</v>
      </c>
      <c r="B50" s="33" t="s">
        <v>87</v>
      </c>
      <c r="C50" s="68"/>
    </row>
    <row r="51" spans="1:3" ht="12" customHeight="1" thickBot="1">
      <c r="A51" s="40" t="s">
        <v>38</v>
      </c>
      <c r="B51" s="41" t="s">
        <v>88</v>
      </c>
      <c r="C51" s="27">
        <f>SUM(C52:C54)</f>
        <v>4094944</v>
      </c>
    </row>
    <row r="52" spans="1:3" s="65" customFormat="1" ht="12" customHeight="1">
      <c r="A52" s="32" t="s">
        <v>40</v>
      </c>
      <c r="B52" s="39" t="s">
        <v>89</v>
      </c>
      <c r="C52" s="69">
        <f>2645654+60000+151042+1238248</f>
        <v>4094944</v>
      </c>
    </row>
    <row r="53" spans="1:3" ht="12" customHeight="1">
      <c r="A53" s="32" t="s">
        <v>42</v>
      </c>
      <c r="B53" s="33" t="s">
        <v>90</v>
      </c>
      <c r="C53" s="68"/>
    </row>
    <row r="54" spans="1:3" ht="12" customHeight="1">
      <c r="A54" s="32" t="s">
        <v>44</v>
      </c>
      <c r="B54" s="33" t="s">
        <v>91</v>
      </c>
      <c r="C54" s="68"/>
    </row>
    <row r="55" spans="1:3" ht="12" customHeight="1" thickBot="1">
      <c r="A55" s="32" t="s">
        <v>46</v>
      </c>
      <c r="B55" s="33" t="s">
        <v>92</v>
      </c>
      <c r="C55" s="68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70" t="s">
        <v>94</v>
      </c>
      <c r="C57" s="71">
        <f>+C45+C51+C56</f>
        <v>98725567</v>
      </c>
    </row>
    <row r="58" ht="15" customHeight="1" thickBot="1">
      <c r="C58" s="73"/>
    </row>
    <row r="59" spans="1:3" ht="14.25" customHeight="1" thickBot="1">
      <c r="A59" s="74" t="s">
        <v>95</v>
      </c>
      <c r="B59" s="75"/>
      <c r="C59" s="76">
        <v>17.75</v>
      </c>
    </row>
    <row r="60" spans="1:3" ht="13.5" thickBot="1">
      <c r="A60" s="74" t="s">
        <v>96</v>
      </c>
      <c r="B60" s="75"/>
      <c r="C60" s="7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21. melléklet a 22/2017.(VII.28.)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2017-07-28T07:33:40Z</dcterms:created>
  <dcterms:modified xsi:type="dcterms:W3CDTF">2017-07-28T07:33:42Z</dcterms:modified>
  <cp:category/>
  <cp:version/>
  <cp:contentType/>
  <cp:contentStatus/>
</cp:coreProperties>
</file>