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15480" windowHeight="6375" tabRatio="926" activeTab="5"/>
  </bookViews>
  <sheets>
    <sheet name="címrend" sheetId="1" r:id="rId1"/>
    <sheet name="Bevételek" sheetId="2" r:id="rId2"/>
    <sheet name="Kiadások" sheetId="3" r:id="rId3"/>
    <sheet name="Munka1" sheetId="4" r:id="rId4"/>
    <sheet name="Ellátottak pénzbeni jut. " sheetId="5" r:id="rId5"/>
    <sheet name="Pénzmaradvány" sheetId="6" r:id="rId6"/>
    <sheet name="Létszámk." sheetId="7" r:id="rId7"/>
    <sheet name="Közfoglalkoztatotti létszám" sheetId="8" r:id="rId8"/>
    <sheet name="Stabilitás" sheetId="9" r:id="rId9"/>
    <sheet name="Önkormányzati Ktgvetési mérleg" sheetId="10" r:id="rId10"/>
    <sheet name="Előirányzat felhasználás" sheetId="11" r:id="rId11"/>
    <sheet name="Egyéb működési célú kiadások " sheetId="12" r:id="rId12"/>
    <sheet name="Felhalmozás célonként" sheetId="13" r:id="rId13"/>
  </sheets>
  <definedNames>
    <definedName name="_xlnm.Print_Area" localSheetId="1">'Bevételek'!$A$1:$K$81</definedName>
  </definedNames>
  <calcPr fullCalcOnLoad="1"/>
</workbook>
</file>

<file path=xl/sharedStrings.xml><?xml version="1.0" encoding="utf-8"?>
<sst xmlns="http://schemas.openxmlformats.org/spreadsheetml/2006/main" count="542" uniqueCount="317">
  <si>
    <t>Összesen:</t>
  </si>
  <si>
    <t>Össz.:</t>
  </si>
  <si>
    <t>Eredeti e.i.</t>
  </si>
  <si>
    <t>BEVÉTELEK:</t>
  </si>
  <si>
    <t>KIADÁSOK:</t>
  </si>
  <si>
    <t>9.Tartalék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</si>
  <si>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</si>
  <si>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</si>
  <si>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</si>
  <si>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</si>
  <si>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</si>
  <si>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</si>
  <si>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</si>
  <si>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</si>
  <si>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</si>
  <si>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</si>
  <si>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</si>
  <si>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</si>
  <si>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Közalkalmazott</t>
  </si>
  <si>
    <t>Felújítások</t>
  </si>
  <si>
    <t>BEVÉTELEK</t>
  </si>
  <si>
    <t>KIADÁSOK</t>
  </si>
  <si>
    <t>Munkaadót terhelő járulékok</t>
  </si>
  <si>
    <t>Működési bevételek</t>
  </si>
  <si>
    <t>Felhalmozási bevételek</t>
  </si>
  <si>
    <t>Működési célú hiteltörlesztés</t>
  </si>
  <si>
    <t>Egyéb</t>
  </si>
  <si>
    <t>Rendszeres gyermekvédelmi kedvezmény</t>
  </si>
  <si>
    <t>Óvodáztatási támogatás</t>
  </si>
  <si>
    <t>Átmeneti segély</t>
  </si>
  <si>
    <t>Rendkívüli gyermekvédelmi támogatás</t>
  </si>
  <si>
    <t>A) Működési célú pénzmaradvány</t>
  </si>
  <si>
    <t>B) Felhalmozási pénzmaradvány</t>
  </si>
  <si>
    <t>Foglalkoztatást helyettesítő támogatás</t>
  </si>
  <si>
    <t>Helyi megállapítású ápolási díj</t>
  </si>
  <si>
    <t>Beruházások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</si>
  <si>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</si>
  <si>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</si>
  <si>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</si>
  <si>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</si>
  <si>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</si>
  <si>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</si>
  <si>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</si>
  <si>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</si>
  <si>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</si>
  <si>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</si>
  <si>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</si>
  <si>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</si>
  <si>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</si>
  <si>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</si>
  <si>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</si>
  <si>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</si>
  <si>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Közhatalmi bevételek</t>
  </si>
  <si>
    <t>2. Közhatalmi bevételek</t>
  </si>
  <si>
    <t>Polgármester</t>
  </si>
  <si>
    <t xml:space="preserve">   A költségvetési hiány belső finanszírozására szolgáló előző évek pénzmaradványa</t>
  </si>
  <si>
    <t>2.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</si>
  <si>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</si>
  <si>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</si>
  <si>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</si>
  <si>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</si>
  <si>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>Összesen</t>
  </si>
  <si>
    <t>Helyi önkormányzat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</si>
  <si>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</si>
  <si>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</si>
  <si>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</si>
  <si>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 xml:space="preserve">B.) Más Társulások </t>
  </si>
  <si>
    <t>1.Marcali Többcélú társulás társulási támogatás</t>
  </si>
  <si>
    <t xml:space="preserve">egyéb egyesületi támogatás </t>
  </si>
  <si>
    <t xml:space="preserve">Egyéb működési kiadások összesen </t>
  </si>
  <si>
    <t>Rászorultsági norm.kedv. [Gyvt. 151. § (5) bek.]</t>
  </si>
  <si>
    <t>K4.</t>
  </si>
  <si>
    <t>1.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</si>
  <si>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</si>
  <si>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</si>
  <si>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</si>
  <si>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</si>
  <si>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</si>
  <si>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</si>
  <si>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</si>
  <si>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</si>
  <si>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</si>
  <si>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</si>
  <si>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</si>
  <si>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</si>
  <si>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</si>
  <si>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</si>
  <si>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</si>
  <si>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</si>
  <si>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Mindösszesen</t>
  </si>
  <si>
    <t>Helyi Önkormányzat</t>
  </si>
  <si>
    <t>Létszámkeret mindösszesen</t>
  </si>
  <si>
    <t>Közfoglalkoztatotti létszámkeret mindösszesen</t>
  </si>
  <si>
    <t>Mód. e.i.</t>
  </si>
  <si>
    <t>A saját bevételek és az adósságot keletkeztető ügyletekből</t>
  </si>
  <si>
    <t>és kezességvállalásokból fennálló kötelezettségek aránya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</si>
  <si>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</si>
  <si>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</si>
  <si>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</si>
  <si>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</si>
  <si>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</si>
  <si>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</si>
  <si>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</si>
  <si>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</si>
  <si>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</si>
  <si>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</si>
  <si>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</si>
  <si>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</si>
  <si>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</si>
  <si>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</si>
  <si>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</si>
  <si>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7. Működőképesség megőrz. szolg. tám.</t>
  </si>
  <si>
    <t xml:space="preserve">A.) Böhönye és Környéke Önkormányzati Társulása </t>
  </si>
  <si>
    <t xml:space="preserve">Egyéb működési célú kiadások ÁHT-n belülre </t>
  </si>
  <si>
    <t>kistérségi orvosi ügyelet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</si>
  <si>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</si>
  <si>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</si>
  <si>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</si>
  <si>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</si>
  <si>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</si>
  <si>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</si>
  <si>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A.) Civil szervezetek támogatása</t>
  </si>
  <si>
    <t>Református Egyház</t>
  </si>
  <si>
    <t xml:space="preserve">Mindösszesen ÁHT-n kívüli egyéb működési támogatás  </t>
  </si>
  <si>
    <t>Somogy Megyei Kat. Véd. Ig. támogatása</t>
  </si>
  <si>
    <t>1. cím Nemeskisfalud Község Önkormányzata</t>
  </si>
  <si>
    <t>2. cím Felújítások, fejlesztések</t>
  </si>
  <si>
    <t>Nemeskisfalud Község Önkormányzatának 2014. évi társadalom- és szociálpolitikai juttatásai</t>
  </si>
  <si>
    <t>1. Cím Nemeskisfalud Község Önkormányzat</t>
  </si>
  <si>
    <t>Nemeskisfalud Község Önkormányzat</t>
  </si>
  <si>
    <t>Közfoglalkoztatott (hosszú)</t>
  </si>
  <si>
    <t xml:space="preserve">D.) Katasztrófa védelem, tűzoltás mentés  </t>
  </si>
  <si>
    <t>C.) Böhönye Önkormányzatnak</t>
  </si>
  <si>
    <t>Böhönyei Közös Hivatal normán felüli működési támogatás átadása</t>
  </si>
  <si>
    <t>Társulási ügyintéző béréhez támogatás</t>
  </si>
  <si>
    <t>Vidékünk a Jövőnk Vidékfejlesztési Egyesület (LEADER HACS)</t>
  </si>
  <si>
    <t>B.) Egyházi támogatás</t>
  </si>
  <si>
    <t>belső ellenőrzés</t>
  </si>
  <si>
    <t xml:space="preserve">Somogy megyei Önk Munka tűzv. </t>
  </si>
  <si>
    <t xml:space="preserve">Lakossági hulladék díj támogatás </t>
  </si>
  <si>
    <t>2015. évi közfoglalkoztatotti létszám</t>
  </si>
  <si>
    <t>Magyar Államkincstár visszafizetés</t>
  </si>
  <si>
    <t xml:space="preserve">Önkormányzati költségvetési mérleg 2015. év </t>
  </si>
  <si>
    <t>Működési tartalék</t>
  </si>
  <si>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</si>
  <si>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</si>
  <si>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</si>
  <si>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</si>
  <si>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</si>
  <si>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</si>
  <si>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</si>
  <si>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</si>
  <si>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</si>
  <si>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</si>
  <si>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</si>
  <si>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Eredeti előirányzat</t>
  </si>
  <si>
    <t>Megnevezés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</si>
  <si>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</si>
  <si>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</si>
  <si>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</si>
  <si>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</si>
  <si>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</si>
  <si>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</si>
  <si>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Személyi jellegű kiadások</t>
  </si>
  <si>
    <t>Intézményi működési bevételek</t>
  </si>
  <si>
    <t>Dologi és egyéb folyó kiadások</t>
  </si>
  <si>
    <t>Előző évi maradvány átvétel</t>
  </si>
  <si>
    <t>Kamatkiadások</t>
  </si>
  <si>
    <t>Támogatásértékű bevételek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</si>
  <si>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</si>
  <si>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</si>
  <si>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</si>
  <si>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</si>
  <si>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</si>
  <si>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</si>
  <si>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</si>
  <si>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</si>
  <si>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Államháztartáson belüli megelőlegezés</t>
  </si>
  <si>
    <t>Elvonások és befizetések</t>
  </si>
  <si>
    <t>Központi, írányító szervi támogatás</t>
  </si>
  <si>
    <t>Működési célú kölcsön nyújtása, visszafizetése</t>
  </si>
  <si>
    <t>Államháztartáson belüli megelőlegezés visszafizetés</t>
  </si>
  <si>
    <t>Központi, írányító szeri támogatás folyósítása</t>
  </si>
  <si>
    <t>Felhalmozási célú</t>
  </si>
  <si>
    <t xml:space="preserve"> Felhalmozási célú</t>
  </si>
  <si>
    <t>Felhalmozási és tőke jellegű bevételek</t>
  </si>
  <si>
    <t>Beruházási kiadások</t>
  </si>
  <si>
    <t>Támogatásértékű felhalmozási  bevételek</t>
  </si>
  <si>
    <t>Felhalmozási célú pénzeszköz átvétel</t>
  </si>
  <si>
    <t>Támogatásértékű felhalmozási kiadás</t>
  </si>
  <si>
    <t>Felhalmozási célú pénzeszközátadás</t>
  </si>
  <si>
    <t>Felhalmozási célú kölcsön nyújtása, visszafizetése</t>
  </si>
  <si>
    <t>Működési célú átvett pé</t>
  </si>
  <si>
    <t>Pénzügyi befektetések kiadásai</t>
  </si>
  <si>
    <t xml:space="preserve">2015. évi költségvetésének módosításáról </t>
  </si>
  <si>
    <t>ezer Ft-ban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</si>
  <si>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</si>
  <si>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</si>
  <si>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</si>
  <si>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</si>
  <si>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</si>
  <si>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</si>
  <si>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</si>
  <si>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</si>
  <si>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</si>
  <si>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</si>
  <si>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</si>
  <si>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</si>
  <si>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</si>
  <si>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Működési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</si>
  <si>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</si>
  <si>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</si>
  <si>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</si>
  <si>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</si>
  <si>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</si>
  <si>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</si>
  <si>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</si>
  <si>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</si>
  <si>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</si>
  <si>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</si>
  <si>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</si>
  <si>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</si>
  <si>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</si>
  <si>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Módosított előirányzat</t>
  </si>
  <si>
    <t>NEMESKISFALUD KÖZSÉG ÖNKORMÁNYZAT 2015. ÉVI BEVÉTELEINEK MÓDOSÍTÁSÁRÓL</t>
  </si>
  <si>
    <t xml:space="preserve">E </t>
  </si>
  <si>
    <t>Sor-szám</t>
  </si>
  <si>
    <t>Önkormányzat közhatalmi bevételei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</si>
  <si>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</si>
  <si>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</si>
  <si>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</si>
  <si>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</si>
  <si>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</si>
  <si>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</si>
  <si>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</si>
  <si>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</si>
  <si>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</si>
  <si>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</si>
  <si>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</si>
  <si>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</si>
  <si>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</si>
  <si>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</si>
  <si>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</si>
  <si>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</si>
  <si>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</si>
  <si>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Továbbszámlázott szolgáltatások bevételei</t>
  </si>
  <si>
    <t>Tulajdonosi bevételek</t>
  </si>
  <si>
    <t>Kiszámlázott általános forg.adó</t>
  </si>
  <si>
    <t>Kamatbevételek</t>
  </si>
  <si>
    <t>Egyéb működési bveételek</t>
  </si>
  <si>
    <t>Ellátási díjak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</si>
  <si>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</si>
  <si>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</si>
  <si>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</si>
  <si>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</si>
  <si>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</si>
  <si>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</si>
  <si>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</si>
  <si>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</si>
  <si>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</si>
  <si>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</si>
  <si>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</si>
  <si>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</si>
  <si>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</si>
  <si>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</si>
  <si>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 - Egyéb felhalmozási célú központi támogatás</t>
  </si>
  <si>
    <t>Tárgyi eszközök, immateriális javak értékesítése</t>
  </si>
  <si>
    <t>Ingatlan értékesítés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</si>
  <si>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</si>
  <si>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</si>
  <si>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</si>
  <si>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</si>
  <si>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Önkormányzat pénzmaradványa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</si>
  <si>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</si>
  <si>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</si>
  <si>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</si>
  <si>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</si>
  <si>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</si>
  <si>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</si>
  <si>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</si>
  <si>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NEMESKISFALUD KÖZSÉG ÖNKORMÁNYZATA 2015.ÉVI KIADÁSAINAK MÓDOSÍTÁSÁRÓL</t>
  </si>
  <si>
    <t>I. Működési költségvetés</t>
  </si>
  <si>
    <t>Önkormányzat kiadásai</t>
  </si>
  <si>
    <t>Személyi juttatás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</si>
  <si>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</si>
  <si>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</si>
  <si>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</si>
  <si>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</si>
  <si>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</si>
  <si>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</si>
  <si>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</si>
  <si>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</si>
  <si>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</si>
  <si>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</si>
  <si>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>Ingatlanok  felújítása Vízmű</t>
  </si>
  <si>
    <t>Traktor beszerzés</t>
  </si>
  <si>
    <t>Informatikai eszköz beszerzése</t>
  </si>
  <si>
    <t xml:space="preserve">Fejlesztési kiadások összesen: </t>
  </si>
  <si>
    <t xml:space="preserve">Nemeskisfalud Község Önkormányzat összevont költségvetési mérlege </t>
  </si>
  <si>
    <t xml:space="preserve">4. melléklet a 2/2015. (II.2.) önkormányzati rendelet </t>
  </si>
  <si>
    <t xml:space="preserve">5. melléklet a 2/2015. (II.2.) önkormányzati rendelet </t>
  </si>
  <si>
    <t xml:space="preserve">2015. évi létszámkeret 6. melléklet a 2/2015. (II.2.) önkormányzati rendelet </t>
  </si>
  <si>
    <t xml:space="preserve">7. melléklet a 2/2015. (II.2.) önkormányzati rendelet </t>
  </si>
  <si>
    <t xml:space="preserve">8. melléklet a 2/2015. (II.2.) önkormányzati rendelet </t>
  </si>
  <si>
    <t xml:space="preserve">Nemeskisfalud Község Önkormányzat 9. melléklet a 2/2015. (II.2.) önkormányzati rendelet </t>
  </si>
  <si>
    <t xml:space="preserve">Nemeskisfalud Község Önkormányzat 2015. évi előirányzat-felhasználási terve  10. melléklet a 2/2015. (II.2.) önkormányzati rendelet </t>
  </si>
  <si>
    <t xml:space="preserve">Egyéb működési célú kiadások 11. melléklet a 2/2015. (II.2.) önkormányzati rendelet </t>
  </si>
  <si>
    <t xml:space="preserve">1. melléklet a 2/2015. (II.2.) önkormányzati rendelet </t>
  </si>
  <si>
    <t xml:space="preserve"> Címrend </t>
  </si>
  <si>
    <t>"1.melléklet a 2/2016. (V. 31.) önkormányzati rendelethez"</t>
  </si>
  <si>
    <t>NEMESKISFALUD KÖZSÉG ÖNKORMÁNYZATA 2015. ÉVI FELHALMOZÁSI KIADÁSOK MÓDOSÍTÁSÁRÓL</t>
  </si>
  <si>
    <t xml:space="preserve">Nemeskisfalud Község  Önkormányzat összevont költségvetési mérlege </t>
  </si>
  <si>
    <t>2015. évi költségvetésének módosításáról</t>
  </si>
  <si>
    <t>2.melléklet a 2/2015. (II. 2.) önkormányzati rendelethez</t>
  </si>
  <si>
    <t>3/A. melléklet a 2/2015. (II.2.) önkormányzati rendelethez</t>
  </si>
  <si>
    <t>3/B melléklet a 2/2015. (II.2.) önkormányzati rendelethez</t>
  </si>
  <si>
    <t>"12 melléklet az 2/2015. (II.2.) önkormányzati rendelethez"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</si>
</sst>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72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i/>
      <sz val="12"/>
      <name val="Times New Roman CE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0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10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4" fillId="0" borderId="0" xfId="60" applyFont="1" applyAlignment="1">
      <alignment vertical="center"/>
      <protection/>
    </xf>
    <xf numFmtId="0" fontId="14" fillId="0" borderId="0" xfId="60" applyFont="1" applyAlignment="1">
      <alignment horizontal="center" vertical="center"/>
      <protection/>
    </xf>
    <xf numFmtId="0" fontId="17" fillId="0" borderId="17" xfId="60" applyFont="1" applyBorder="1" applyAlignment="1">
      <alignment vertical="center"/>
      <protection/>
    </xf>
    <xf numFmtId="0" fontId="17" fillId="0" borderId="18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justify" vertical="center" wrapText="1"/>
      <protection/>
    </xf>
    <xf numFmtId="3" fontId="14" fillId="0" borderId="20" xfId="60" applyNumberFormat="1" applyFont="1" applyBorder="1" applyAlignment="1">
      <alignment vertical="center"/>
      <protection/>
    </xf>
    <xf numFmtId="0" fontId="14" fillId="0" borderId="21" xfId="60" applyFont="1" applyBorder="1" applyAlignment="1">
      <alignment horizontal="justify" vertical="center"/>
      <protection/>
    </xf>
    <xf numFmtId="3" fontId="14" fillId="0" borderId="22" xfId="60" applyNumberFormat="1" applyFont="1" applyBorder="1" applyAlignment="1">
      <alignment vertical="center"/>
      <protection/>
    </xf>
    <xf numFmtId="0" fontId="14" fillId="0" borderId="23" xfId="60" applyFont="1" applyBorder="1" applyAlignment="1">
      <alignment horizontal="justify" vertical="center"/>
      <protection/>
    </xf>
    <xf numFmtId="3" fontId="14" fillId="0" borderId="24" xfId="60" applyNumberFormat="1" applyFont="1" applyBorder="1" applyAlignment="1">
      <alignment vertical="center"/>
      <protection/>
    </xf>
    <xf numFmtId="3" fontId="17" fillId="0" borderId="18" xfId="60" applyNumberFormat="1" applyFont="1" applyBorder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17" fillId="0" borderId="17" xfId="60" applyFont="1" applyFill="1" applyBorder="1" applyAlignment="1">
      <alignment horizontal="justify" vertical="center"/>
      <protection/>
    </xf>
    <xf numFmtId="0" fontId="17" fillId="0" borderId="25" xfId="60" applyFont="1" applyFill="1" applyBorder="1" applyAlignment="1">
      <alignment horizontal="center" vertical="center"/>
      <protection/>
    </xf>
    <xf numFmtId="0" fontId="17" fillId="0" borderId="16" xfId="60" applyFont="1" applyFill="1" applyBorder="1" applyAlignment="1">
      <alignment horizontal="center" vertical="center"/>
      <protection/>
    </xf>
    <xf numFmtId="0" fontId="14" fillId="0" borderId="21" xfId="60" applyFont="1" applyFill="1" applyBorder="1" applyAlignment="1">
      <alignment horizontal="justify" vertical="center"/>
      <protection/>
    </xf>
    <xf numFmtId="3" fontId="14" fillId="0" borderId="10" xfId="60" applyNumberFormat="1" applyFont="1" applyFill="1" applyBorder="1" applyAlignment="1">
      <alignment vertical="center"/>
      <protection/>
    </xf>
    <xf numFmtId="3" fontId="14" fillId="0" borderId="26" xfId="60" applyNumberFormat="1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26" xfId="60" applyFont="1" applyFill="1" applyBorder="1" applyAlignment="1">
      <alignment vertical="center"/>
      <protection/>
    </xf>
    <xf numFmtId="0" fontId="14" fillId="0" borderId="23" xfId="60" applyFont="1" applyFill="1" applyBorder="1" applyAlignment="1">
      <alignment horizontal="justify" vertical="center"/>
      <protection/>
    </xf>
    <xf numFmtId="0" fontId="14" fillId="0" borderId="27" xfId="60" applyFont="1" applyFill="1" applyBorder="1" applyAlignment="1">
      <alignment vertical="center"/>
      <protection/>
    </xf>
    <xf numFmtId="0" fontId="14" fillId="0" borderId="28" xfId="60" applyFont="1" applyFill="1" applyBorder="1" applyAlignment="1">
      <alignment vertical="center"/>
      <protection/>
    </xf>
    <xf numFmtId="3" fontId="17" fillId="0" borderId="29" xfId="60" applyNumberFormat="1" applyFont="1" applyBorder="1" applyAlignment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3" fontId="15" fillId="0" borderId="30" xfId="0" applyNumberFormat="1" applyFont="1" applyFill="1" applyBorder="1" applyAlignment="1">
      <alignment horizontal="left" vertical="center"/>
    </xf>
    <xf numFmtId="3" fontId="1" fillId="0" borderId="3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3" fontId="17" fillId="0" borderId="16" xfId="60" applyNumberFormat="1" applyFont="1" applyBorder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16" fontId="9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wrapText="1"/>
    </xf>
    <xf numFmtId="0" fontId="28" fillId="0" borderId="10" xfId="56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9" fillId="0" borderId="10" xfId="56" applyFont="1" applyFill="1" applyBorder="1" applyAlignment="1">
      <alignment horizontal="center" wrapText="1"/>
      <protection/>
    </xf>
    <xf numFmtId="0" fontId="30" fillId="0" borderId="10" xfId="0" applyFont="1" applyFill="1" applyBorder="1" applyAlignment="1">
      <alignment horizontal="center" wrapText="1"/>
    </xf>
    <xf numFmtId="0" fontId="29" fillId="0" borderId="10" xfId="56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wrapText="1"/>
    </xf>
    <xf numFmtId="0" fontId="28" fillId="0" borderId="10" xfId="56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6" fillId="0" borderId="10" xfId="56" applyFont="1" applyFill="1" applyBorder="1" applyAlignment="1">
      <alignment wrapText="1"/>
      <protection/>
    </xf>
    <xf numFmtId="3" fontId="26" fillId="0" borderId="10" xfId="56" applyNumberFormat="1" applyFont="1" applyFill="1" applyBorder="1" applyAlignment="1">
      <alignment wrapText="1"/>
      <protection/>
    </xf>
    <xf numFmtId="10" fontId="26" fillId="0" borderId="11" xfId="56" applyNumberFormat="1" applyFont="1" applyFill="1" applyBorder="1" applyAlignment="1">
      <alignment wrapText="1"/>
      <protection/>
    </xf>
    <xf numFmtId="3" fontId="27" fillId="0" borderId="10" xfId="56" applyNumberFormat="1" applyFont="1" applyFill="1" applyBorder="1" applyAlignment="1">
      <alignment horizontal="center"/>
      <protection/>
    </xf>
    <xf numFmtId="10" fontId="26" fillId="0" borderId="10" xfId="56" applyNumberFormat="1" applyFont="1" applyFill="1" applyBorder="1" applyAlignment="1">
      <alignment wrapText="1"/>
      <protection/>
    </xf>
    <xf numFmtId="0" fontId="28" fillId="0" borderId="10" xfId="56" applyFont="1" applyFill="1" applyBorder="1" applyAlignment="1">
      <alignment wrapText="1"/>
      <protection/>
    </xf>
    <xf numFmtId="0" fontId="27" fillId="0" borderId="10" xfId="58" applyFont="1" applyFill="1" applyBorder="1" applyAlignment="1">
      <alignment wrapText="1"/>
      <protection/>
    </xf>
    <xf numFmtId="3" fontId="27" fillId="0" borderId="10" xfId="56" applyNumberFormat="1" applyFont="1" applyFill="1" applyBorder="1" applyAlignment="1">
      <alignment wrapText="1"/>
      <protection/>
    </xf>
    <xf numFmtId="0" fontId="31" fillId="0" borderId="10" xfId="58" applyFont="1" applyFill="1" applyBorder="1" applyAlignment="1">
      <alignment horizontal="left" wrapText="1"/>
      <protection/>
    </xf>
    <xf numFmtId="3" fontId="31" fillId="0" borderId="10" xfId="56" applyNumberFormat="1" applyFont="1" applyFill="1" applyBorder="1" applyAlignment="1">
      <alignment wrapText="1"/>
      <protection/>
    </xf>
    <xf numFmtId="10" fontId="26" fillId="0" borderId="0" xfId="0" applyNumberFormat="1" applyFont="1" applyFill="1" applyAlignment="1">
      <alignment wrapText="1"/>
    </xf>
    <xf numFmtId="0" fontId="32" fillId="0" borderId="10" xfId="56" applyFont="1" applyFill="1" applyBorder="1" applyAlignment="1">
      <alignment wrapText="1"/>
      <protection/>
    </xf>
    <xf numFmtId="0" fontId="27" fillId="0" borderId="0" xfId="0" applyFont="1" applyFill="1" applyBorder="1" applyAlignment="1">
      <alignment horizontal="center" wrapText="1"/>
    </xf>
    <xf numFmtId="0" fontId="28" fillId="0" borderId="0" xfId="56" applyFont="1" applyFill="1" applyBorder="1" applyAlignment="1">
      <alignment wrapText="1"/>
      <protection/>
    </xf>
    <xf numFmtId="3" fontId="27" fillId="0" borderId="0" xfId="56" applyNumberFormat="1" applyFont="1" applyFill="1" applyBorder="1" applyAlignment="1">
      <alignment wrapText="1"/>
      <protection/>
    </xf>
    <xf numFmtId="10" fontId="26" fillId="0" borderId="0" xfId="56" applyNumberFormat="1" applyFont="1" applyFill="1" applyBorder="1" applyAlignment="1">
      <alignment wrapText="1"/>
      <protection/>
    </xf>
    <xf numFmtId="3" fontId="27" fillId="0" borderId="0" xfId="56" applyNumberFormat="1" applyFont="1" applyFill="1" applyBorder="1" applyAlignment="1">
      <alignment horizontal="center"/>
      <protection/>
    </xf>
    <xf numFmtId="3" fontId="26" fillId="0" borderId="0" xfId="56" applyNumberFormat="1" applyFont="1" applyFill="1" applyBorder="1" applyAlignment="1">
      <alignment wrapText="1"/>
      <protection/>
    </xf>
    <xf numFmtId="0" fontId="27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2" fillId="0" borderId="10" xfId="56" applyFont="1" applyFill="1" applyBorder="1" applyAlignment="1">
      <alignment wrapText="1"/>
      <protection/>
    </xf>
    <xf numFmtId="3" fontId="27" fillId="0" borderId="10" xfId="56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0" xfId="56" applyFont="1" applyBorder="1" applyAlignment="1">
      <alignment horizontal="center" wrapText="1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33" fillId="0" borderId="10" xfId="0" applyFont="1" applyBorder="1" applyAlignment="1">
      <alignment wrapText="1"/>
    </xf>
    <xf numFmtId="3" fontId="34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10" fontId="34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17" fillId="0" borderId="41" xfId="61" applyFont="1" applyBorder="1" applyAlignment="1">
      <alignment vertical="center"/>
      <protection/>
    </xf>
    <xf numFmtId="0" fontId="17" fillId="0" borderId="25" xfId="61" applyFont="1" applyBorder="1" applyAlignment="1">
      <alignment vertical="center"/>
      <protection/>
    </xf>
    <xf numFmtId="0" fontId="17" fillId="0" borderId="16" xfId="61" applyFont="1" applyBorder="1" applyAlignment="1">
      <alignment vertical="center"/>
      <protection/>
    </xf>
    <xf numFmtId="0" fontId="14" fillId="0" borderId="42" xfId="61" applyFont="1" applyBorder="1" applyAlignment="1">
      <alignment vertical="center"/>
      <protection/>
    </xf>
    <xf numFmtId="0" fontId="14" fillId="0" borderId="43" xfId="61" applyFont="1" applyBorder="1" applyAlignment="1">
      <alignment vertical="center"/>
      <protection/>
    </xf>
    <xf numFmtId="0" fontId="14" fillId="0" borderId="44" xfId="61" applyFont="1" applyBorder="1" applyAlignment="1">
      <alignment vertical="center"/>
      <protection/>
    </xf>
    <xf numFmtId="0" fontId="3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0" xfId="56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3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horizontal="center"/>
    </xf>
    <xf numFmtId="10" fontId="35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horizontal="left" wrapText="1"/>
    </xf>
    <xf numFmtId="10" fontId="35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vertical="center" wrapText="1"/>
    </xf>
    <xf numFmtId="0" fontId="32" fillId="0" borderId="10" xfId="56" applyFont="1" applyBorder="1" applyAlignment="1">
      <alignment horizontal="center" wrapText="1"/>
      <protection/>
    </xf>
    <xf numFmtId="0" fontId="53" fillId="0" borderId="10" xfId="0" applyFont="1" applyBorder="1" applyAlignment="1">
      <alignment wrapText="1"/>
    </xf>
    <xf numFmtId="3" fontId="35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3" fontId="33" fillId="0" borderId="38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10" fontId="35" fillId="0" borderId="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9" fillId="0" borderId="12" xfId="56" applyFont="1" applyBorder="1" applyAlignment="1">
      <alignment horizontal="center" vertical="center" wrapText="1"/>
      <protection/>
    </xf>
    <xf numFmtId="3" fontId="33" fillId="0" borderId="10" xfId="0" applyNumberFormat="1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workbookViewId="0" topLeftCell="A1">
      <selection activeCell="A3" sqref="A3:G3"/>
    </sheetView>
  </sheetViews>
  <sheetFormatPr defaultColWidth="9.00390625" defaultRowHeight="12.75"/>
  <cols>
    <col min="1" max="4" width="9.125" style="179" customWidth="1"/>
    <col min="5" max="5" width="15.375" style="179" customWidth="1"/>
    <col min="6" max="6" width="12.875" style="179" customWidth="1"/>
    <col min="7" max="7" width="11.75390625" style="179" customWidth="1"/>
    <col min="8" max="16384" width="9.125" style="179" customWidth="1"/>
  </cols>
  <sheetData>
    <row r="1" spans="1:7" ht="15.75" customHeight="1">
      <c r="A1" s="248" t="s">
        <v>308</v>
      </c>
      <c r="B1" s="249"/>
      <c r="C1" s="249"/>
      <c r="D1" s="249"/>
      <c r="E1" s="249"/>
      <c r="F1" s="249"/>
      <c r="G1" s="249"/>
    </row>
    <row r="2" spans="1:7" ht="12.75">
      <c r="A2" s="249"/>
      <c r="B2" s="249"/>
      <c r="C2" s="249"/>
      <c r="D2" s="249"/>
      <c r="E2" s="249"/>
      <c r="F2" s="249"/>
      <c r="G2" s="249"/>
    </row>
    <row r="3" spans="1:7" ht="12.75">
      <c r="A3" s="249" t="s">
        <v>307</v>
      </c>
      <c r="B3" s="249"/>
      <c r="C3" s="249"/>
      <c r="D3" s="249"/>
      <c r="E3" s="249"/>
      <c r="F3" s="249"/>
      <c r="G3" s="249"/>
    </row>
    <row r="4" ht="13.5" thickBot="1"/>
    <row r="5" spans="1:7" ht="16.5" thickBot="1">
      <c r="A5" s="250" t="s">
        <v>125</v>
      </c>
      <c r="B5" s="251"/>
      <c r="C5" s="251"/>
      <c r="D5" s="251"/>
      <c r="E5" s="251"/>
      <c r="F5" s="251"/>
      <c r="G5" s="252"/>
    </row>
    <row r="6" spans="1:7" ht="15.75">
      <c r="A6" s="253" t="s">
        <v>126</v>
      </c>
      <c r="B6" s="254"/>
      <c r="C6" s="254"/>
      <c r="D6" s="254"/>
      <c r="E6" s="254"/>
      <c r="F6" s="254"/>
      <c r="G6" s="255"/>
    </row>
    <row r="8" spans="1:7" ht="12.75">
      <c r="A8" s="180"/>
      <c r="B8" s="180"/>
      <c r="C8" s="180"/>
      <c r="D8" s="180"/>
      <c r="E8" s="180"/>
      <c r="F8" s="180"/>
      <c r="G8" s="180"/>
    </row>
  </sheetData>
  <sheetProtection/>
  <mergeCells count="4">
    <mergeCell ref="A1:G2"/>
    <mergeCell ref="A5:G5"/>
    <mergeCell ref="A6:G6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&amp;C1.sz. melléklet&amp;R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71"/>
  <sheetViews>
    <sheetView workbookViewId="0" topLeftCell="A19">
      <selection activeCell="A34" sqref="A34:IV34"/>
    </sheetView>
  </sheetViews>
  <sheetFormatPr defaultColWidth="9.00390625" defaultRowHeight="19.5" customHeight="1"/>
  <cols>
    <col min="1" max="1" width="5.125" style="44" customWidth="1"/>
    <col min="2" max="2" width="33.625" style="44" bestFit="1" customWidth="1"/>
    <col min="3" max="3" width="9.125" style="44" customWidth="1"/>
    <col min="4" max="7" width="9.125" style="1" customWidth="1"/>
    <col min="8" max="8" width="32.875" style="1" bestFit="1" customWidth="1"/>
    <col min="9" max="16384" width="9.125" style="1" customWidth="1"/>
  </cols>
  <sheetData>
    <row r="1" spans="1:12" ht="19.5" customHeight="1">
      <c r="A1" s="258" t="s">
        <v>304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9.5" customHeight="1">
      <c r="A2" s="258" t="s">
        <v>142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4.25" customHeight="1">
      <c r="A3" s="267" t="s">
        <v>88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0" ht="14.25" customHeight="1">
      <c r="A4" s="19"/>
      <c r="B4" s="133"/>
      <c r="C4" s="19"/>
      <c r="D4" s="33"/>
      <c r="E4" s="33"/>
      <c r="F4" s="33"/>
      <c r="G4" s="33"/>
      <c r="H4" s="33" t="s">
        <v>309</v>
      </c>
      <c r="I4" s="33"/>
      <c r="J4" s="33"/>
    </row>
    <row r="5" spans="1:10" ht="18" customHeight="1">
      <c r="A5" s="19"/>
      <c r="B5" s="19"/>
      <c r="C5" s="19"/>
      <c r="D5" s="33"/>
      <c r="E5" s="33"/>
      <c r="F5" s="33"/>
      <c r="G5" s="33"/>
      <c r="H5" s="33"/>
      <c r="I5" s="33"/>
      <c r="J5" s="33"/>
    </row>
    <row r="6" spans="1:12" s="184" customFormat="1" ht="11.25">
      <c r="A6" s="182"/>
      <c r="B6" s="182" t="s">
        <v>144</v>
      </c>
      <c r="C6" s="182" t="s">
        <v>145</v>
      </c>
      <c r="D6" s="182" t="s">
        <v>146</v>
      </c>
      <c r="E6" s="182" t="s">
        <v>147</v>
      </c>
      <c r="F6" s="182" t="s">
        <v>148</v>
      </c>
      <c r="G6" s="183"/>
      <c r="H6" s="182" t="s">
        <v>149</v>
      </c>
      <c r="I6" s="182" t="s">
        <v>150</v>
      </c>
      <c r="J6" s="182" t="s">
        <v>151</v>
      </c>
      <c r="K6" s="182" t="s">
        <v>152</v>
      </c>
      <c r="L6" s="182" t="s">
        <v>153</v>
      </c>
    </row>
    <row r="7" spans="1:12" s="187" customFormat="1" ht="21" customHeight="1">
      <c r="A7" s="185" t="s">
        <v>154</v>
      </c>
      <c r="B7" s="266" t="s">
        <v>20</v>
      </c>
      <c r="C7" s="266"/>
      <c r="D7" s="266"/>
      <c r="E7" s="266"/>
      <c r="F7" s="266"/>
      <c r="G7" s="185" t="s">
        <v>154</v>
      </c>
      <c r="H7" s="266" t="s">
        <v>21</v>
      </c>
      <c r="I7" s="266"/>
      <c r="J7" s="266"/>
      <c r="K7" s="266"/>
      <c r="L7" s="266"/>
    </row>
    <row r="8" spans="1:12" s="187" customFormat="1" ht="27" customHeight="1">
      <c r="A8" s="185"/>
      <c r="B8" s="186"/>
      <c r="C8" s="188" t="s">
        <v>155</v>
      </c>
      <c r="D8" s="188" t="s">
        <v>223</v>
      </c>
      <c r="E8" s="188"/>
      <c r="F8" s="188"/>
      <c r="G8" s="189"/>
      <c r="H8" s="190"/>
      <c r="I8" s="188" t="s">
        <v>155</v>
      </c>
      <c r="J8" s="188" t="s">
        <v>223</v>
      </c>
      <c r="K8" s="188"/>
      <c r="L8" s="188"/>
    </row>
    <row r="9" spans="1:12" s="184" customFormat="1" ht="11.25">
      <c r="A9" s="191"/>
      <c r="B9" s="192" t="s">
        <v>156</v>
      </c>
      <c r="C9" s="192" t="s">
        <v>157</v>
      </c>
      <c r="D9" s="192" t="s">
        <v>157</v>
      </c>
      <c r="E9" s="193"/>
      <c r="F9" s="192"/>
      <c r="G9" s="192"/>
      <c r="H9" s="192" t="s">
        <v>156</v>
      </c>
      <c r="I9" s="192" t="s">
        <v>157</v>
      </c>
      <c r="J9" s="192" t="s">
        <v>157</v>
      </c>
      <c r="K9" s="192"/>
      <c r="L9" s="192"/>
    </row>
    <row r="10" spans="1:12" s="184" customFormat="1" ht="11.25">
      <c r="A10" s="194">
        <v>1</v>
      </c>
      <c r="B10" s="195" t="s">
        <v>158</v>
      </c>
      <c r="C10" s="196">
        <f>SUM(C11)</f>
        <v>14102</v>
      </c>
      <c r="D10" s="196">
        <v>22726</v>
      </c>
      <c r="E10" s="191"/>
      <c r="F10" s="197"/>
      <c r="G10" s="198">
        <v>1</v>
      </c>
      <c r="H10" s="195" t="s">
        <v>159</v>
      </c>
      <c r="I10" s="196">
        <v>16368</v>
      </c>
      <c r="J10" s="196">
        <v>23496</v>
      </c>
      <c r="K10" s="196"/>
      <c r="L10" s="199"/>
    </row>
    <row r="11" spans="1:12" s="184" customFormat="1" ht="11.25">
      <c r="A11" s="194">
        <v>2</v>
      </c>
      <c r="B11" s="200" t="s">
        <v>160</v>
      </c>
      <c r="C11" s="196">
        <f>SUM(C12,C26)</f>
        <v>14102</v>
      </c>
      <c r="D11" s="196">
        <v>22726</v>
      </c>
      <c r="E11" s="191"/>
      <c r="F11" s="197"/>
      <c r="G11" s="198">
        <v>2</v>
      </c>
      <c r="H11" s="200" t="s">
        <v>161</v>
      </c>
      <c r="I11" s="196">
        <f>SUM(I12,I26)</f>
        <v>16368</v>
      </c>
      <c r="J11" s="196">
        <v>23496</v>
      </c>
      <c r="K11" s="196"/>
      <c r="L11" s="199"/>
    </row>
    <row r="12" spans="1:12" s="184" customFormat="1" ht="11.25">
      <c r="A12" s="194">
        <v>3</v>
      </c>
      <c r="B12" s="200" t="s">
        <v>162</v>
      </c>
      <c r="C12" s="196">
        <f>SUM(C13:C23)</f>
        <v>14102</v>
      </c>
      <c r="D12" s="196">
        <f>SUM(D13:D22)</f>
        <v>22726</v>
      </c>
      <c r="E12" s="191"/>
      <c r="F12" s="197"/>
      <c r="G12" s="198">
        <v>3</v>
      </c>
      <c r="H12" s="200" t="s">
        <v>162</v>
      </c>
      <c r="I12" s="196">
        <f>SUM(I13:I23)</f>
        <v>16368</v>
      </c>
      <c r="J12" s="196">
        <f>SUM(J13:J25)</f>
        <v>23891</v>
      </c>
      <c r="K12" s="196"/>
      <c r="L12" s="199"/>
    </row>
    <row r="13" spans="1:12" s="184" customFormat="1" ht="11.25">
      <c r="A13" s="194">
        <v>4</v>
      </c>
      <c r="B13" s="201" t="s">
        <v>23</v>
      </c>
      <c r="C13" s="202"/>
      <c r="D13" s="202"/>
      <c r="E13" s="191"/>
      <c r="F13" s="197"/>
      <c r="G13" s="198">
        <v>4</v>
      </c>
      <c r="H13" s="201" t="s">
        <v>163</v>
      </c>
      <c r="I13" s="202">
        <v>6147</v>
      </c>
      <c r="J13" s="202">
        <v>10671</v>
      </c>
      <c r="K13" s="202"/>
      <c r="L13" s="199"/>
    </row>
    <row r="14" spans="1:12" s="184" customFormat="1" ht="11.25">
      <c r="A14" s="194">
        <v>5</v>
      </c>
      <c r="B14" s="203" t="s">
        <v>164</v>
      </c>
      <c r="C14" s="204">
        <v>1004</v>
      </c>
      <c r="D14" s="204">
        <v>727</v>
      </c>
      <c r="E14" s="191"/>
      <c r="F14" s="197"/>
      <c r="G14" s="198">
        <v>5</v>
      </c>
      <c r="H14" s="201" t="s">
        <v>22</v>
      </c>
      <c r="I14" s="202">
        <v>1307</v>
      </c>
      <c r="J14" s="202">
        <v>2175</v>
      </c>
      <c r="K14" s="202"/>
      <c r="L14" s="199"/>
    </row>
    <row r="15" spans="1:12" s="184" customFormat="1" ht="11.25">
      <c r="A15" s="194">
        <v>6</v>
      </c>
      <c r="B15" s="203" t="s">
        <v>52</v>
      </c>
      <c r="C15" s="204">
        <v>610</v>
      </c>
      <c r="D15" s="204">
        <v>644</v>
      </c>
      <c r="E15" s="191"/>
      <c r="F15" s="197"/>
      <c r="G15" s="198">
        <v>6</v>
      </c>
      <c r="H15" s="201" t="s">
        <v>165</v>
      </c>
      <c r="I15" s="202">
        <v>3919</v>
      </c>
      <c r="J15" s="202">
        <v>3660</v>
      </c>
      <c r="K15" s="202"/>
      <c r="L15" s="199"/>
    </row>
    <row r="16" spans="1:12" s="184" customFormat="1" ht="11.25">
      <c r="A16" s="194">
        <v>7</v>
      </c>
      <c r="B16" s="201" t="s">
        <v>166</v>
      </c>
      <c r="C16" s="202"/>
      <c r="D16" s="202"/>
      <c r="E16" s="191"/>
      <c r="F16" s="197"/>
      <c r="G16" s="198">
        <v>7</v>
      </c>
      <c r="H16" s="201" t="s">
        <v>167</v>
      </c>
      <c r="I16" s="202"/>
      <c r="J16" s="202"/>
      <c r="K16" s="202"/>
      <c r="L16" s="199"/>
    </row>
    <row r="17" spans="1:12" s="184" customFormat="1" ht="11.25">
      <c r="A17" s="194">
        <v>8</v>
      </c>
      <c r="B17" s="201" t="s">
        <v>168</v>
      </c>
      <c r="C17" s="202">
        <v>3300</v>
      </c>
      <c r="D17" s="202">
        <v>7739</v>
      </c>
      <c r="E17" s="191"/>
      <c r="F17" s="197"/>
      <c r="G17" s="198">
        <v>8</v>
      </c>
      <c r="H17" s="201"/>
      <c r="I17" s="202"/>
      <c r="J17" s="202"/>
      <c r="K17" s="202"/>
      <c r="L17" s="199"/>
    </row>
    <row r="18" spans="1:12" s="184" customFormat="1" ht="11.25">
      <c r="A18" s="194">
        <v>9</v>
      </c>
      <c r="B18" s="203" t="s">
        <v>169</v>
      </c>
      <c r="C18" s="204"/>
      <c r="D18" s="204"/>
      <c r="E18" s="191"/>
      <c r="F18" s="197"/>
      <c r="G18" s="198">
        <v>9</v>
      </c>
      <c r="H18" s="201" t="s">
        <v>170</v>
      </c>
      <c r="I18" s="202">
        <v>1243</v>
      </c>
      <c r="J18" s="202">
        <v>2221</v>
      </c>
      <c r="K18" s="202"/>
      <c r="L18" s="199"/>
    </row>
    <row r="19" spans="1:12" s="184" customFormat="1" ht="11.25">
      <c r="A19" s="194">
        <v>10</v>
      </c>
      <c r="B19" s="201" t="s">
        <v>171</v>
      </c>
      <c r="C19" s="202"/>
      <c r="D19" s="202">
        <v>129</v>
      </c>
      <c r="E19" s="191"/>
      <c r="F19" s="197"/>
      <c r="G19" s="198">
        <v>10</v>
      </c>
      <c r="H19" s="201" t="s">
        <v>172</v>
      </c>
      <c r="I19" s="202"/>
      <c r="J19" s="202"/>
      <c r="K19" s="202"/>
      <c r="L19" s="199"/>
    </row>
    <row r="20" spans="1:12" s="184" customFormat="1" ht="11.25">
      <c r="A20" s="194">
        <v>11</v>
      </c>
      <c r="B20" s="201" t="s">
        <v>173</v>
      </c>
      <c r="C20" s="202">
        <v>9188</v>
      </c>
      <c r="D20" s="202">
        <v>13026</v>
      </c>
      <c r="E20" s="191"/>
      <c r="F20" s="197"/>
      <c r="G20" s="198">
        <v>11</v>
      </c>
      <c r="H20" s="201" t="s">
        <v>174</v>
      </c>
      <c r="I20" s="202"/>
      <c r="J20" s="202"/>
      <c r="K20" s="202"/>
      <c r="L20" s="199"/>
    </row>
    <row r="21" spans="1:12" s="184" customFormat="1" ht="22.5">
      <c r="A21" s="194">
        <v>12</v>
      </c>
      <c r="B21" s="201" t="s">
        <v>175</v>
      </c>
      <c r="C21" s="202"/>
      <c r="D21" s="202"/>
      <c r="E21" s="191"/>
      <c r="F21" s="197"/>
      <c r="G21" s="198">
        <v>12</v>
      </c>
      <c r="H21" s="201" t="s">
        <v>176</v>
      </c>
      <c r="I21" s="202">
        <v>3752</v>
      </c>
      <c r="J21" s="202">
        <v>2536</v>
      </c>
      <c r="K21" s="202"/>
      <c r="L21" s="199"/>
    </row>
    <row r="22" spans="1:12" s="184" customFormat="1" ht="11.25">
      <c r="A22" s="194">
        <v>13</v>
      </c>
      <c r="B22" s="201" t="s">
        <v>177</v>
      </c>
      <c r="C22" s="202"/>
      <c r="D22" s="202">
        <v>461</v>
      </c>
      <c r="E22" s="191"/>
      <c r="F22" s="197"/>
      <c r="G22" s="198"/>
      <c r="H22" s="201" t="s">
        <v>178</v>
      </c>
      <c r="I22" s="202"/>
      <c r="J22" s="202">
        <v>2233</v>
      </c>
      <c r="K22" s="202"/>
      <c r="L22" s="199"/>
    </row>
    <row r="23" spans="1:12" s="184" customFormat="1" ht="22.5">
      <c r="A23" s="194">
        <v>14</v>
      </c>
      <c r="B23" s="201" t="s">
        <v>179</v>
      </c>
      <c r="C23" s="202"/>
      <c r="D23" s="202"/>
      <c r="E23" s="191"/>
      <c r="F23" s="197"/>
      <c r="G23" s="198">
        <v>13</v>
      </c>
      <c r="H23" s="201" t="s">
        <v>180</v>
      </c>
      <c r="I23" s="202"/>
      <c r="J23" s="202"/>
      <c r="K23" s="202"/>
      <c r="L23" s="199"/>
    </row>
    <row r="24" spans="1:12" s="184" customFormat="1" ht="22.5">
      <c r="A24" s="194"/>
      <c r="B24" s="201"/>
      <c r="C24" s="202"/>
      <c r="D24" s="202"/>
      <c r="E24" s="191"/>
      <c r="F24" s="197"/>
      <c r="G24" s="198">
        <v>14</v>
      </c>
      <c r="H24" s="201" t="s">
        <v>181</v>
      </c>
      <c r="I24" s="202"/>
      <c r="J24" s="202">
        <v>395</v>
      </c>
      <c r="K24" s="202"/>
      <c r="L24" s="199"/>
    </row>
    <row r="25" spans="1:12" s="184" customFormat="1" ht="22.5">
      <c r="A25" s="194"/>
      <c r="B25" s="201"/>
      <c r="C25" s="202"/>
      <c r="D25" s="202"/>
      <c r="E25" s="191"/>
      <c r="F25" s="197"/>
      <c r="G25" s="198">
        <v>15</v>
      </c>
      <c r="H25" s="201" t="s">
        <v>182</v>
      </c>
      <c r="I25" s="202"/>
      <c r="J25" s="202"/>
      <c r="K25" s="202"/>
      <c r="L25" s="199"/>
    </row>
    <row r="26" spans="1:12" s="184" customFormat="1" ht="11.25">
      <c r="A26" s="194">
        <v>15</v>
      </c>
      <c r="B26" s="200" t="s">
        <v>183</v>
      </c>
      <c r="C26" s="196">
        <v>0</v>
      </c>
      <c r="D26" s="196">
        <v>0</v>
      </c>
      <c r="E26" s="191"/>
      <c r="F26" s="197"/>
      <c r="G26" s="198">
        <v>16</v>
      </c>
      <c r="H26" s="200" t="s">
        <v>184</v>
      </c>
      <c r="I26" s="196">
        <v>0</v>
      </c>
      <c r="J26" s="196">
        <f>SUM(J27:J28)</f>
        <v>1294</v>
      </c>
      <c r="K26" s="196"/>
      <c r="L26" s="199"/>
    </row>
    <row r="27" spans="1:12" s="184" customFormat="1" ht="11.25">
      <c r="A27" s="194">
        <v>16</v>
      </c>
      <c r="B27" s="201" t="s">
        <v>185</v>
      </c>
      <c r="C27" s="202"/>
      <c r="D27" s="202"/>
      <c r="E27" s="191"/>
      <c r="F27" s="197"/>
      <c r="G27" s="198">
        <v>17</v>
      </c>
      <c r="H27" s="201" t="s">
        <v>186</v>
      </c>
      <c r="I27" s="202"/>
      <c r="J27" s="202">
        <v>745</v>
      </c>
      <c r="K27" s="202"/>
      <c r="L27" s="199"/>
    </row>
    <row r="28" spans="1:12" s="184" customFormat="1" ht="11.25">
      <c r="A28" s="194">
        <v>17</v>
      </c>
      <c r="B28" s="201" t="s">
        <v>187</v>
      </c>
      <c r="C28" s="202"/>
      <c r="D28" s="202"/>
      <c r="E28" s="191"/>
      <c r="F28" s="205"/>
      <c r="G28" s="198">
        <v>18</v>
      </c>
      <c r="H28" s="201" t="s">
        <v>19</v>
      </c>
      <c r="I28" s="202"/>
      <c r="J28" s="202">
        <v>549</v>
      </c>
      <c r="K28" s="202"/>
      <c r="L28" s="199"/>
    </row>
    <row r="29" spans="1:12" s="184" customFormat="1" ht="11.25">
      <c r="A29" s="194">
        <v>18</v>
      </c>
      <c r="B29" s="201" t="s">
        <v>188</v>
      </c>
      <c r="C29" s="202"/>
      <c r="D29" s="202"/>
      <c r="E29" s="191"/>
      <c r="F29" s="197"/>
      <c r="G29" s="198">
        <v>19</v>
      </c>
      <c r="H29" s="201" t="s">
        <v>189</v>
      </c>
      <c r="I29" s="202"/>
      <c r="J29" s="202"/>
      <c r="K29" s="202"/>
      <c r="L29" s="199"/>
    </row>
    <row r="30" spans="1:12" s="184" customFormat="1" ht="11.25">
      <c r="A30" s="194">
        <v>19</v>
      </c>
      <c r="B30" s="201" t="s">
        <v>173</v>
      </c>
      <c r="C30" s="202"/>
      <c r="D30" s="202"/>
      <c r="E30" s="191"/>
      <c r="F30" s="197"/>
      <c r="G30" s="198">
        <v>20</v>
      </c>
      <c r="H30" s="201" t="s">
        <v>190</v>
      </c>
      <c r="I30" s="202"/>
      <c r="J30" s="202"/>
      <c r="K30" s="202"/>
      <c r="L30" s="199"/>
    </row>
    <row r="31" spans="1:12" s="184" customFormat="1" ht="22.5">
      <c r="A31" s="194">
        <v>20</v>
      </c>
      <c r="B31" s="201" t="s">
        <v>175</v>
      </c>
      <c r="C31" s="202"/>
      <c r="D31" s="202"/>
      <c r="E31" s="191"/>
      <c r="F31" s="197"/>
      <c r="G31" s="198">
        <v>21</v>
      </c>
      <c r="H31" s="201" t="s">
        <v>191</v>
      </c>
      <c r="I31" s="202"/>
      <c r="J31" s="202"/>
      <c r="K31" s="202"/>
      <c r="L31" s="199"/>
    </row>
    <row r="32" spans="1:12" s="184" customFormat="1" ht="11.25">
      <c r="A32" s="194">
        <v>21</v>
      </c>
      <c r="B32" s="206" t="s">
        <v>192</v>
      </c>
      <c r="C32" s="202"/>
      <c r="D32" s="202"/>
      <c r="E32" s="191"/>
      <c r="F32" s="197"/>
      <c r="G32" s="198">
        <v>22</v>
      </c>
      <c r="H32" s="201" t="s">
        <v>193</v>
      </c>
      <c r="I32" s="202"/>
      <c r="J32" s="202"/>
      <c r="K32" s="202"/>
      <c r="L32" s="199"/>
    </row>
    <row r="33" spans="1:12" s="213" customFormat="1" ht="11.25">
      <c r="A33" s="207"/>
      <c r="B33" s="208"/>
      <c r="C33" s="209"/>
      <c r="D33" s="209"/>
      <c r="E33" s="209"/>
      <c r="F33" s="210"/>
      <c r="G33" s="211"/>
      <c r="H33" s="208"/>
      <c r="I33" s="212"/>
      <c r="J33" s="212"/>
      <c r="K33" s="212"/>
      <c r="L33" s="210"/>
    </row>
    <row r="34" spans="1:12" s="213" customFormat="1" ht="11.25">
      <c r="A34" s="207"/>
      <c r="B34" s="208"/>
      <c r="C34" s="209"/>
      <c r="D34" s="209"/>
      <c r="E34" s="209"/>
      <c r="F34" s="210"/>
      <c r="G34" s="211"/>
      <c r="H34" s="208"/>
      <c r="I34" s="212"/>
      <c r="J34" s="212"/>
      <c r="K34" s="212"/>
      <c r="L34" s="210"/>
    </row>
    <row r="35" spans="1:12" s="213" customFormat="1" ht="11.25">
      <c r="A35" s="207"/>
      <c r="B35" s="208"/>
      <c r="C35" s="209"/>
      <c r="D35" s="209"/>
      <c r="E35" s="209"/>
      <c r="F35" s="210"/>
      <c r="G35" s="211"/>
      <c r="H35" s="208"/>
      <c r="I35" s="212"/>
      <c r="J35" s="212"/>
      <c r="K35" s="212"/>
      <c r="L35" s="210"/>
    </row>
    <row r="36" spans="1:12" s="213" customFormat="1" ht="11.25">
      <c r="A36" s="207"/>
      <c r="B36" s="208"/>
      <c r="C36" s="209"/>
      <c r="D36" s="209"/>
      <c r="E36" s="209"/>
      <c r="F36" s="210"/>
      <c r="G36" s="211"/>
      <c r="H36" s="208"/>
      <c r="I36" s="212"/>
      <c r="J36" s="212"/>
      <c r="K36" s="212"/>
      <c r="L36" s="210"/>
    </row>
    <row r="37" spans="1:12" s="213" customFormat="1" ht="11.25">
      <c r="A37" s="207"/>
      <c r="B37" s="208"/>
      <c r="C37" s="209"/>
      <c r="D37" s="209"/>
      <c r="E37" s="209"/>
      <c r="F37" s="210"/>
      <c r="G37" s="211"/>
      <c r="H37" s="208"/>
      <c r="I37" s="212"/>
      <c r="J37" s="212"/>
      <c r="K37" s="212"/>
      <c r="L37" s="210"/>
    </row>
    <row r="38" spans="1:12" s="213" customFormat="1" ht="11.25">
      <c r="A38" s="207"/>
      <c r="B38" s="208"/>
      <c r="C38" s="209"/>
      <c r="D38" s="209"/>
      <c r="E38" s="209"/>
      <c r="F38" s="210"/>
      <c r="G38" s="211"/>
      <c r="H38" s="208"/>
      <c r="I38" s="212"/>
      <c r="J38" s="212"/>
      <c r="K38" s="212"/>
      <c r="L38" s="210"/>
    </row>
    <row r="39" spans="1:12" s="213" customFormat="1" ht="11.25">
      <c r="A39" s="207"/>
      <c r="B39" s="208"/>
      <c r="C39" s="209"/>
      <c r="D39" s="209"/>
      <c r="E39" s="209"/>
      <c r="F39" s="210"/>
      <c r="G39" s="211"/>
      <c r="H39" s="208"/>
      <c r="I39" s="212"/>
      <c r="J39" s="212"/>
      <c r="K39" s="212"/>
      <c r="L39" s="210"/>
    </row>
    <row r="40" spans="1:12" s="184" customFormat="1" ht="11.25">
      <c r="A40" s="264" t="s">
        <v>298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</row>
    <row r="41" spans="1:12" s="184" customFormat="1" ht="11.25">
      <c r="A41" s="264" t="s">
        <v>194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</row>
    <row r="42" spans="1:12" s="184" customFormat="1" ht="11.25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4" t="s">
        <v>195</v>
      </c>
      <c r="L42" s="215"/>
    </row>
    <row r="43" spans="1:12" s="184" customFormat="1" ht="11.25">
      <c r="A43" s="182"/>
      <c r="B43" s="182" t="s">
        <v>144</v>
      </c>
      <c r="C43" s="182" t="s">
        <v>145</v>
      </c>
      <c r="D43" s="182" t="s">
        <v>146</v>
      </c>
      <c r="E43" s="182" t="s">
        <v>147</v>
      </c>
      <c r="F43" s="182" t="s">
        <v>148</v>
      </c>
      <c r="G43" s="183"/>
      <c r="H43" s="182" t="s">
        <v>149</v>
      </c>
      <c r="I43" s="182" t="s">
        <v>150</v>
      </c>
      <c r="J43" s="182" t="s">
        <v>151</v>
      </c>
      <c r="K43" s="182" t="s">
        <v>152</v>
      </c>
      <c r="L43" s="182" t="s">
        <v>153</v>
      </c>
    </row>
    <row r="44" spans="1:12" s="187" customFormat="1" ht="24.75" customHeight="1">
      <c r="A44" s="185" t="s">
        <v>154</v>
      </c>
      <c r="B44" s="266" t="s">
        <v>20</v>
      </c>
      <c r="C44" s="266"/>
      <c r="D44" s="266"/>
      <c r="E44" s="266"/>
      <c r="F44" s="266"/>
      <c r="G44" s="185" t="s">
        <v>154</v>
      </c>
      <c r="H44" s="266" t="s">
        <v>21</v>
      </c>
      <c r="I44" s="266"/>
      <c r="J44" s="266"/>
      <c r="K44" s="266"/>
      <c r="L44" s="266"/>
    </row>
    <row r="45" spans="1:12" s="187" customFormat="1" ht="27" customHeight="1">
      <c r="A45" s="185"/>
      <c r="B45" s="186"/>
      <c r="C45" s="188" t="s">
        <v>155</v>
      </c>
      <c r="D45" s="188" t="s">
        <v>223</v>
      </c>
      <c r="E45" s="188"/>
      <c r="F45" s="188"/>
      <c r="G45" s="189"/>
      <c r="H45" s="190"/>
      <c r="I45" s="188" t="s">
        <v>155</v>
      </c>
      <c r="J45" s="188" t="s">
        <v>223</v>
      </c>
      <c r="K45" s="188"/>
      <c r="L45" s="188"/>
    </row>
    <row r="46" spans="1:12" s="184" customFormat="1" ht="11.25">
      <c r="A46" s="194">
        <v>22</v>
      </c>
      <c r="B46" s="200"/>
      <c r="C46" s="202"/>
      <c r="D46" s="202"/>
      <c r="E46" s="202"/>
      <c r="F46" s="199"/>
      <c r="G46" s="198">
        <v>22</v>
      </c>
      <c r="H46" s="200" t="s">
        <v>196</v>
      </c>
      <c r="I46" s="196"/>
      <c r="J46" s="196"/>
      <c r="K46" s="196"/>
      <c r="L46" s="199"/>
    </row>
    <row r="47" spans="1:12" s="184" customFormat="1" ht="11.25">
      <c r="A47" s="194">
        <v>23</v>
      </c>
      <c r="B47" s="216"/>
      <c r="C47" s="202"/>
      <c r="D47" s="202"/>
      <c r="E47" s="202"/>
      <c r="F47" s="199"/>
      <c r="G47" s="198">
        <v>23</v>
      </c>
      <c r="H47" s="201" t="s">
        <v>197</v>
      </c>
      <c r="I47" s="202"/>
      <c r="J47" s="202"/>
      <c r="K47" s="202"/>
      <c r="L47" s="199"/>
    </row>
    <row r="48" spans="1:12" s="184" customFormat="1" ht="11.25">
      <c r="A48" s="194">
        <v>24</v>
      </c>
      <c r="B48" s="216"/>
      <c r="C48" s="202"/>
      <c r="D48" s="202"/>
      <c r="E48" s="202"/>
      <c r="F48" s="199"/>
      <c r="G48" s="198">
        <v>24</v>
      </c>
      <c r="H48" s="201" t="s">
        <v>198</v>
      </c>
      <c r="I48" s="202"/>
      <c r="J48" s="202"/>
      <c r="K48" s="202"/>
      <c r="L48" s="199"/>
    </row>
    <row r="49" spans="1:12" s="184" customFormat="1" ht="11.25">
      <c r="A49" s="194">
        <v>25</v>
      </c>
      <c r="B49" s="200"/>
      <c r="C49" s="202"/>
      <c r="D49" s="202"/>
      <c r="E49" s="202"/>
      <c r="F49" s="199"/>
      <c r="G49" s="198">
        <v>25</v>
      </c>
      <c r="H49" s="200" t="s">
        <v>199</v>
      </c>
      <c r="I49" s="196"/>
      <c r="J49" s="196"/>
      <c r="K49" s="196"/>
      <c r="L49" s="199"/>
    </row>
    <row r="50" spans="1:12" s="184" customFormat="1" ht="11.25">
      <c r="A50" s="194">
        <v>26</v>
      </c>
      <c r="B50" s="216"/>
      <c r="C50" s="202"/>
      <c r="D50" s="202"/>
      <c r="E50" s="202"/>
      <c r="F50" s="199"/>
      <c r="G50" s="198">
        <v>26</v>
      </c>
      <c r="H50" s="201" t="s">
        <v>200</v>
      </c>
      <c r="I50" s="202"/>
      <c r="J50" s="202"/>
      <c r="K50" s="202"/>
      <c r="L50" s="199"/>
    </row>
    <row r="51" spans="1:12" s="184" customFormat="1" ht="11.25">
      <c r="A51" s="194">
        <v>27</v>
      </c>
      <c r="B51" s="195"/>
      <c r="C51" s="202"/>
      <c r="D51" s="202"/>
      <c r="E51" s="202"/>
      <c r="F51" s="202"/>
      <c r="G51" s="217">
        <v>27</v>
      </c>
      <c r="H51" s="195" t="s">
        <v>201</v>
      </c>
      <c r="I51" s="196"/>
      <c r="J51" s="196"/>
      <c r="K51" s="196"/>
      <c r="L51" s="199"/>
    </row>
    <row r="52" spans="1:12" s="184" customFormat="1" ht="11.25">
      <c r="A52" s="194">
        <v>28</v>
      </c>
      <c r="B52" s="216"/>
      <c r="C52" s="202"/>
      <c r="D52" s="202"/>
      <c r="E52" s="202"/>
      <c r="F52" s="202"/>
      <c r="G52" s="217">
        <v>28</v>
      </c>
      <c r="H52" s="201" t="s">
        <v>202</v>
      </c>
      <c r="I52" s="202"/>
      <c r="J52" s="202"/>
      <c r="K52" s="202"/>
      <c r="L52" s="199"/>
    </row>
    <row r="53" spans="1:12" s="184" customFormat="1" ht="11.25">
      <c r="A53" s="194">
        <v>29</v>
      </c>
      <c r="B53" s="216"/>
      <c r="C53" s="202"/>
      <c r="D53" s="202"/>
      <c r="E53" s="202"/>
      <c r="F53" s="202"/>
      <c r="G53" s="217">
        <v>29</v>
      </c>
      <c r="H53" s="201" t="s">
        <v>203</v>
      </c>
      <c r="I53" s="202"/>
      <c r="J53" s="202"/>
      <c r="K53" s="202"/>
      <c r="L53" s="199"/>
    </row>
    <row r="54" spans="1:12" s="184" customFormat="1" ht="11.25">
      <c r="A54" s="194">
        <v>30</v>
      </c>
      <c r="B54" s="195"/>
      <c r="C54" s="202"/>
      <c r="D54" s="202"/>
      <c r="E54" s="202"/>
      <c r="F54" s="202"/>
      <c r="G54" s="217">
        <v>30</v>
      </c>
      <c r="H54" s="195" t="s">
        <v>204</v>
      </c>
      <c r="I54" s="196"/>
      <c r="J54" s="196"/>
      <c r="K54" s="196"/>
      <c r="L54" s="199"/>
    </row>
    <row r="55" spans="1:12" s="184" customFormat="1" ht="11.25">
      <c r="A55" s="194">
        <v>31</v>
      </c>
      <c r="B55" s="216"/>
      <c r="C55" s="202"/>
      <c r="D55" s="202"/>
      <c r="E55" s="202"/>
      <c r="F55" s="202"/>
      <c r="G55" s="217">
        <v>31</v>
      </c>
      <c r="H55" s="201" t="s">
        <v>25</v>
      </c>
      <c r="I55" s="202"/>
      <c r="J55" s="202"/>
      <c r="K55" s="202"/>
      <c r="L55" s="199"/>
    </row>
    <row r="56" spans="1:12" s="184" customFormat="1" ht="11.25">
      <c r="A56" s="194">
        <v>32</v>
      </c>
      <c r="B56" s="216"/>
      <c r="C56" s="202"/>
      <c r="D56" s="202"/>
      <c r="E56" s="202"/>
      <c r="F56" s="202"/>
      <c r="G56" s="217">
        <v>32</v>
      </c>
      <c r="H56" s="201" t="s">
        <v>205</v>
      </c>
      <c r="I56" s="202"/>
      <c r="J56" s="202"/>
      <c r="K56" s="202"/>
      <c r="L56" s="199"/>
    </row>
    <row r="57" spans="1:12" s="184" customFormat="1" ht="38.25" customHeight="1">
      <c r="A57" s="194">
        <v>33</v>
      </c>
      <c r="B57" s="195" t="s">
        <v>206</v>
      </c>
      <c r="C57" s="196">
        <f>SUM(C11)</f>
        <v>14102</v>
      </c>
      <c r="D57" s="196">
        <f>SUM(D11)</f>
        <v>22726</v>
      </c>
      <c r="E57" s="196"/>
      <c r="F57" s="199"/>
      <c r="G57" s="217">
        <v>33</v>
      </c>
      <c r="H57" s="195" t="s">
        <v>207</v>
      </c>
      <c r="I57" s="196">
        <f>SUM(I11)</f>
        <v>16368</v>
      </c>
      <c r="J57" s="196">
        <f>SUM(J26+J12)</f>
        <v>25185</v>
      </c>
      <c r="K57" s="196"/>
      <c r="L57" s="199"/>
    </row>
    <row r="58" spans="1:12" s="184" customFormat="1" ht="11.25">
      <c r="A58" s="194">
        <v>34</v>
      </c>
      <c r="B58" s="195"/>
      <c r="C58" s="202"/>
      <c r="D58" s="202"/>
      <c r="E58" s="202"/>
      <c r="F58" s="199"/>
      <c r="G58" s="217">
        <v>34</v>
      </c>
      <c r="H58" s="195" t="s">
        <v>208</v>
      </c>
      <c r="I58" s="196"/>
      <c r="J58" s="196"/>
      <c r="K58" s="196"/>
      <c r="L58" s="199"/>
    </row>
    <row r="59" spans="1:12" s="184" customFormat="1" ht="11.25">
      <c r="A59" s="194">
        <v>35</v>
      </c>
      <c r="B59" s="216"/>
      <c r="C59" s="202"/>
      <c r="D59" s="202"/>
      <c r="E59" s="202"/>
      <c r="F59" s="199"/>
      <c r="G59" s="217">
        <v>35</v>
      </c>
      <c r="H59" s="201" t="s">
        <v>209</v>
      </c>
      <c r="I59" s="202"/>
      <c r="J59" s="202"/>
      <c r="K59" s="202"/>
      <c r="L59" s="199"/>
    </row>
    <row r="60" spans="1:12" s="184" customFormat="1" ht="11.25">
      <c r="A60" s="194">
        <v>36</v>
      </c>
      <c r="B60" s="216"/>
      <c r="C60" s="202"/>
      <c r="D60" s="202"/>
      <c r="E60" s="202"/>
      <c r="F60" s="199"/>
      <c r="G60" s="217">
        <v>36</v>
      </c>
      <c r="H60" s="201" t="s">
        <v>203</v>
      </c>
      <c r="I60" s="202"/>
      <c r="J60" s="202"/>
      <c r="K60" s="202"/>
      <c r="L60" s="199"/>
    </row>
    <row r="61" spans="1:12" s="184" customFormat="1" ht="13.5" customHeight="1">
      <c r="A61" s="194">
        <v>37</v>
      </c>
      <c r="B61" s="195" t="s">
        <v>210</v>
      </c>
      <c r="C61" s="196"/>
      <c r="D61" s="196"/>
      <c r="E61" s="196"/>
      <c r="F61" s="199"/>
      <c r="G61" s="217">
        <v>37</v>
      </c>
      <c r="H61" s="195"/>
      <c r="I61" s="202"/>
      <c r="J61" s="202"/>
      <c r="K61" s="202"/>
      <c r="L61" s="199"/>
    </row>
    <row r="62" spans="1:12" s="184" customFormat="1" ht="11.25">
      <c r="A62" s="194">
        <v>38</v>
      </c>
      <c r="B62" s="200" t="s">
        <v>211</v>
      </c>
      <c r="C62" s="196">
        <f>SUM(C63:C64)</f>
        <v>2316</v>
      </c>
      <c r="D62" s="196">
        <f>SUM(D63:D64)</f>
        <v>2459</v>
      </c>
      <c r="E62" s="196"/>
      <c r="F62" s="199"/>
      <c r="G62" s="217">
        <v>38</v>
      </c>
      <c r="H62" s="216"/>
      <c r="I62" s="202"/>
      <c r="J62" s="202"/>
      <c r="K62" s="202"/>
      <c r="L62" s="199"/>
    </row>
    <row r="63" spans="1:12" s="184" customFormat="1" ht="22.5">
      <c r="A63" s="194">
        <v>39</v>
      </c>
      <c r="B63" s="216" t="s">
        <v>212</v>
      </c>
      <c r="C63" s="202">
        <v>2316</v>
      </c>
      <c r="D63" s="202">
        <v>2459</v>
      </c>
      <c r="E63" s="202"/>
      <c r="F63" s="199"/>
      <c r="G63" s="217">
        <v>39</v>
      </c>
      <c r="H63" s="201"/>
      <c r="I63" s="202"/>
      <c r="J63" s="202"/>
      <c r="K63" s="202"/>
      <c r="L63" s="199"/>
    </row>
    <row r="64" spans="1:12" s="184" customFormat="1" ht="22.5">
      <c r="A64" s="194">
        <v>40</v>
      </c>
      <c r="B64" s="216" t="s">
        <v>213</v>
      </c>
      <c r="C64" s="202"/>
      <c r="D64" s="202"/>
      <c r="E64" s="202"/>
      <c r="F64" s="199"/>
      <c r="G64" s="217">
        <v>40</v>
      </c>
      <c r="H64" s="201"/>
      <c r="I64" s="202"/>
      <c r="J64" s="202"/>
      <c r="K64" s="202"/>
      <c r="L64" s="199"/>
    </row>
    <row r="65" spans="1:12" s="184" customFormat="1" ht="11.25">
      <c r="A65" s="194">
        <v>41</v>
      </c>
      <c r="B65" s="200" t="s">
        <v>214</v>
      </c>
      <c r="C65" s="196">
        <f>SUM(C66:C67)</f>
        <v>0</v>
      </c>
      <c r="D65" s="196">
        <f>SUM(D66:D67)</f>
        <v>0</v>
      </c>
      <c r="E65" s="196"/>
      <c r="F65" s="199"/>
      <c r="G65" s="217">
        <v>41</v>
      </c>
      <c r="H65" s="216"/>
      <c r="I65" s="202"/>
      <c r="J65" s="202"/>
      <c r="K65" s="202"/>
      <c r="L65" s="199"/>
    </row>
    <row r="66" spans="1:12" s="184" customFormat="1" ht="11.25">
      <c r="A66" s="194">
        <v>42</v>
      </c>
      <c r="B66" s="216" t="s">
        <v>215</v>
      </c>
      <c r="C66" s="202"/>
      <c r="D66" s="202">
        <v>0</v>
      </c>
      <c r="E66" s="202"/>
      <c r="F66" s="199"/>
      <c r="G66" s="217">
        <v>42</v>
      </c>
      <c r="H66" s="201"/>
      <c r="I66" s="202"/>
      <c r="J66" s="202"/>
      <c r="K66" s="202"/>
      <c r="L66" s="199"/>
    </row>
    <row r="67" spans="1:12" s="184" customFormat="1" ht="11.25">
      <c r="A67" s="194">
        <v>43</v>
      </c>
      <c r="B67" s="216" t="s">
        <v>216</v>
      </c>
      <c r="C67" s="202">
        <v>0</v>
      </c>
      <c r="D67" s="202">
        <v>0</v>
      </c>
      <c r="E67" s="202"/>
      <c r="F67" s="199"/>
      <c r="G67" s="217">
        <v>43</v>
      </c>
      <c r="H67" s="201"/>
      <c r="I67" s="202"/>
      <c r="J67" s="202"/>
      <c r="K67" s="202"/>
      <c r="L67" s="199"/>
    </row>
    <row r="68" spans="1:12" s="184" customFormat="1" ht="11.25">
      <c r="A68" s="194">
        <v>44</v>
      </c>
      <c r="B68" s="195" t="s">
        <v>217</v>
      </c>
      <c r="C68" s="196">
        <f>SUM(C69:C70)</f>
        <v>16418</v>
      </c>
      <c r="D68" s="196">
        <f>SUM(D62,D57)</f>
        <v>25185</v>
      </c>
      <c r="E68" s="196"/>
      <c r="F68" s="199"/>
      <c r="G68" s="217">
        <v>44</v>
      </c>
      <c r="H68" s="195" t="s">
        <v>218</v>
      </c>
      <c r="I68" s="196">
        <f>SUM(I69:I70)</f>
        <v>16368</v>
      </c>
      <c r="J68" s="196">
        <f>SUM(J69:J70)</f>
        <v>25185</v>
      </c>
      <c r="K68" s="196"/>
      <c r="L68" s="199"/>
    </row>
    <row r="69" spans="1:12" s="184" customFormat="1" ht="11.25">
      <c r="A69" s="194">
        <v>45</v>
      </c>
      <c r="B69" s="216" t="s">
        <v>219</v>
      </c>
      <c r="C69" s="202">
        <f>SUM(C12,C63,C66)</f>
        <v>16418</v>
      </c>
      <c r="D69" s="202">
        <v>25185</v>
      </c>
      <c r="E69" s="202"/>
      <c r="F69" s="199"/>
      <c r="G69" s="217">
        <v>45</v>
      </c>
      <c r="H69" s="201" t="s">
        <v>220</v>
      </c>
      <c r="I69" s="202">
        <f>SUM(I12,I46,I55)</f>
        <v>16368</v>
      </c>
      <c r="J69" s="202">
        <f>SUM(J12,J46,J55)</f>
        <v>23891</v>
      </c>
      <c r="K69" s="202"/>
      <c r="L69" s="199"/>
    </row>
    <row r="70" spans="1:12" s="184" customFormat="1" ht="11.25">
      <c r="A70" s="194">
        <v>46</v>
      </c>
      <c r="B70" s="216" t="s">
        <v>221</v>
      </c>
      <c r="C70" s="202">
        <f>SUM(C26,C64,C67)</f>
        <v>0</v>
      </c>
      <c r="D70" s="202">
        <v>0</v>
      </c>
      <c r="E70" s="202"/>
      <c r="F70" s="199"/>
      <c r="G70" s="217">
        <v>46</v>
      </c>
      <c r="H70" s="201" t="s">
        <v>222</v>
      </c>
      <c r="I70" s="202">
        <f>SUM(I26,I49,I56)</f>
        <v>0</v>
      </c>
      <c r="J70" s="202">
        <f>SUM(J26,J49,J56)</f>
        <v>1294</v>
      </c>
      <c r="K70" s="202"/>
      <c r="L70" s="199"/>
    </row>
    <row r="71" spans="1:12" s="184" customFormat="1" ht="11.25">
      <c r="A71" s="218"/>
      <c r="B71" s="193"/>
      <c r="C71" s="193"/>
      <c r="D71" s="193"/>
      <c r="E71" s="193"/>
      <c r="F71" s="193"/>
      <c r="G71" s="219"/>
      <c r="H71" s="193"/>
      <c r="I71" s="193"/>
      <c r="J71" s="193"/>
      <c r="K71" s="193"/>
      <c r="L71" s="193"/>
    </row>
  </sheetData>
  <sheetProtection/>
  <mergeCells count="9">
    <mergeCell ref="A40:L40"/>
    <mergeCell ref="A41:L41"/>
    <mergeCell ref="B44:F44"/>
    <mergeCell ref="H44:L44"/>
    <mergeCell ref="A2:L2"/>
    <mergeCell ref="A1:L1"/>
    <mergeCell ref="A3:L3"/>
    <mergeCell ref="B7:F7"/>
    <mergeCell ref="H7:L7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 xml:space="preserve">&amp;C9. sz.melléklet              </oddHeader>
    <oddFooter>&amp;L* Az összesen sor a halmozódást kizárja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workbookViewId="0" topLeftCell="A1">
      <selection activeCell="A2" sqref="A2:N2"/>
    </sheetView>
  </sheetViews>
  <sheetFormatPr defaultColWidth="9.00390625" defaultRowHeight="19.5" customHeight="1"/>
  <cols>
    <col min="1" max="1" width="38.625" style="69" customWidth="1"/>
    <col min="2" max="13" width="8.75390625" style="69" customWidth="1"/>
    <col min="14" max="14" width="9.75390625" style="69" customWidth="1"/>
    <col min="15" max="16384" width="9.125" style="69" customWidth="1"/>
  </cols>
  <sheetData>
    <row r="1" s="73" customFormat="1" ht="19.5" customHeight="1"/>
    <row r="2" spans="1:14" s="73" customFormat="1" ht="19.5" customHeight="1">
      <c r="A2" s="268" t="s">
        <v>305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s="73" customFormat="1" ht="19.5" customHeight="1">
      <c r="A3" s="135"/>
      <c r="B3" s="135"/>
      <c r="C3" s="135"/>
      <c r="D3" s="136" t="s">
        <v>88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73" customFormat="1" ht="19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73" customFormat="1" ht="19.5" customHeight="1" thickBot="1" thickTop="1">
      <c r="A5" s="137" t="s">
        <v>3</v>
      </c>
      <c r="B5" s="138" t="s">
        <v>6</v>
      </c>
      <c r="C5" s="138" t="s">
        <v>7</v>
      </c>
      <c r="D5" s="138" t="s">
        <v>8</v>
      </c>
      <c r="E5" s="138" t="s">
        <v>9</v>
      </c>
      <c r="F5" s="138" t="s">
        <v>10</v>
      </c>
      <c r="G5" s="138" t="s">
        <v>11</v>
      </c>
      <c r="H5" s="138" t="s">
        <v>12</v>
      </c>
      <c r="I5" s="138" t="s">
        <v>13</v>
      </c>
      <c r="J5" s="138" t="s">
        <v>14</v>
      </c>
      <c r="K5" s="138" t="s">
        <v>15</v>
      </c>
      <c r="L5" s="138" t="s">
        <v>16</v>
      </c>
      <c r="M5" s="138" t="s">
        <v>17</v>
      </c>
      <c r="N5" s="138" t="s">
        <v>1</v>
      </c>
    </row>
    <row r="6" spans="1:14" s="73" customFormat="1" ht="19.5" customHeight="1" thickBot="1" thickTop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73" customFormat="1" ht="19.5" customHeight="1" thickTop="1">
      <c r="A7" s="15" t="s">
        <v>96</v>
      </c>
      <c r="B7" s="139">
        <v>84</v>
      </c>
      <c r="C7" s="140">
        <v>84</v>
      </c>
      <c r="D7" s="141">
        <v>84</v>
      </c>
      <c r="E7" s="139">
        <v>84</v>
      </c>
      <c r="F7" s="140">
        <v>84</v>
      </c>
      <c r="G7" s="141">
        <v>84</v>
      </c>
      <c r="H7" s="139">
        <v>84</v>
      </c>
      <c r="I7" s="140">
        <v>84</v>
      </c>
      <c r="J7" s="141">
        <v>83</v>
      </c>
      <c r="K7" s="139">
        <v>83</v>
      </c>
      <c r="L7" s="140">
        <v>83</v>
      </c>
      <c r="M7" s="141">
        <v>83</v>
      </c>
      <c r="N7" s="10">
        <f>SUM(B7:M7)</f>
        <v>1004</v>
      </c>
    </row>
    <row r="8" spans="1:14" ht="19.5" customHeight="1">
      <c r="A8" s="15" t="s">
        <v>53</v>
      </c>
      <c r="B8" s="142">
        <v>51</v>
      </c>
      <c r="C8" s="9">
        <v>51</v>
      </c>
      <c r="D8" s="143">
        <v>51</v>
      </c>
      <c r="E8" s="142">
        <v>51</v>
      </c>
      <c r="F8" s="9">
        <v>51</v>
      </c>
      <c r="G8" s="143">
        <v>51</v>
      </c>
      <c r="H8" s="142">
        <v>51</v>
      </c>
      <c r="I8" s="9">
        <v>51</v>
      </c>
      <c r="J8" s="143">
        <v>51</v>
      </c>
      <c r="K8" s="142">
        <v>51</v>
      </c>
      <c r="L8" s="9">
        <v>50</v>
      </c>
      <c r="M8" s="143">
        <v>50</v>
      </c>
      <c r="N8" s="10">
        <f aca="true" t="shared" si="0" ref="N8:N15">SUM(B8:M8)</f>
        <v>610</v>
      </c>
    </row>
    <row r="9" spans="1:14" ht="19.5" customHeight="1">
      <c r="A9" s="15" t="s">
        <v>97</v>
      </c>
      <c r="B9" s="142">
        <v>766</v>
      </c>
      <c r="C9" s="9">
        <v>766</v>
      </c>
      <c r="D9" s="143">
        <v>766</v>
      </c>
      <c r="E9" s="142">
        <v>766</v>
      </c>
      <c r="F9" s="9">
        <v>766</v>
      </c>
      <c r="G9" s="143">
        <v>766</v>
      </c>
      <c r="H9" s="142">
        <v>766</v>
      </c>
      <c r="I9" s="9">
        <v>766</v>
      </c>
      <c r="J9" s="143">
        <v>765</v>
      </c>
      <c r="K9" s="142">
        <v>765</v>
      </c>
      <c r="L9" s="9">
        <v>765</v>
      </c>
      <c r="M9" s="143">
        <v>765</v>
      </c>
      <c r="N9" s="10">
        <f t="shared" si="0"/>
        <v>9188</v>
      </c>
    </row>
    <row r="10" spans="1:14" ht="19.5" customHeight="1">
      <c r="A10" s="15" t="s">
        <v>98</v>
      </c>
      <c r="B10" s="142">
        <v>275</v>
      </c>
      <c r="C10" s="9">
        <v>275</v>
      </c>
      <c r="D10" s="143">
        <v>275</v>
      </c>
      <c r="E10" s="142">
        <v>275</v>
      </c>
      <c r="F10" s="9">
        <v>275</v>
      </c>
      <c r="G10" s="143">
        <v>275</v>
      </c>
      <c r="H10" s="142">
        <v>275</v>
      </c>
      <c r="I10" s="9">
        <v>275</v>
      </c>
      <c r="J10" s="143">
        <v>275</v>
      </c>
      <c r="K10" s="142">
        <v>275</v>
      </c>
      <c r="L10" s="9">
        <v>275</v>
      </c>
      <c r="M10" s="143">
        <v>275</v>
      </c>
      <c r="N10" s="10">
        <f t="shared" si="0"/>
        <v>3300</v>
      </c>
    </row>
    <row r="11" spans="1:14" ht="19.5" customHeight="1">
      <c r="A11" s="144" t="s">
        <v>99</v>
      </c>
      <c r="B11" s="145"/>
      <c r="C11" s="9"/>
      <c r="D11" s="146"/>
      <c r="E11" s="145"/>
      <c r="F11" s="9"/>
      <c r="G11" s="146"/>
      <c r="H11" s="145"/>
      <c r="I11" s="9"/>
      <c r="J11" s="146"/>
      <c r="K11" s="145"/>
      <c r="L11" s="9"/>
      <c r="M11" s="143"/>
      <c r="N11" s="10">
        <f t="shared" si="0"/>
        <v>0</v>
      </c>
    </row>
    <row r="12" spans="1:14" ht="19.5" customHeight="1">
      <c r="A12" s="144" t="s">
        <v>100</v>
      </c>
      <c r="B12" s="145"/>
      <c r="C12" s="9"/>
      <c r="D12" s="146"/>
      <c r="E12" s="145"/>
      <c r="F12" s="9"/>
      <c r="G12" s="146"/>
      <c r="H12" s="145"/>
      <c r="I12" s="9"/>
      <c r="J12" s="146"/>
      <c r="K12" s="145"/>
      <c r="L12" s="9"/>
      <c r="M12" s="143"/>
      <c r="N12" s="10">
        <f t="shared" si="0"/>
        <v>0</v>
      </c>
    </row>
    <row r="13" spans="1:14" ht="19.5" customHeight="1">
      <c r="A13" s="147" t="s">
        <v>111</v>
      </c>
      <c r="B13" s="145"/>
      <c r="C13" s="9"/>
      <c r="D13" s="146"/>
      <c r="E13" s="145"/>
      <c r="F13" s="9"/>
      <c r="G13" s="146"/>
      <c r="H13" s="145"/>
      <c r="I13" s="9"/>
      <c r="J13" s="146"/>
      <c r="K13" s="145"/>
      <c r="L13" s="9"/>
      <c r="M13" s="143"/>
      <c r="N13" s="10">
        <f t="shared" si="0"/>
        <v>0</v>
      </c>
    </row>
    <row r="14" spans="1:14" ht="19.5" customHeight="1">
      <c r="A14" s="88" t="s">
        <v>110</v>
      </c>
      <c r="B14" s="148"/>
      <c r="C14" s="12"/>
      <c r="D14" s="149"/>
      <c r="E14" s="148"/>
      <c r="F14" s="12"/>
      <c r="G14" s="149"/>
      <c r="H14" s="148"/>
      <c r="I14" s="12"/>
      <c r="J14" s="149"/>
      <c r="K14" s="148"/>
      <c r="L14" s="12"/>
      <c r="M14" s="143"/>
      <c r="N14" s="10">
        <f t="shared" si="0"/>
        <v>0</v>
      </c>
    </row>
    <row r="15" spans="1:14" ht="19.5" customHeight="1" thickBot="1">
      <c r="A15" s="15" t="s">
        <v>101</v>
      </c>
      <c r="B15" s="150">
        <v>193</v>
      </c>
      <c r="C15" s="12">
        <v>193</v>
      </c>
      <c r="D15" s="151">
        <v>193</v>
      </c>
      <c r="E15" s="150">
        <v>193</v>
      </c>
      <c r="F15" s="12">
        <v>193</v>
      </c>
      <c r="G15" s="151">
        <v>193</v>
      </c>
      <c r="H15" s="150">
        <v>193</v>
      </c>
      <c r="I15" s="12">
        <v>193</v>
      </c>
      <c r="J15" s="151">
        <v>193</v>
      </c>
      <c r="K15" s="150">
        <v>193</v>
      </c>
      <c r="L15" s="12">
        <v>193</v>
      </c>
      <c r="M15" s="151">
        <v>193</v>
      </c>
      <c r="N15" s="10">
        <f t="shared" si="0"/>
        <v>2316</v>
      </c>
    </row>
    <row r="16" spans="1:14" ht="19.5" customHeight="1" thickBot="1" thickTop="1">
      <c r="A16" s="152" t="s">
        <v>61</v>
      </c>
      <c r="B16" s="153">
        <f>SUM(B7:B15)</f>
        <v>1369</v>
      </c>
      <c r="C16" s="153">
        <f aca="true" t="shared" si="1" ref="C16:M16">SUM(C7:C15)</f>
        <v>1369</v>
      </c>
      <c r="D16" s="153">
        <f t="shared" si="1"/>
        <v>1369</v>
      </c>
      <c r="E16" s="153">
        <f t="shared" si="1"/>
        <v>1369</v>
      </c>
      <c r="F16" s="153">
        <f t="shared" si="1"/>
        <v>1369</v>
      </c>
      <c r="G16" s="153">
        <f t="shared" si="1"/>
        <v>1369</v>
      </c>
      <c r="H16" s="153">
        <f t="shared" si="1"/>
        <v>1369</v>
      </c>
      <c r="I16" s="153">
        <f t="shared" si="1"/>
        <v>1369</v>
      </c>
      <c r="J16" s="153">
        <f t="shared" si="1"/>
        <v>1367</v>
      </c>
      <c r="K16" s="153">
        <f t="shared" si="1"/>
        <v>1367</v>
      </c>
      <c r="L16" s="153">
        <f t="shared" si="1"/>
        <v>1366</v>
      </c>
      <c r="M16" s="153">
        <f t="shared" si="1"/>
        <v>1366</v>
      </c>
      <c r="N16" s="154">
        <f>SUM(N7:N15)</f>
        <v>16418</v>
      </c>
    </row>
    <row r="17" spans="1:14" ht="19.5" customHeight="1" thickBot="1" thickTop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9.5" customHeight="1" thickBot="1" thickTop="1">
      <c r="A18" s="152" t="s">
        <v>4</v>
      </c>
      <c r="B18" s="155" t="s">
        <v>6</v>
      </c>
      <c r="C18" s="155" t="s">
        <v>7</v>
      </c>
      <c r="D18" s="155" t="s">
        <v>8</v>
      </c>
      <c r="E18" s="155" t="s">
        <v>9</v>
      </c>
      <c r="F18" s="155" t="s">
        <v>10</v>
      </c>
      <c r="G18" s="155" t="s">
        <v>11</v>
      </c>
      <c r="H18" s="155" t="s">
        <v>12</v>
      </c>
      <c r="I18" s="155" t="s">
        <v>13</v>
      </c>
      <c r="J18" s="155" t="s">
        <v>14</v>
      </c>
      <c r="K18" s="155" t="s">
        <v>15</v>
      </c>
      <c r="L18" s="155" t="s">
        <v>16</v>
      </c>
      <c r="M18" s="155" t="s">
        <v>17</v>
      </c>
      <c r="N18" s="155" t="s">
        <v>1</v>
      </c>
    </row>
    <row r="19" spans="1:14" ht="19.5" customHeight="1" thickBot="1" thickTop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9.5" customHeight="1" thickTop="1">
      <c r="A20" s="15" t="s">
        <v>102</v>
      </c>
      <c r="B20" s="156">
        <v>512</v>
      </c>
      <c r="C20" s="157">
        <v>512</v>
      </c>
      <c r="D20" s="158">
        <v>512</v>
      </c>
      <c r="E20" s="156">
        <v>512</v>
      </c>
      <c r="F20" s="157">
        <v>512</v>
      </c>
      <c r="G20" s="158">
        <v>512</v>
      </c>
      <c r="H20" s="156">
        <v>512</v>
      </c>
      <c r="I20" s="157">
        <v>512</v>
      </c>
      <c r="J20" s="158">
        <v>512</v>
      </c>
      <c r="K20" s="156">
        <v>513</v>
      </c>
      <c r="L20" s="157">
        <v>513</v>
      </c>
      <c r="M20" s="158">
        <v>513</v>
      </c>
      <c r="N20" s="10">
        <f>SUM(B20:M20)</f>
        <v>6147</v>
      </c>
    </row>
    <row r="21" spans="1:14" ht="19.5" customHeight="1">
      <c r="A21" s="15" t="s">
        <v>103</v>
      </c>
      <c r="B21" s="159">
        <v>109</v>
      </c>
      <c r="C21" s="11">
        <v>109</v>
      </c>
      <c r="D21" s="160">
        <v>109</v>
      </c>
      <c r="E21" s="159">
        <v>109</v>
      </c>
      <c r="F21" s="11">
        <v>109</v>
      </c>
      <c r="G21" s="160">
        <v>109</v>
      </c>
      <c r="H21" s="159">
        <v>109</v>
      </c>
      <c r="I21" s="11">
        <v>109</v>
      </c>
      <c r="J21" s="160">
        <v>109</v>
      </c>
      <c r="K21" s="159">
        <v>109</v>
      </c>
      <c r="L21" s="11">
        <v>109</v>
      </c>
      <c r="M21" s="160">
        <v>108</v>
      </c>
      <c r="N21" s="10">
        <f aca="true" t="shared" si="2" ref="N21:N28">SUM(B21:M21)</f>
        <v>1307</v>
      </c>
    </row>
    <row r="22" spans="1:14" ht="19.5" customHeight="1">
      <c r="A22" s="15" t="s">
        <v>104</v>
      </c>
      <c r="B22" s="159">
        <v>326</v>
      </c>
      <c r="C22" s="11">
        <v>327</v>
      </c>
      <c r="D22" s="160">
        <v>326</v>
      </c>
      <c r="E22" s="159">
        <v>327</v>
      </c>
      <c r="F22" s="11">
        <v>326</v>
      </c>
      <c r="G22" s="160">
        <v>327</v>
      </c>
      <c r="H22" s="159">
        <v>326</v>
      </c>
      <c r="I22" s="11">
        <v>327</v>
      </c>
      <c r="J22" s="160">
        <v>326</v>
      </c>
      <c r="K22" s="159">
        <v>327</v>
      </c>
      <c r="L22" s="11">
        <v>327</v>
      </c>
      <c r="M22" s="160">
        <v>327</v>
      </c>
      <c r="N22" s="10">
        <f t="shared" si="2"/>
        <v>3919</v>
      </c>
    </row>
    <row r="23" spans="1:14" ht="19.5" customHeight="1">
      <c r="A23" s="15" t="s">
        <v>105</v>
      </c>
      <c r="B23" s="159">
        <v>313</v>
      </c>
      <c r="C23" s="11">
        <v>313</v>
      </c>
      <c r="D23" s="160">
        <v>313</v>
      </c>
      <c r="E23" s="159">
        <v>313</v>
      </c>
      <c r="F23" s="11">
        <v>313</v>
      </c>
      <c r="G23" s="160">
        <v>313</v>
      </c>
      <c r="H23" s="159">
        <v>313</v>
      </c>
      <c r="I23" s="11">
        <v>313</v>
      </c>
      <c r="J23" s="160">
        <v>312</v>
      </c>
      <c r="K23" s="159">
        <v>312</v>
      </c>
      <c r="L23" s="11">
        <v>312</v>
      </c>
      <c r="M23" s="160">
        <v>312</v>
      </c>
      <c r="N23" s="10">
        <f t="shared" si="2"/>
        <v>3752</v>
      </c>
    </row>
    <row r="24" spans="1:14" ht="19.5" customHeight="1">
      <c r="A24" s="144" t="s">
        <v>106</v>
      </c>
      <c r="B24" s="159"/>
      <c r="C24" s="11"/>
      <c r="D24" s="160"/>
      <c r="E24" s="159"/>
      <c r="F24" s="11"/>
      <c r="G24" s="160"/>
      <c r="H24" s="159"/>
      <c r="I24" s="11"/>
      <c r="J24" s="160"/>
      <c r="K24" s="159"/>
      <c r="L24" s="11"/>
      <c r="M24" s="160"/>
      <c r="N24" s="10">
        <f t="shared" si="2"/>
        <v>0</v>
      </c>
    </row>
    <row r="25" spans="1:14" ht="19.5" customHeight="1">
      <c r="A25" s="15" t="s">
        <v>107</v>
      </c>
      <c r="B25" s="159">
        <v>104</v>
      </c>
      <c r="C25" s="11">
        <v>104</v>
      </c>
      <c r="D25" s="160">
        <v>104</v>
      </c>
      <c r="E25" s="159">
        <v>104</v>
      </c>
      <c r="F25" s="11">
        <v>104</v>
      </c>
      <c r="G25" s="160">
        <v>104</v>
      </c>
      <c r="H25" s="159">
        <v>104</v>
      </c>
      <c r="I25" s="11">
        <v>103</v>
      </c>
      <c r="J25" s="160">
        <v>103</v>
      </c>
      <c r="K25" s="159">
        <v>103</v>
      </c>
      <c r="L25" s="11">
        <v>103</v>
      </c>
      <c r="M25" s="160">
        <v>103</v>
      </c>
      <c r="N25" s="10">
        <f t="shared" si="2"/>
        <v>1243</v>
      </c>
    </row>
    <row r="26" spans="1:14" ht="19.5" customHeight="1">
      <c r="A26" s="15" t="s">
        <v>108</v>
      </c>
      <c r="B26" s="159"/>
      <c r="C26" s="11"/>
      <c r="D26" s="160"/>
      <c r="E26" s="159"/>
      <c r="F26" s="11"/>
      <c r="G26" s="160"/>
      <c r="H26" s="159"/>
      <c r="I26" s="11"/>
      <c r="J26" s="160"/>
      <c r="K26" s="159"/>
      <c r="L26" s="11"/>
      <c r="M26" s="160"/>
      <c r="N26" s="10">
        <f t="shared" si="2"/>
        <v>0</v>
      </c>
    </row>
    <row r="27" spans="1:14" ht="19.5" customHeight="1">
      <c r="A27" s="15" t="s">
        <v>109</v>
      </c>
      <c r="B27" s="159"/>
      <c r="C27" s="11"/>
      <c r="D27" s="160"/>
      <c r="E27" s="159"/>
      <c r="F27" s="11"/>
      <c r="G27" s="160"/>
      <c r="H27" s="159"/>
      <c r="I27" s="11"/>
      <c r="J27" s="160"/>
      <c r="K27" s="159"/>
      <c r="L27" s="11"/>
      <c r="M27" s="160"/>
      <c r="N27" s="10">
        <f t="shared" si="2"/>
        <v>0</v>
      </c>
    </row>
    <row r="28" spans="1:14" ht="19.5" customHeight="1" thickBot="1">
      <c r="A28" s="15" t="s">
        <v>5</v>
      </c>
      <c r="B28" s="161">
        <v>4</v>
      </c>
      <c r="C28" s="11">
        <v>4</v>
      </c>
      <c r="D28" s="14">
        <v>4</v>
      </c>
      <c r="E28" s="161">
        <v>4</v>
      </c>
      <c r="F28" s="11">
        <v>4</v>
      </c>
      <c r="G28" s="14">
        <v>4</v>
      </c>
      <c r="H28" s="161">
        <v>4</v>
      </c>
      <c r="I28" s="11">
        <v>4</v>
      </c>
      <c r="J28" s="14">
        <v>4</v>
      </c>
      <c r="K28" s="161">
        <v>4</v>
      </c>
      <c r="L28" s="11">
        <v>5</v>
      </c>
      <c r="M28" s="160">
        <v>5</v>
      </c>
      <c r="N28" s="10">
        <f t="shared" si="2"/>
        <v>50</v>
      </c>
    </row>
    <row r="29" spans="1:14" ht="19.5" customHeight="1" thickBot="1" thickTop="1">
      <c r="A29" s="152" t="s">
        <v>0</v>
      </c>
      <c r="B29" s="153">
        <f>SUM(B20:B28)</f>
        <v>1368</v>
      </c>
      <c r="C29" s="153">
        <f aca="true" t="shared" si="3" ref="C29:M29">SUM(C20:C28)</f>
        <v>1369</v>
      </c>
      <c r="D29" s="153">
        <f t="shared" si="3"/>
        <v>1368</v>
      </c>
      <c r="E29" s="153">
        <f t="shared" si="3"/>
        <v>1369</v>
      </c>
      <c r="F29" s="153">
        <f t="shared" si="3"/>
        <v>1368</v>
      </c>
      <c r="G29" s="153">
        <f t="shared" si="3"/>
        <v>1369</v>
      </c>
      <c r="H29" s="153">
        <f t="shared" si="3"/>
        <v>1368</v>
      </c>
      <c r="I29" s="153">
        <f t="shared" si="3"/>
        <v>1368</v>
      </c>
      <c r="J29" s="153">
        <f t="shared" si="3"/>
        <v>1366</v>
      </c>
      <c r="K29" s="153">
        <f t="shared" si="3"/>
        <v>1368</v>
      </c>
      <c r="L29" s="153">
        <f t="shared" si="3"/>
        <v>1369</v>
      </c>
      <c r="M29" s="153">
        <f t="shared" si="3"/>
        <v>1368</v>
      </c>
      <c r="N29" s="154">
        <f>SUM(N20:N28)</f>
        <v>16418</v>
      </c>
    </row>
    <row r="30" ht="19.5" customHeight="1" thickTop="1"/>
  </sheetData>
  <sheetProtection/>
  <mergeCells count="1">
    <mergeCell ref="A2:N2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&amp;C10.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78"/>
  <sheetViews>
    <sheetView workbookViewId="0" topLeftCell="A1">
      <selection activeCell="A1" sqref="A1:D1"/>
    </sheetView>
  </sheetViews>
  <sheetFormatPr defaultColWidth="9.00390625" defaultRowHeight="19.5" customHeight="1"/>
  <cols>
    <col min="1" max="1" width="5.125" style="33" customWidth="1"/>
    <col min="2" max="2" width="71.75390625" style="33" customWidth="1"/>
    <col min="3" max="3" width="18.625" style="33" customWidth="1"/>
    <col min="4" max="8" width="10.75390625" style="33" customWidth="1"/>
    <col min="9" max="9" width="10.25390625" style="33" customWidth="1"/>
    <col min="10" max="16384" width="9.125" style="33" customWidth="1"/>
  </cols>
  <sheetData>
    <row r="1" spans="1:22" s="19" customFormat="1" ht="19.5" customHeight="1">
      <c r="A1" s="269" t="s">
        <v>306</v>
      </c>
      <c r="B1" s="269"/>
      <c r="C1" s="269"/>
      <c r="D1" s="269"/>
      <c r="E1" s="162"/>
      <c r="F1" s="162"/>
      <c r="G1" s="162"/>
      <c r="H1" s="162"/>
      <c r="I1" s="162"/>
      <c r="J1" s="20"/>
      <c r="K1" s="20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2" s="19" customFormat="1" ht="19.5" customHeight="1">
      <c r="B2" s="166" t="s">
        <v>88</v>
      </c>
      <c r="C2" s="162"/>
      <c r="D2" s="162"/>
      <c r="E2" s="162"/>
      <c r="F2" s="162"/>
      <c r="G2" s="162"/>
      <c r="H2" s="162"/>
      <c r="I2" s="162"/>
      <c r="J2" s="20"/>
      <c r="K2" s="2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s="19" customFormat="1" ht="19.5" customHeight="1">
      <c r="B3" s="162"/>
      <c r="C3" s="162"/>
      <c r="D3" s="162"/>
      <c r="E3" s="162"/>
      <c r="F3" s="162"/>
      <c r="G3" s="162"/>
      <c r="H3" s="162"/>
      <c r="I3" s="162"/>
      <c r="J3" s="20"/>
      <c r="K3" s="20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2" s="19" customFormat="1" ht="18" customHeight="1">
      <c r="B4" s="30"/>
      <c r="C4" s="20"/>
      <c r="D4" s="30"/>
      <c r="E4" s="30"/>
      <c r="F4" s="30"/>
      <c r="G4" s="30"/>
      <c r="H4" s="30"/>
      <c r="I4" s="30"/>
      <c r="J4" s="20"/>
      <c r="K4" s="20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s="19" customFormat="1" ht="18" customHeight="1">
      <c r="A5" s="35" t="s">
        <v>72</v>
      </c>
      <c r="B5" s="35" t="s">
        <v>113</v>
      </c>
      <c r="C5" s="35"/>
      <c r="D5" s="20"/>
      <c r="E5" s="20"/>
      <c r="F5" s="20"/>
      <c r="G5" s="20"/>
      <c r="H5" s="30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19" customFormat="1" ht="18" customHeight="1">
      <c r="A6" s="22"/>
      <c r="B6" s="169" t="s">
        <v>112</v>
      </c>
      <c r="C6" s="52"/>
      <c r="D6" s="20"/>
      <c r="E6" s="20"/>
      <c r="F6" s="20"/>
      <c r="G6" s="20"/>
      <c r="H6" s="30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19" customFormat="1" ht="18" customHeight="1">
      <c r="A7" s="22"/>
      <c r="B7" s="170" t="s">
        <v>64</v>
      </c>
      <c r="C7" s="29">
        <v>504</v>
      </c>
      <c r="D7" s="20"/>
      <c r="E7" s="20"/>
      <c r="F7" s="163"/>
      <c r="G7" s="163"/>
      <c r="H7" s="163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19" customFormat="1" ht="18" customHeight="1">
      <c r="A8" s="22"/>
      <c r="B8" s="54" t="s">
        <v>63</v>
      </c>
      <c r="C8" s="29">
        <v>0</v>
      </c>
      <c r="D8" s="20"/>
      <c r="E8" s="20"/>
      <c r="F8" s="163"/>
      <c r="G8" s="163"/>
      <c r="H8" s="163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19" customFormat="1" ht="18" customHeight="1">
      <c r="A9" s="22"/>
      <c r="B9" s="55" t="s">
        <v>65</v>
      </c>
      <c r="C9" s="24">
        <f>SUM(C7:C8)</f>
        <v>504</v>
      </c>
      <c r="D9" s="20"/>
      <c r="E9" s="20"/>
      <c r="F9" s="163"/>
      <c r="G9" s="163"/>
      <c r="H9" s="163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19" customFormat="1" ht="18" customHeight="1">
      <c r="A10" s="22"/>
      <c r="B10" s="172" t="s">
        <v>66</v>
      </c>
      <c r="C10" s="52"/>
      <c r="D10" s="21"/>
      <c r="E10" s="21"/>
      <c r="F10" s="30"/>
      <c r="G10" s="30"/>
      <c r="H10" s="30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19" customFormat="1" ht="18" customHeight="1">
      <c r="A11" s="22"/>
      <c r="B11" s="173" t="s">
        <v>67</v>
      </c>
      <c r="C11" s="174"/>
      <c r="D11" s="163"/>
      <c r="E11" s="163"/>
      <c r="F11" s="30"/>
      <c r="G11" s="30"/>
      <c r="H11" s="30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19" customFormat="1" ht="18" customHeight="1">
      <c r="A12" s="22"/>
      <c r="B12" s="170" t="s">
        <v>115</v>
      </c>
      <c r="C12" s="23">
        <v>39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19" customFormat="1" ht="18" customHeight="1">
      <c r="A13" s="22"/>
      <c r="B13" s="170" t="s">
        <v>114</v>
      </c>
      <c r="C13" s="23">
        <v>85</v>
      </c>
      <c r="D13" s="25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19" customFormat="1" ht="18" customHeight="1">
      <c r="A14" s="22"/>
      <c r="B14" s="170" t="s">
        <v>137</v>
      </c>
      <c r="C14" s="23">
        <v>39</v>
      </c>
      <c r="D14" s="25"/>
      <c r="E14" s="27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19" customFormat="1" ht="18" customHeight="1">
      <c r="A15" s="22"/>
      <c r="B15" s="170" t="s">
        <v>116</v>
      </c>
      <c r="C15" s="29">
        <v>20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19" customFormat="1" ht="18" customHeight="1">
      <c r="A16" s="22"/>
      <c r="B16" s="171" t="s">
        <v>117</v>
      </c>
      <c r="C16" s="24">
        <f>SUM(C12:C15)</f>
        <v>183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9" customFormat="1" ht="18" customHeight="1">
      <c r="A17" s="22"/>
      <c r="B17" s="172" t="s">
        <v>132</v>
      </c>
      <c r="C17" s="23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19" customFormat="1" ht="18" customHeight="1">
      <c r="A18" s="22"/>
      <c r="B18" s="170" t="s">
        <v>133</v>
      </c>
      <c r="C18" s="23">
        <v>251</v>
      </c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167" customFormat="1" ht="18" customHeight="1">
      <c r="A19" s="55"/>
      <c r="B19" s="54" t="s">
        <v>134</v>
      </c>
      <c r="C19" s="26">
        <v>53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</row>
    <row r="20" spans="1:22" s="167" customFormat="1" ht="18" customHeight="1">
      <c r="A20" s="55"/>
      <c r="B20" s="55" t="s">
        <v>61</v>
      </c>
      <c r="C20" s="24">
        <f>SUM(C18:C19)</f>
        <v>304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</row>
    <row r="21" spans="1:22" s="167" customFormat="1" ht="18" customHeight="1">
      <c r="A21" s="55"/>
      <c r="B21" s="172" t="s">
        <v>131</v>
      </c>
      <c r="C21" s="23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</row>
    <row r="22" spans="1:22" s="167" customFormat="1" ht="18" customHeight="1">
      <c r="A22" s="55"/>
      <c r="B22" s="170" t="s">
        <v>124</v>
      </c>
      <c r="C22" s="23">
        <v>50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</row>
    <row r="23" spans="1:22" s="167" customFormat="1" ht="18" customHeight="1">
      <c r="A23" s="55"/>
      <c r="B23" s="55" t="s">
        <v>61</v>
      </c>
      <c r="C23" s="24">
        <f>SUM(C22:C22)</f>
        <v>50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1:22" s="167" customFormat="1" ht="18" customHeight="1">
      <c r="A24" s="55"/>
      <c r="B24" s="55" t="s">
        <v>138</v>
      </c>
      <c r="C24" s="24">
        <v>60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1:22" s="167" customFormat="1" ht="18" customHeight="1">
      <c r="A25" s="55"/>
      <c r="B25" s="55" t="s">
        <v>141</v>
      </c>
      <c r="C25" s="24">
        <v>2438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1:22" s="134" customFormat="1" ht="18" customHeight="1">
      <c r="A26" s="35"/>
      <c r="B26" s="35" t="s">
        <v>119</v>
      </c>
      <c r="C26" s="64">
        <f>C9+C16+C20+C23+C24+C25</f>
        <v>3539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19" customFormat="1" ht="18" customHeight="1">
      <c r="A27" s="35" t="s">
        <v>56</v>
      </c>
      <c r="B27" s="35" t="s">
        <v>118</v>
      </c>
      <c r="C27" s="2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19" customFormat="1" ht="18" customHeight="1">
      <c r="A28" s="22"/>
      <c r="B28" s="37" t="s">
        <v>121</v>
      </c>
      <c r="C28" s="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19" customFormat="1" ht="18" customHeight="1">
      <c r="A29" s="22"/>
      <c r="B29" s="170" t="s">
        <v>120</v>
      </c>
      <c r="C29" s="29">
        <v>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19" customFormat="1" ht="18" customHeight="1">
      <c r="A30" s="22"/>
      <c r="B30" s="170" t="s">
        <v>135</v>
      </c>
      <c r="C30" s="23">
        <v>10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19" customFormat="1" ht="18" customHeight="1">
      <c r="A31" s="22"/>
      <c r="B31" s="54" t="s">
        <v>68</v>
      </c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167" customFormat="1" ht="18" customHeight="1">
      <c r="A32" s="55"/>
      <c r="B32" s="55" t="s">
        <v>61</v>
      </c>
      <c r="C32" s="24">
        <f>SUM(C29:C31)</f>
        <v>13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2" s="19" customFormat="1" ht="18" customHeight="1">
      <c r="A33" s="22"/>
      <c r="B33" s="172" t="s">
        <v>136</v>
      </c>
      <c r="C33" s="23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9" customFormat="1" ht="18" customHeight="1">
      <c r="A34" s="22"/>
      <c r="B34" s="175" t="s">
        <v>122</v>
      </c>
      <c r="C34" s="23">
        <v>200</v>
      </c>
      <c r="D34" s="25"/>
      <c r="E34" s="25"/>
      <c r="F34" s="25"/>
      <c r="G34" s="27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167" customFormat="1" ht="18" customHeight="1">
      <c r="A35" s="55"/>
      <c r="B35" s="171" t="s">
        <v>61</v>
      </c>
      <c r="C35" s="24">
        <f>SUM(C34:C34)</f>
        <v>200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</row>
    <row r="36" spans="1:22" s="167" customFormat="1" ht="18" customHeight="1">
      <c r="A36" s="55"/>
      <c r="B36" s="171" t="s">
        <v>61</v>
      </c>
      <c r="C36" s="24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</row>
    <row r="37" spans="1:22" s="19" customFormat="1" ht="18" customHeight="1">
      <c r="A37" s="22"/>
      <c r="B37" s="172" t="s">
        <v>123</v>
      </c>
      <c r="C37" s="64">
        <f>C32+C35+C36</f>
        <v>213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2:22" s="19" customFormat="1" ht="18" customHeight="1" thickBot="1">
      <c r="B38" s="164"/>
      <c r="C38" s="2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s="19" customFormat="1" ht="18" customHeight="1" thickBot="1">
      <c r="A39" s="176"/>
      <c r="B39" s="177" t="s">
        <v>69</v>
      </c>
      <c r="C39" s="36">
        <f>C26+C37</f>
        <v>3752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2:22" s="19" customFormat="1" ht="18" customHeight="1">
      <c r="B40" s="165"/>
      <c r="C40" s="2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2:22" s="19" customFormat="1" ht="18" customHeight="1">
      <c r="B41" s="165"/>
      <c r="C41" s="2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2:22" s="19" customFormat="1" ht="18" customHeight="1">
      <c r="B42" s="165"/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2:22" s="19" customFormat="1" ht="18" customHeight="1">
      <c r="B43" s="164"/>
      <c r="C43" s="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3:22" s="19" customFormat="1" ht="19.5" customHeight="1"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2:22" s="19" customFormat="1" ht="19.5" customHeight="1">
      <c r="B45" s="165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2:22" s="19" customFormat="1" ht="19.5" customHeight="1">
      <c r="B46" s="25"/>
      <c r="C46" s="2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2:22" s="19" customFormat="1" ht="19.5" customHeight="1">
      <c r="B47" s="25"/>
      <c r="C47" s="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2:22" s="19" customFormat="1" ht="19.5" customHeight="1">
      <c r="B48" s="25"/>
      <c r="C48" s="27"/>
      <c r="D48" s="25"/>
      <c r="E48" s="25"/>
      <c r="F48" s="27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2:22" s="19" customFormat="1" ht="19.5" customHeight="1">
      <c r="B49" s="25"/>
      <c r="C49" s="2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2:22" s="19" customFormat="1" ht="19.5" customHeight="1">
      <c r="B50" s="25"/>
      <c r="C50" s="2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2:22" s="19" customFormat="1" ht="19.5" customHeight="1">
      <c r="B51" s="25"/>
      <c r="C51" s="2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2:22" s="19" customFormat="1" ht="19.5" customHeight="1">
      <c r="B52" s="25"/>
      <c r="C52" s="2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2:22" s="19" customFormat="1" ht="19.5" customHeight="1">
      <c r="B53" s="25"/>
      <c r="C53" s="2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2:22" s="19" customFormat="1" ht="19.5" customHeight="1">
      <c r="B54" s="25"/>
      <c r="C54" s="2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2:22" s="19" customFormat="1" ht="19.5" customHeight="1">
      <c r="B55" s="25"/>
      <c r="C55" s="2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2:22" s="19" customFormat="1" ht="19.5" customHeight="1">
      <c r="B56" s="25"/>
      <c r="C56" s="2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2:22" s="19" customFormat="1" ht="19.5" customHeight="1">
      <c r="B57" s="25"/>
      <c r="C57" s="2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2:22" s="19" customFormat="1" ht="19.5" customHeight="1">
      <c r="B58" s="25"/>
      <c r="C58" s="27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2:22" s="19" customFormat="1" ht="19.5" customHeight="1">
      <c r="B59" s="25"/>
      <c r="C59" s="2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2:22" s="19" customFormat="1" ht="19.5" customHeight="1">
      <c r="B60" s="25"/>
      <c r="C60" s="27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2:22" s="19" customFormat="1" ht="19.5" customHeight="1">
      <c r="B61" s="25"/>
      <c r="C61" s="2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2:22" s="19" customFormat="1" ht="19.5" customHeight="1">
      <c r="B62" s="25"/>
      <c r="C62" s="2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2:22" s="19" customFormat="1" ht="19.5" customHeight="1">
      <c r="B63" s="25"/>
      <c r="C63" s="27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2:22" s="19" customFormat="1" ht="19.5" customHeight="1">
      <c r="B64" s="25"/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2:22" s="19" customFormat="1" ht="19.5" customHeight="1">
      <c r="B65" s="25"/>
      <c r="C65" s="2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2:22" s="19" customFormat="1" ht="19.5" customHeight="1">
      <c r="B66" s="25"/>
      <c r="C66" s="2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2:22" s="19" customFormat="1" ht="19.5" customHeight="1">
      <c r="B67" s="25"/>
      <c r="C67" s="2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2:22" s="19" customFormat="1" ht="19.5" customHeight="1">
      <c r="B68" s="25"/>
      <c r="C68" s="2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2:22" s="19" customFormat="1" ht="19.5" customHeight="1">
      <c r="B69" s="25"/>
      <c r="C69" s="2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2:22" s="19" customFormat="1" ht="19.5" customHeight="1">
      <c r="B70" s="25"/>
      <c r="C70" s="2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2:22" s="19" customFormat="1" ht="19.5" customHeight="1">
      <c r="B71" s="25"/>
      <c r="C71" s="2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2:22" s="19" customFormat="1" ht="19.5" customHeight="1">
      <c r="B72" s="25"/>
      <c r="C72" s="2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2:22" s="19" customFormat="1" ht="19.5" customHeight="1">
      <c r="B73" s="25"/>
      <c r="C73" s="2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2:22" s="19" customFormat="1" ht="19.5" customHeight="1">
      <c r="B74" s="25"/>
      <c r="C74" s="2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2:22" s="19" customFormat="1" ht="19.5" customHeight="1">
      <c r="B75" s="25"/>
      <c r="C75" s="27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2:22" s="19" customFormat="1" ht="19.5" customHeight="1">
      <c r="B76" s="25"/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2:22" s="19" customFormat="1" ht="19.5" customHeight="1">
      <c r="B77" s="25"/>
      <c r="C77" s="27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2:22" s="19" customFormat="1" ht="19.5" customHeight="1">
      <c r="B78" s="25"/>
      <c r="C78" s="27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22" s="19" customFormat="1" ht="19.5" customHeight="1">
      <c r="B79" s="25"/>
      <c r="C79" s="27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2:22" s="19" customFormat="1" ht="19.5" customHeight="1">
      <c r="B80" s="25"/>
      <c r="C80" s="2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2:22" s="19" customFormat="1" ht="19.5" customHeight="1">
      <c r="B81" s="25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s="19" customFormat="1" ht="19.5" customHeight="1">
      <c r="B82" s="25"/>
      <c r="C82" s="2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2:22" s="19" customFormat="1" ht="19.5" customHeight="1">
      <c r="B83" s="25"/>
      <c r="C83" s="27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2:22" s="19" customFormat="1" ht="19.5" customHeight="1">
      <c r="B84" s="25"/>
      <c r="C84" s="2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2:22" s="19" customFormat="1" ht="19.5" customHeight="1">
      <c r="B85" s="25"/>
      <c r="C85" s="2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2:22" s="19" customFormat="1" ht="19.5" customHeight="1">
      <c r="B86" s="25"/>
      <c r="C86" s="2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2:22" s="19" customFormat="1" ht="19.5" customHeight="1">
      <c r="B87" s="25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2:22" s="19" customFormat="1" ht="19.5" customHeight="1">
      <c r="B88" s="25"/>
      <c r="C88" s="2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2:22" s="19" customFormat="1" ht="19.5" customHeight="1">
      <c r="B89" s="25"/>
      <c r="C89" s="2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2:22" s="19" customFormat="1" ht="19.5" customHeight="1">
      <c r="B90" s="25"/>
      <c r="C90" s="2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2:22" s="19" customFormat="1" ht="19.5" customHeight="1">
      <c r="B91" s="25"/>
      <c r="C91" s="27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2:22" s="19" customFormat="1" ht="19.5" customHeight="1">
      <c r="B92" s="25"/>
      <c r="C92" s="2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2:22" s="19" customFormat="1" ht="19.5" customHeight="1">
      <c r="B93" s="25"/>
      <c r="C93" s="27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2:22" s="19" customFormat="1" ht="19.5" customHeight="1">
      <c r="B94" s="25"/>
      <c r="C94" s="2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2:22" s="19" customFormat="1" ht="19.5" customHeight="1">
      <c r="B95" s="25"/>
      <c r="C95" s="27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2:22" s="19" customFormat="1" ht="19.5" customHeight="1">
      <c r="B96" s="25"/>
      <c r="C96" s="27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2:22" s="19" customFormat="1" ht="19.5" customHeight="1">
      <c r="B97" s="25"/>
      <c r="C97" s="27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2:22" s="19" customFormat="1" ht="19.5" customHeight="1">
      <c r="B98" s="25"/>
      <c r="C98" s="27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2:22" s="19" customFormat="1" ht="19.5" customHeight="1">
      <c r="B99" s="25"/>
      <c r="C99" s="27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2:22" s="19" customFormat="1" ht="19.5" customHeight="1">
      <c r="B100" s="25"/>
      <c r="C100" s="27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2:22" s="19" customFormat="1" ht="19.5" customHeight="1">
      <c r="B101" s="25"/>
      <c r="C101" s="27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2:22" s="19" customFormat="1" ht="19.5" customHeight="1">
      <c r="B102" s="25"/>
      <c r="C102" s="27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2:22" s="19" customFormat="1" ht="19.5" customHeight="1">
      <c r="B103" s="25"/>
      <c r="C103" s="27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2:22" s="19" customFormat="1" ht="19.5" customHeight="1">
      <c r="B104" s="25"/>
      <c r="C104" s="27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2:22" s="19" customFormat="1" ht="19.5" customHeight="1">
      <c r="B105" s="25"/>
      <c r="C105" s="27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2:22" s="19" customFormat="1" ht="19.5" customHeight="1">
      <c r="B106" s="25"/>
      <c r="C106" s="27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2:22" s="19" customFormat="1" ht="19.5" customHeight="1">
      <c r="B107" s="25"/>
      <c r="C107" s="27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2:22" s="19" customFormat="1" ht="19.5" customHeight="1">
      <c r="B108" s="25"/>
      <c r="C108" s="27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2:22" s="19" customFormat="1" ht="19.5" customHeight="1">
      <c r="B109" s="25"/>
      <c r="C109" s="27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2:22" s="19" customFormat="1" ht="19.5" customHeight="1">
      <c r="B110" s="25"/>
      <c r="C110" s="27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2:22" s="19" customFormat="1" ht="19.5" customHeight="1">
      <c r="B111" s="25"/>
      <c r="C111" s="27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2:22" s="19" customFormat="1" ht="19.5" customHeight="1">
      <c r="B112" s="25"/>
      <c r="C112" s="2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2:22" s="19" customFormat="1" ht="19.5" customHeight="1">
      <c r="B113" s="25"/>
      <c r="C113" s="27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2:22" s="19" customFormat="1" ht="19.5" customHeight="1">
      <c r="B114" s="25"/>
      <c r="C114" s="2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2:22" s="19" customFormat="1" ht="19.5" customHeight="1">
      <c r="B115" s="25"/>
      <c r="C115" s="27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2:22" s="19" customFormat="1" ht="19.5" customHeight="1">
      <c r="B116" s="25"/>
      <c r="C116" s="27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2:22" s="19" customFormat="1" ht="19.5" customHeight="1">
      <c r="B117" s="25"/>
      <c r="C117" s="27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2:22" s="19" customFormat="1" ht="19.5" customHeight="1">
      <c r="B118" s="25"/>
      <c r="C118" s="27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2:22" s="19" customFormat="1" ht="19.5" customHeight="1">
      <c r="B119" s="25"/>
      <c r="C119" s="27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2:22" s="19" customFormat="1" ht="19.5" customHeight="1">
      <c r="B120" s="25"/>
      <c r="C120" s="27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2:22" s="19" customFormat="1" ht="19.5" customHeight="1">
      <c r="B121" s="25"/>
      <c r="C121" s="27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2:22" s="19" customFormat="1" ht="19.5" customHeight="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2:22" s="19" customFormat="1" ht="19.5" customHeight="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2:22" s="19" customFormat="1" ht="19.5" customHeight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2:22" s="19" customFormat="1" ht="19.5" customHeight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2:22" s="19" customFormat="1" ht="19.5" customHeight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2:22" s="19" customFormat="1" ht="19.5" customHeight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2:22" s="19" customFormat="1" ht="19.5" customHeight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2:22" s="19" customFormat="1" ht="19.5" customHeight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2:22" s="19" customFormat="1" ht="19.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2:22" s="19" customFormat="1" ht="19.5" customHeight="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2:22" s="19" customFormat="1" ht="19.5" customHeight="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2:22" s="19" customFormat="1" ht="19.5" customHeight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2:22" s="19" customFormat="1" ht="19.5" customHeight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2:22" s="19" customFormat="1" ht="19.5" customHeight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2:22" s="19" customFormat="1" ht="19.5" customHeight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2:22" s="19" customFormat="1" ht="19.5" customHeight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2:22" s="19" customFormat="1" ht="19.5" customHeight="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2:22" s="19" customFormat="1" ht="19.5" customHeight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2:22" s="19" customFormat="1" ht="19.5" customHeight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2:22" s="19" customFormat="1" ht="19.5" customHeight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2:22" s="19" customFormat="1" ht="19.5" customHeight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2:22" s="19" customFormat="1" ht="19.5" customHeight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2:22" s="19" customFormat="1" ht="19.5" customHeight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2:22" s="19" customFormat="1" ht="19.5" customHeigh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2:22" s="19" customFormat="1" ht="19.5" customHeight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2:22" s="19" customFormat="1" ht="19.5" customHeight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2:22" s="19" customFormat="1" ht="19.5" customHeight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2:22" s="19" customFormat="1" ht="19.5" customHeight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2:22" s="19" customFormat="1" ht="19.5" customHeight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2:22" s="19" customFormat="1" ht="19.5" customHeight="1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2:22" s="19" customFormat="1" ht="19.5" customHeight="1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2:22" s="19" customFormat="1" ht="19.5" customHeight="1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2:22" s="19" customFormat="1" ht="19.5" customHeight="1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2:22" s="19" customFormat="1" ht="19.5" customHeight="1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2:22" s="19" customFormat="1" ht="19.5" customHeight="1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2:22" s="19" customFormat="1" ht="19.5" customHeight="1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2:22" s="19" customFormat="1" ht="19.5" customHeight="1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2:22" s="19" customFormat="1" ht="19.5" customHeight="1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2:22" s="19" customFormat="1" ht="19.5" customHeight="1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2:22" s="19" customFormat="1" ht="19.5" customHeight="1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2:22" s="19" customFormat="1" ht="19.5" customHeight="1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2:22" s="19" customFormat="1" ht="19.5" customHeight="1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2:22" s="19" customFormat="1" ht="19.5" customHeight="1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2:22" s="19" customFormat="1" ht="19.5" customHeight="1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2:22" s="19" customFormat="1" ht="19.5" customHeight="1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2:22" s="19" customFormat="1" ht="19.5" customHeight="1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2:22" s="19" customFormat="1" ht="19.5" customHeight="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2:22" s="19" customFormat="1" ht="19.5" customHeight="1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2:22" s="19" customFormat="1" ht="19.5" customHeight="1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2:22" s="19" customFormat="1" ht="19.5" customHeight="1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2:22" s="19" customFormat="1" ht="19.5" customHeight="1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2:22" s="19" customFormat="1" ht="19.5" customHeight="1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2:22" s="19" customFormat="1" ht="19.5" customHeight="1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2:22" s="19" customFormat="1" ht="19.5" customHeight="1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2:22" s="19" customFormat="1" ht="19.5" customHeight="1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2:22" s="19" customFormat="1" ht="19.5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2:22" s="19" customFormat="1" ht="19.5" customHeight="1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2:22" s="19" customFormat="1" ht="19.5" customHeight="1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2:22" s="19" customFormat="1" ht="19.5" customHeight="1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2:22" s="19" customFormat="1" ht="19.5" customHeight="1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2:22" s="19" customFormat="1" ht="19.5" customHeight="1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2:22" s="19" customFormat="1" ht="19.5" customHeight="1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2:22" s="19" customFormat="1" ht="19.5" customHeight="1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2:22" s="19" customFormat="1" ht="19.5" customHeight="1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2:22" s="19" customFormat="1" ht="19.5" customHeight="1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2:22" s="19" customFormat="1" ht="19.5" customHeight="1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2:22" s="19" customFormat="1" ht="19.5" customHeight="1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2:22" s="19" customFormat="1" ht="19.5" customHeight="1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2:22" s="19" customFormat="1" ht="19.5" customHeight="1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2:22" s="19" customFormat="1" ht="19.5" customHeight="1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2:22" s="19" customFormat="1" ht="19.5" customHeight="1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2:22" s="19" customFormat="1" ht="19.5" customHeight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2:22" s="19" customFormat="1" ht="19.5" customHeight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2:22" s="19" customFormat="1" ht="19.5" customHeight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2:22" s="19" customFormat="1" ht="19.5" customHeight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2:22" s="19" customFormat="1" ht="19.5" customHeight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2:22" s="19" customFormat="1" ht="19.5" customHeight="1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2:22" s="19" customFormat="1" ht="19.5" customHeight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2:22" s="19" customFormat="1" ht="19.5" customHeight="1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2:22" s="19" customFormat="1" ht="19.5" customHeight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2:22" s="19" customFormat="1" ht="19.5" customHeight="1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2:22" s="19" customFormat="1" ht="19.5" customHeight="1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2:22" s="19" customFormat="1" ht="19.5" customHeight="1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2:22" s="19" customFormat="1" ht="19.5" customHeight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2:22" s="19" customFormat="1" ht="19.5" customHeight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2:22" s="19" customFormat="1" ht="19.5" customHeight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2:22" s="19" customFormat="1" ht="19.5" customHeight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2:22" s="19" customFormat="1" ht="19.5" customHeight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2:22" s="19" customFormat="1" ht="19.5" customHeight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2:22" s="19" customFormat="1" ht="19.5" customHeight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2:22" s="19" customFormat="1" ht="19.5" customHeight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2:22" s="19" customFormat="1" ht="19.5" customHeight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2:22" s="19" customFormat="1" ht="19.5" customHeight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2:22" s="19" customFormat="1" ht="19.5" customHeight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2:22" s="19" customFormat="1" ht="19.5" customHeight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2:22" s="19" customFormat="1" ht="19.5" customHeight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2:22" s="19" customFormat="1" ht="19.5" customHeight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2:22" s="19" customFormat="1" ht="19.5" customHeight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2:22" s="19" customFormat="1" ht="19.5" customHeight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2:22" s="19" customFormat="1" ht="19.5" customHeight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2:22" s="19" customFormat="1" ht="19.5" customHeight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2:22" s="19" customFormat="1" ht="19.5" customHeight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2:22" s="19" customFormat="1" ht="19.5" customHeight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2:22" s="19" customFormat="1" ht="19.5" customHeight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2:22" s="19" customFormat="1" ht="19.5" customHeight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2:22" s="19" customFormat="1" ht="19.5" customHeight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2:22" s="19" customFormat="1" ht="19.5" customHeight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2:22" s="19" customFormat="1" ht="19.5" customHeight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2:22" s="19" customFormat="1" ht="19.5" customHeight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2:22" s="19" customFormat="1" ht="19.5" customHeight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2:22" s="19" customFormat="1" ht="19.5" customHeight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2:22" s="19" customFormat="1" ht="19.5" customHeight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2:22" s="19" customFormat="1" ht="19.5" customHeight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2:22" s="19" customFormat="1" ht="19.5" customHeight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2:22" s="19" customFormat="1" ht="19.5" customHeight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2:22" s="19" customFormat="1" ht="19.5" customHeight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2:22" s="19" customFormat="1" ht="19.5" customHeight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2:22" s="19" customFormat="1" ht="19.5" customHeight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2:22" s="19" customFormat="1" ht="19.5" customHeight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2:22" s="19" customFormat="1" ht="19.5" customHeight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2:22" s="19" customFormat="1" ht="19.5" customHeight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2:22" s="19" customFormat="1" ht="19.5" customHeight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2:22" s="19" customFormat="1" ht="19.5" customHeight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2:22" s="19" customFormat="1" ht="19.5" customHeight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2:22" s="19" customFormat="1" ht="19.5" customHeight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2:22" s="19" customFormat="1" ht="19.5" customHeight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2:22" s="19" customFormat="1" ht="19.5" customHeight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2:22" s="19" customFormat="1" ht="19.5" customHeight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2:22" s="19" customFormat="1" ht="19.5" customHeight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2:22" s="19" customFormat="1" ht="19.5" customHeight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2:22" s="19" customFormat="1" ht="19.5" customHeight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2:22" s="19" customFormat="1" ht="19.5" customHeight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2:22" s="19" customFormat="1" ht="19.5" customHeight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2:22" s="19" customFormat="1" ht="19.5" customHeight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2:22" s="19" customFormat="1" ht="19.5" customHeight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2:22" s="19" customFormat="1" ht="19.5" customHeight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2:22" s="19" customFormat="1" ht="19.5" customHeight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2:22" s="19" customFormat="1" ht="19.5" customHeight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2:22" s="19" customFormat="1" ht="19.5" customHeight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2:22" s="19" customFormat="1" ht="19.5" customHeight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2:22" s="19" customFormat="1" ht="19.5" customHeight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2:22" s="19" customFormat="1" ht="19.5" customHeight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2:22" s="19" customFormat="1" ht="19.5" customHeight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2:22" s="19" customFormat="1" ht="19.5" customHeight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2:22" s="19" customFormat="1" ht="19.5" customHeight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2:22" s="19" customFormat="1" ht="19.5" customHeight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2:22" s="19" customFormat="1" ht="19.5" customHeight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2:22" s="19" customFormat="1" ht="19.5" customHeight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2:22" s="19" customFormat="1" ht="19.5" customHeight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2:22" s="19" customFormat="1" ht="19.5" customHeight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2:22" s="19" customFormat="1" ht="19.5" customHeight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2:22" s="19" customFormat="1" ht="19.5" customHeight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2:22" s="19" customFormat="1" ht="19.5" customHeight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2:22" s="19" customFormat="1" ht="19.5" customHeight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2:22" s="19" customFormat="1" ht="19.5" customHeight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2:22" s="19" customFormat="1" ht="19.5" customHeight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2:22" s="19" customFormat="1" ht="19.5" customHeight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2:22" s="19" customFormat="1" ht="19.5" customHeight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2:22" s="19" customFormat="1" ht="19.5" customHeight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2:22" s="19" customFormat="1" ht="19.5" customHeight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2:22" s="19" customFormat="1" ht="19.5" customHeight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2:22" s="19" customFormat="1" ht="19.5" customHeight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2:22" s="19" customFormat="1" ht="19.5" customHeight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2:22" s="19" customFormat="1" ht="19.5" customHeight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2:22" s="19" customFormat="1" ht="19.5" customHeight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2:22" s="19" customFormat="1" ht="19.5" customHeight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2:22" s="19" customFormat="1" ht="19.5" customHeight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2:22" s="19" customFormat="1" ht="19.5" customHeight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2:22" s="19" customFormat="1" ht="19.5" customHeight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2:22" s="19" customFormat="1" ht="19.5" customHeight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2:22" s="19" customFormat="1" ht="19.5" customHeight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2:22" s="19" customFormat="1" ht="19.5" customHeight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2:22" s="19" customFormat="1" ht="19.5" customHeight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2:22" s="19" customFormat="1" ht="19.5" customHeight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2:22" s="19" customFormat="1" ht="19.5" customHeight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2:22" s="19" customFormat="1" ht="19.5" customHeight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2:22" s="19" customFormat="1" ht="19.5" customHeight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2:22" s="19" customFormat="1" ht="19.5" customHeight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2:22" s="19" customFormat="1" ht="19.5" customHeight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2:22" s="19" customFormat="1" ht="19.5" customHeight="1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2:22" s="19" customFormat="1" ht="19.5" customHeight="1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2:22" s="19" customFormat="1" ht="19.5" customHeight="1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2:22" s="19" customFormat="1" ht="19.5" customHeight="1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2:22" s="19" customFormat="1" ht="19.5" customHeight="1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2:22" s="19" customFormat="1" ht="19.5" customHeight="1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2:22" s="19" customFormat="1" ht="19.5" customHeight="1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2:22" s="19" customFormat="1" ht="19.5" customHeight="1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2:22" s="19" customFormat="1" ht="19.5" customHeight="1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2:22" s="19" customFormat="1" ht="19.5" customHeight="1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2:22" s="19" customFormat="1" ht="19.5" customHeight="1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2:22" s="19" customFormat="1" ht="19.5" customHeight="1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2:22" s="19" customFormat="1" ht="19.5" customHeight="1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2:22" s="19" customFormat="1" ht="19.5" customHeight="1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2:22" s="19" customFormat="1" ht="19.5" customHeight="1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2:22" s="19" customFormat="1" ht="19.5" customHeight="1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2:22" s="19" customFormat="1" ht="19.5" customHeight="1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2:22" s="19" customFormat="1" ht="19.5" customHeight="1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2:22" s="19" customFormat="1" ht="19.5" customHeight="1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2:22" s="19" customFormat="1" ht="19.5" customHeight="1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2:22" s="19" customFormat="1" ht="19.5" customHeight="1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2:22" s="19" customFormat="1" ht="19.5" customHeight="1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2:22" s="19" customFormat="1" ht="19.5" customHeight="1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2:22" s="19" customFormat="1" ht="19.5" customHeight="1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2:22" s="19" customFormat="1" ht="19.5" customHeight="1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2:22" s="19" customFormat="1" ht="19.5" customHeight="1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2:22" s="19" customFormat="1" ht="19.5" customHeight="1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2:22" s="19" customFormat="1" ht="19.5" customHeight="1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2:22" s="19" customFormat="1" ht="19.5" customHeight="1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2:22" s="19" customFormat="1" ht="19.5" customHeight="1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2:22" s="19" customFormat="1" ht="19.5" customHeight="1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2:22" s="19" customFormat="1" ht="19.5" customHeight="1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2:22" s="19" customFormat="1" ht="19.5" customHeight="1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2:22" s="19" customFormat="1" ht="19.5" customHeight="1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2:22" s="19" customFormat="1" ht="19.5" customHeight="1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2:22" s="19" customFormat="1" ht="19.5" customHeight="1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2:22" s="19" customFormat="1" ht="19.5" customHeight="1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2:22" s="19" customFormat="1" ht="19.5" customHeight="1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2:22" s="19" customFormat="1" ht="19.5" customHeight="1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2:22" s="19" customFormat="1" ht="19.5" customHeight="1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2:22" s="19" customFormat="1" ht="19.5" customHeight="1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2:22" s="19" customFormat="1" ht="19.5" customHeight="1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2:22" s="19" customFormat="1" ht="19.5" customHeight="1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2:22" s="19" customFormat="1" ht="19.5" customHeight="1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2:22" s="19" customFormat="1" ht="19.5" customHeight="1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2:22" s="19" customFormat="1" ht="19.5" customHeight="1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2:22" s="19" customFormat="1" ht="19.5" customHeight="1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2:22" s="19" customFormat="1" ht="19.5" customHeight="1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2:22" s="19" customFormat="1" ht="19.5" customHeight="1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2:22" s="19" customFormat="1" ht="19.5" customHeight="1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2:22" s="19" customFormat="1" ht="19.5" customHeight="1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2:22" s="19" customFormat="1" ht="19.5" customHeight="1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2:22" s="19" customFormat="1" ht="19.5" customHeight="1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2:22" s="19" customFormat="1" ht="19.5" customHeight="1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2:22" s="19" customFormat="1" ht="19.5" customHeight="1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2:22" s="19" customFormat="1" ht="19.5" customHeight="1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2:22" s="19" customFormat="1" ht="19.5" customHeight="1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2:22" s="19" customFormat="1" ht="19.5" customHeight="1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2:22" s="19" customFormat="1" ht="19.5" customHeight="1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2:22" s="19" customFormat="1" ht="19.5" customHeight="1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2:22" s="19" customFormat="1" ht="19.5" customHeight="1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2:22" s="19" customFormat="1" ht="19.5" customHeight="1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2:22" s="19" customFormat="1" ht="19.5" customHeight="1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2:22" s="19" customFormat="1" ht="19.5" customHeight="1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2:22" s="19" customFormat="1" ht="19.5" customHeight="1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2:22" s="19" customFormat="1" ht="19.5" customHeight="1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2:22" s="19" customFormat="1" ht="19.5" customHeight="1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2:22" s="19" customFormat="1" ht="19.5" customHeight="1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2:22" s="19" customFormat="1" ht="19.5" customHeight="1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2:22" s="19" customFormat="1" ht="19.5" customHeight="1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2:22" s="19" customFormat="1" ht="19.5" customHeight="1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2:22" s="19" customFormat="1" ht="19.5" customHeight="1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2:22" s="19" customFormat="1" ht="19.5" customHeight="1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2:22" s="19" customFormat="1" ht="19.5" customHeight="1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2:22" s="19" customFormat="1" ht="19.5" customHeight="1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2:22" s="19" customFormat="1" ht="19.5" customHeight="1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2:22" s="19" customFormat="1" ht="19.5" customHeight="1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2:22" s="19" customFormat="1" ht="19.5" customHeight="1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2:22" s="19" customFormat="1" ht="19.5" customHeight="1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2:22" s="19" customFormat="1" ht="19.5" customHeight="1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2:22" s="19" customFormat="1" ht="19.5" customHeight="1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2:22" s="19" customFormat="1" ht="19.5" customHeight="1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2:22" s="19" customFormat="1" ht="19.5" customHeight="1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2:22" s="19" customFormat="1" ht="19.5" customHeight="1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2:22" s="19" customFormat="1" ht="19.5" customHeight="1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2:22" s="19" customFormat="1" ht="19.5" customHeight="1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2:22" s="19" customFormat="1" ht="19.5" customHeight="1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2:22" s="19" customFormat="1" ht="19.5" customHeight="1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2:22" s="19" customFormat="1" ht="19.5" customHeight="1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2:22" s="19" customFormat="1" ht="19.5" customHeight="1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2:22" s="19" customFormat="1" ht="19.5" customHeight="1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2:22" s="19" customFormat="1" ht="19.5" customHeight="1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2:22" s="19" customFormat="1" ht="19.5" customHeight="1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2:22" s="19" customFormat="1" ht="19.5" customHeight="1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2:22" s="19" customFormat="1" ht="19.5" customHeight="1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2:5" s="19" customFormat="1" ht="19.5" customHeight="1">
      <c r="B396" s="25"/>
      <c r="C396" s="25"/>
      <c r="D396" s="25"/>
      <c r="E396" s="25"/>
    </row>
    <row r="397" spans="2:5" s="19" customFormat="1" ht="19.5" customHeight="1">
      <c r="B397" s="25"/>
      <c r="C397" s="25"/>
      <c r="D397" s="25"/>
      <c r="E397" s="25"/>
    </row>
    <row r="398" s="19" customFormat="1" ht="19.5" customHeight="1"/>
    <row r="399" s="19" customFormat="1" ht="19.5" customHeight="1"/>
    <row r="400" s="19" customFormat="1" ht="19.5" customHeight="1"/>
    <row r="401" s="19" customFormat="1" ht="19.5" customHeight="1"/>
    <row r="402" s="19" customFormat="1" ht="19.5" customHeight="1"/>
    <row r="403" s="19" customFormat="1" ht="19.5" customHeight="1"/>
    <row r="404" s="19" customFormat="1" ht="19.5" customHeight="1"/>
    <row r="405" s="19" customFormat="1" ht="19.5" customHeight="1"/>
    <row r="406" s="19" customFormat="1" ht="19.5" customHeight="1"/>
    <row r="407" s="19" customFormat="1" ht="19.5" customHeight="1"/>
    <row r="408" s="19" customFormat="1" ht="19.5" customHeight="1"/>
    <row r="409" s="19" customFormat="1" ht="19.5" customHeight="1"/>
    <row r="410" s="19" customFormat="1" ht="19.5" customHeight="1"/>
    <row r="411" s="19" customFormat="1" ht="19.5" customHeight="1"/>
    <row r="412" s="19" customFormat="1" ht="19.5" customHeight="1"/>
    <row r="413" s="19" customFormat="1" ht="19.5" customHeight="1"/>
    <row r="414" s="19" customFormat="1" ht="19.5" customHeight="1"/>
    <row r="415" s="19" customFormat="1" ht="19.5" customHeight="1"/>
    <row r="416" s="19" customFormat="1" ht="19.5" customHeight="1"/>
    <row r="417" s="19" customFormat="1" ht="19.5" customHeight="1"/>
    <row r="418" s="19" customFormat="1" ht="19.5" customHeight="1"/>
    <row r="419" s="19" customFormat="1" ht="19.5" customHeight="1"/>
    <row r="420" s="19" customFormat="1" ht="19.5" customHeight="1"/>
    <row r="421" s="19" customFormat="1" ht="19.5" customHeight="1"/>
    <row r="422" s="19" customFormat="1" ht="19.5" customHeight="1"/>
    <row r="423" s="19" customFormat="1" ht="19.5" customHeight="1"/>
    <row r="424" s="19" customFormat="1" ht="19.5" customHeight="1"/>
    <row r="425" s="19" customFormat="1" ht="19.5" customHeight="1"/>
    <row r="426" s="19" customFormat="1" ht="19.5" customHeight="1"/>
    <row r="427" s="19" customFormat="1" ht="19.5" customHeight="1"/>
    <row r="428" s="19" customFormat="1" ht="19.5" customHeight="1"/>
    <row r="429" s="19" customFormat="1" ht="19.5" customHeight="1"/>
    <row r="430" s="19" customFormat="1" ht="19.5" customHeight="1"/>
    <row r="431" s="19" customFormat="1" ht="19.5" customHeight="1"/>
    <row r="432" s="19" customFormat="1" ht="19.5" customHeight="1"/>
    <row r="433" s="19" customFormat="1" ht="19.5" customHeight="1"/>
    <row r="434" s="19" customFormat="1" ht="19.5" customHeight="1"/>
    <row r="435" s="19" customFormat="1" ht="19.5" customHeight="1"/>
    <row r="436" s="19" customFormat="1" ht="19.5" customHeight="1"/>
    <row r="437" s="19" customFormat="1" ht="19.5" customHeight="1"/>
    <row r="438" s="19" customFormat="1" ht="19.5" customHeight="1"/>
    <row r="439" s="19" customFormat="1" ht="19.5" customHeight="1"/>
    <row r="440" s="19" customFormat="1" ht="19.5" customHeight="1"/>
    <row r="441" s="19" customFormat="1" ht="19.5" customHeight="1"/>
    <row r="442" s="19" customFormat="1" ht="19.5" customHeight="1"/>
    <row r="443" s="19" customFormat="1" ht="19.5" customHeight="1"/>
    <row r="444" s="19" customFormat="1" ht="19.5" customHeight="1"/>
    <row r="445" s="19" customFormat="1" ht="19.5" customHeight="1"/>
    <row r="446" s="19" customFormat="1" ht="19.5" customHeight="1"/>
    <row r="447" s="19" customFormat="1" ht="19.5" customHeight="1"/>
    <row r="448" s="19" customFormat="1" ht="19.5" customHeight="1"/>
    <row r="449" s="19" customFormat="1" ht="19.5" customHeight="1"/>
    <row r="450" s="19" customFormat="1" ht="19.5" customHeight="1"/>
    <row r="451" s="19" customFormat="1" ht="19.5" customHeight="1"/>
    <row r="452" s="19" customFormat="1" ht="19.5" customHeight="1"/>
    <row r="453" s="19" customFormat="1" ht="19.5" customHeight="1"/>
    <row r="454" s="19" customFormat="1" ht="19.5" customHeight="1"/>
    <row r="455" s="19" customFormat="1" ht="19.5" customHeight="1"/>
    <row r="456" s="19" customFormat="1" ht="19.5" customHeight="1"/>
    <row r="457" s="19" customFormat="1" ht="19.5" customHeight="1"/>
    <row r="458" s="19" customFormat="1" ht="19.5" customHeight="1"/>
    <row r="459" s="19" customFormat="1" ht="19.5" customHeight="1"/>
    <row r="460" s="19" customFormat="1" ht="19.5" customHeight="1"/>
    <row r="461" s="19" customFormat="1" ht="19.5" customHeight="1"/>
    <row r="462" s="19" customFormat="1" ht="19.5" customHeight="1"/>
    <row r="463" s="19" customFormat="1" ht="19.5" customHeight="1"/>
    <row r="464" s="19" customFormat="1" ht="19.5" customHeight="1"/>
    <row r="465" s="19" customFormat="1" ht="19.5" customHeight="1"/>
    <row r="466" s="19" customFormat="1" ht="19.5" customHeight="1"/>
    <row r="467" s="19" customFormat="1" ht="19.5" customHeight="1"/>
    <row r="468" s="19" customFormat="1" ht="19.5" customHeight="1"/>
    <row r="469" s="19" customFormat="1" ht="19.5" customHeight="1"/>
    <row r="470" s="19" customFormat="1" ht="19.5" customHeight="1"/>
    <row r="471" s="19" customFormat="1" ht="19.5" customHeight="1"/>
    <row r="472" s="19" customFormat="1" ht="19.5" customHeight="1"/>
    <row r="473" s="19" customFormat="1" ht="19.5" customHeight="1"/>
    <row r="474" s="19" customFormat="1" ht="19.5" customHeight="1"/>
    <row r="475" s="19" customFormat="1" ht="19.5" customHeight="1"/>
    <row r="476" s="19" customFormat="1" ht="19.5" customHeight="1"/>
    <row r="477" s="19" customFormat="1" ht="19.5" customHeight="1"/>
    <row r="478" s="19" customFormat="1" ht="19.5" customHeight="1"/>
    <row r="479" s="19" customFormat="1" ht="19.5" customHeight="1"/>
    <row r="480" s="19" customFormat="1" ht="19.5" customHeight="1"/>
    <row r="481" s="19" customFormat="1" ht="19.5" customHeight="1"/>
    <row r="482" s="19" customFormat="1" ht="19.5" customHeight="1"/>
    <row r="483" s="19" customFormat="1" ht="19.5" customHeight="1"/>
    <row r="484" s="19" customFormat="1" ht="19.5" customHeight="1"/>
    <row r="485" s="19" customFormat="1" ht="19.5" customHeight="1"/>
    <row r="486" s="19" customFormat="1" ht="19.5" customHeight="1"/>
    <row r="487" s="19" customFormat="1" ht="19.5" customHeight="1"/>
    <row r="488" s="19" customFormat="1" ht="19.5" customHeight="1"/>
    <row r="489" s="19" customFormat="1" ht="19.5" customHeight="1"/>
    <row r="490" s="19" customFormat="1" ht="19.5" customHeight="1"/>
    <row r="491" s="19" customFormat="1" ht="19.5" customHeight="1"/>
    <row r="492" s="19" customFormat="1" ht="19.5" customHeight="1"/>
    <row r="493" s="19" customFormat="1" ht="19.5" customHeight="1"/>
    <row r="494" s="19" customFormat="1" ht="19.5" customHeight="1"/>
    <row r="495" s="19" customFormat="1" ht="19.5" customHeight="1"/>
    <row r="496" s="19" customFormat="1" ht="19.5" customHeight="1"/>
    <row r="497" s="19" customFormat="1" ht="19.5" customHeight="1"/>
    <row r="498" s="19" customFormat="1" ht="19.5" customHeight="1"/>
    <row r="499" s="19" customFormat="1" ht="19.5" customHeight="1"/>
    <row r="500" s="19" customFormat="1" ht="19.5" customHeight="1"/>
    <row r="501" s="19" customFormat="1" ht="19.5" customHeight="1"/>
    <row r="502" s="19" customFormat="1" ht="19.5" customHeight="1"/>
    <row r="503" s="19" customFormat="1" ht="19.5" customHeight="1"/>
    <row r="504" s="19" customFormat="1" ht="19.5" customHeight="1"/>
    <row r="505" s="19" customFormat="1" ht="19.5" customHeight="1"/>
    <row r="506" s="19" customFormat="1" ht="19.5" customHeight="1"/>
    <row r="507" s="19" customFormat="1" ht="19.5" customHeight="1"/>
    <row r="508" s="19" customFormat="1" ht="19.5" customHeight="1"/>
    <row r="509" s="19" customFormat="1" ht="19.5" customHeight="1"/>
    <row r="510" s="19" customFormat="1" ht="19.5" customHeight="1"/>
    <row r="511" s="19" customFormat="1" ht="19.5" customHeight="1"/>
    <row r="512" s="19" customFormat="1" ht="19.5" customHeight="1"/>
    <row r="513" s="19" customFormat="1" ht="19.5" customHeight="1"/>
    <row r="514" s="19" customFormat="1" ht="19.5" customHeight="1"/>
    <row r="515" s="19" customFormat="1" ht="19.5" customHeight="1"/>
    <row r="516" s="19" customFormat="1" ht="19.5" customHeight="1"/>
    <row r="517" s="19" customFormat="1" ht="19.5" customHeight="1"/>
    <row r="518" s="19" customFormat="1" ht="19.5" customHeight="1"/>
    <row r="519" s="19" customFormat="1" ht="19.5" customHeight="1"/>
    <row r="520" s="19" customFormat="1" ht="19.5" customHeight="1"/>
    <row r="521" s="19" customFormat="1" ht="19.5" customHeight="1"/>
    <row r="522" s="19" customFormat="1" ht="19.5" customHeight="1"/>
    <row r="523" s="19" customFormat="1" ht="19.5" customHeight="1"/>
    <row r="524" s="19" customFormat="1" ht="19.5" customHeight="1"/>
    <row r="525" s="19" customFormat="1" ht="19.5" customHeight="1"/>
    <row r="526" s="19" customFormat="1" ht="19.5" customHeight="1"/>
    <row r="527" s="19" customFormat="1" ht="19.5" customHeight="1"/>
    <row r="528" s="19" customFormat="1" ht="19.5" customHeight="1"/>
    <row r="529" s="19" customFormat="1" ht="19.5" customHeight="1"/>
    <row r="530" s="19" customFormat="1" ht="19.5" customHeight="1"/>
    <row r="531" s="19" customFormat="1" ht="19.5" customHeight="1"/>
    <row r="532" s="19" customFormat="1" ht="19.5" customHeight="1"/>
    <row r="533" s="19" customFormat="1" ht="19.5" customHeight="1"/>
    <row r="534" s="19" customFormat="1" ht="19.5" customHeight="1"/>
    <row r="535" s="19" customFormat="1" ht="19.5" customHeight="1"/>
    <row r="536" s="19" customFormat="1" ht="19.5" customHeight="1"/>
    <row r="537" s="19" customFormat="1" ht="19.5" customHeight="1"/>
    <row r="538" s="19" customFormat="1" ht="19.5" customHeight="1"/>
    <row r="539" s="19" customFormat="1" ht="19.5" customHeight="1"/>
    <row r="540" s="19" customFormat="1" ht="19.5" customHeight="1"/>
    <row r="541" s="19" customFormat="1" ht="19.5" customHeight="1"/>
    <row r="542" s="19" customFormat="1" ht="19.5" customHeight="1"/>
    <row r="543" s="19" customFormat="1" ht="19.5" customHeight="1"/>
    <row r="544" s="19" customFormat="1" ht="19.5" customHeight="1"/>
    <row r="545" s="19" customFormat="1" ht="19.5" customHeight="1"/>
    <row r="546" s="19" customFormat="1" ht="19.5" customHeight="1"/>
    <row r="547" s="19" customFormat="1" ht="19.5" customHeight="1"/>
    <row r="548" s="19" customFormat="1" ht="19.5" customHeight="1"/>
    <row r="549" s="19" customFormat="1" ht="19.5" customHeight="1"/>
    <row r="550" s="19" customFormat="1" ht="19.5" customHeight="1"/>
    <row r="551" s="19" customFormat="1" ht="19.5" customHeight="1"/>
    <row r="552" s="19" customFormat="1" ht="19.5" customHeight="1"/>
    <row r="553" s="19" customFormat="1" ht="19.5" customHeight="1"/>
    <row r="554" s="19" customFormat="1" ht="19.5" customHeight="1"/>
    <row r="555" s="19" customFormat="1" ht="19.5" customHeight="1"/>
    <row r="556" s="19" customFormat="1" ht="19.5" customHeight="1"/>
    <row r="557" s="19" customFormat="1" ht="19.5" customHeight="1"/>
    <row r="558" s="19" customFormat="1" ht="19.5" customHeight="1"/>
    <row r="559" s="19" customFormat="1" ht="19.5" customHeight="1"/>
    <row r="560" s="19" customFormat="1" ht="19.5" customHeight="1"/>
    <row r="561" s="19" customFormat="1" ht="19.5" customHeight="1"/>
    <row r="562" s="19" customFormat="1" ht="19.5" customHeight="1"/>
    <row r="563" s="19" customFormat="1" ht="19.5" customHeight="1"/>
    <row r="564" s="19" customFormat="1" ht="19.5" customHeight="1"/>
    <row r="565" s="19" customFormat="1" ht="19.5" customHeight="1"/>
    <row r="566" s="19" customFormat="1" ht="19.5" customHeight="1"/>
    <row r="567" s="19" customFormat="1" ht="19.5" customHeight="1"/>
    <row r="568" s="19" customFormat="1" ht="19.5" customHeight="1"/>
    <row r="569" s="19" customFormat="1" ht="19.5" customHeight="1"/>
    <row r="570" s="19" customFormat="1" ht="19.5" customHeight="1"/>
    <row r="571" s="19" customFormat="1" ht="19.5" customHeight="1"/>
    <row r="572" s="19" customFormat="1" ht="19.5" customHeight="1"/>
    <row r="573" s="19" customFormat="1" ht="19.5" customHeight="1"/>
    <row r="574" s="19" customFormat="1" ht="19.5" customHeight="1"/>
    <row r="575" s="19" customFormat="1" ht="19.5" customHeight="1"/>
    <row r="576" s="19" customFormat="1" ht="19.5" customHeight="1"/>
    <row r="577" s="19" customFormat="1" ht="19.5" customHeight="1"/>
    <row r="578" s="19" customFormat="1" ht="19.5" customHeight="1"/>
    <row r="579" s="19" customFormat="1" ht="19.5" customHeight="1"/>
    <row r="580" s="19" customFormat="1" ht="19.5" customHeight="1"/>
    <row r="581" s="19" customFormat="1" ht="19.5" customHeight="1"/>
    <row r="582" s="19" customFormat="1" ht="19.5" customHeight="1"/>
    <row r="583" s="19" customFormat="1" ht="19.5" customHeight="1"/>
    <row r="584" s="19" customFormat="1" ht="19.5" customHeight="1"/>
    <row r="585" s="19" customFormat="1" ht="19.5" customHeight="1"/>
    <row r="586" s="19" customFormat="1" ht="19.5" customHeight="1"/>
    <row r="587" s="19" customFormat="1" ht="19.5" customHeight="1"/>
    <row r="588" s="19" customFormat="1" ht="19.5" customHeight="1"/>
    <row r="589" s="19" customFormat="1" ht="19.5" customHeight="1"/>
    <row r="590" s="19" customFormat="1" ht="19.5" customHeight="1"/>
    <row r="591" s="19" customFormat="1" ht="19.5" customHeight="1"/>
    <row r="592" s="19" customFormat="1" ht="19.5" customHeight="1"/>
    <row r="593" s="19" customFormat="1" ht="19.5" customHeight="1"/>
    <row r="594" s="19" customFormat="1" ht="19.5" customHeight="1"/>
    <row r="595" s="19" customFormat="1" ht="19.5" customHeight="1"/>
    <row r="596" s="19" customFormat="1" ht="19.5" customHeight="1"/>
    <row r="597" s="19" customFormat="1" ht="19.5" customHeight="1"/>
    <row r="598" s="19" customFormat="1" ht="19.5" customHeight="1"/>
    <row r="599" s="19" customFormat="1" ht="19.5" customHeight="1"/>
    <row r="600" s="19" customFormat="1" ht="19.5" customHeight="1"/>
    <row r="601" s="19" customFormat="1" ht="19.5" customHeight="1"/>
    <row r="602" s="19" customFormat="1" ht="19.5" customHeight="1"/>
    <row r="603" s="19" customFormat="1" ht="19.5" customHeight="1"/>
    <row r="604" s="19" customFormat="1" ht="19.5" customHeight="1"/>
    <row r="605" s="19" customFormat="1" ht="19.5" customHeight="1"/>
    <row r="606" s="19" customFormat="1" ht="19.5" customHeight="1"/>
    <row r="607" s="19" customFormat="1" ht="19.5" customHeight="1"/>
    <row r="608" s="19" customFormat="1" ht="19.5" customHeight="1"/>
    <row r="609" s="19" customFormat="1" ht="19.5" customHeight="1"/>
    <row r="610" s="19" customFormat="1" ht="19.5" customHeight="1"/>
    <row r="611" s="19" customFormat="1" ht="19.5" customHeight="1"/>
    <row r="612" s="19" customFormat="1" ht="19.5" customHeight="1"/>
    <row r="613" s="19" customFormat="1" ht="19.5" customHeight="1"/>
    <row r="614" s="19" customFormat="1" ht="19.5" customHeight="1"/>
    <row r="615" s="19" customFormat="1" ht="19.5" customHeight="1"/>
    <row r="616" s="19" customFormat="1" ht="19.5" customHeight="1"/>
    <row r="617" s="19" customFormat="1" ht="19.5" customHeight="1"/>
    <row r="618" s="19" customFormat="1" ht="19.5" customHeight="1"/>
    <row r="619" s="19" customFormat="1" ht="19.5" customHeight="1"/>
    <row r="620" s="19" customFormat="1" ht="19.5" customHeight="1"/>
    <row r="621" s="19" customFormat="1" ht="19.5" customHeight="1"/>
    <row r="622" s="19" customFormat="1" ht="19.5" customHeight="1"/>
    <row r="623" s="19" customFormat="1" ht="19.5" customHeight="1"/>
    <row r="624" s="19" customFormat="1" ht="19.5" customHeight="1"/>
    <row r="625" s="19" customFormat="1" ht="19.5" customHeight="1"/>
    <row r="626" s="19" customFormat="1" ht="19.5" customHeight="1"/>
    <row r="627" s="19" customFormat="1" ht="19.5" customHeight="1"/>
    <row r="628" s="19" customFormat="1" ht="19.5" customHeight="1"/>
    <row r="629" s="19" customFormat="1" ht="19.5" customHeight="1"/>
    <row r="630" s="19" customFormat="1" ht="19.5" customHeight="1"/>
    <row r="631" s="19" customFormat="1" ht="19.5" customHeight="1"/>
    <row r="632" s="19" customFormat="1" ht="19.5" customHeight="1"/>
    <row r="633" s="19" customFormat="1" ht="19.5" customHeight="1"/>
    <row r="634" s="19" customFormat="1" ht="19.5" customHeight="1"/>
    <row r="635" s="19" customFormat="1" ht="19.5" customHeight="1"/>
    <row r="636" s="19" customFormat="1" ht="19.5" customHeight="1"/>
    <row r="637" s="19" customFormat="1" ht="19.5" customHeight="1"/>
    <row r="638" s="19" customFormat="1" ht="19.5" customHeight="1"/>
    <row r="639" s="19" customFormat="1" ht="19.5" customHeight="1"/>
    <row r="640" s="19" customFormat="1" ht="19.5" customHeight="1"/>
    <row r="641" s="19" customFormat="1" ht="19.5" customHeight="1"/>
    <row r="642" s="19" customFormat="1" ht="19.5" customHeight="1"/>
    <row r="643" s="19" customFormat="1" ht="19.5" customHeight="1"/>
    <row r="644" s="19" customFormat="1" ht="19.5" customHeight="1"/>
    <row r="645" s="19" customFormat="1" ht="19.5" customHeight="1"/>
    <row r="646" s="19" customFormat="1" ht="19.5" customHeight="1"/>
    <row r="647" s="19" customFormat="1" ht="19.5" customHeight="1"/>
    <row r="648" s="19" customFormat="1" ht="19.5" customHeight="1"/>
    <row r="649" s="19" customFormat="1" ht="19.5" customHeight="1"/>
    <row r="650" s="19" customFormat="1" ht="19.5" customHeight="1"/>
    <row r="651" s="19" customFormat="1" ht="19.5" customHeight="1"/>
    <row r="652" s="19" customFormat="1" ht="19.5" customHeight="1"/>
    <row r="653" s="19" customFormat="1" ht="19.5" customHeight="1"/>
    <row r="654" s="19" customFormat="1" ht="19.5" customHeight="1"/>
    <row r="655" s="19" customFormat="1" ht="19.5" customHeight="1"/>
    <row r="656" s="19" customFormat="1" ht="19.5" customHeight="1"/>
    <row r="657" s="19" customFormat="1" ht="19.5" customHeight="1"/>
    <row r="658" s="19" customFormat="1" ht="19.5" customHeight="1"/>
    <row r="659" s="19" customFormat="1" ht="19.5" customHeight="1"/>
    <row r="660" s="19" customFormat="1" ht="19.5" customHeight="1"/>
    <row r="661" s="19" customFormat="1" ht="19.5" customHeight="1"/>
    <row r="662" s="19" customFormat="1" ht="19.5" customHeight="1"/>
    <row r="663" s="19" customFormat="1" ht="19.5" customHeight="1"/>
    <row r="664" s="19" customFormat="1" ht="19.5" customHeight="1"/>
    <row r="665" s="19" customFormat="1" ht="19.5" customHeight="1"/>
    <row r="666" s="19" customFormat="1" ht="19.5" customHeight="1"/>
    <row r="667" s="19" customFormat="1" ht="19.5" customHeight="1"/>
    <row r="668" s="19" customFormat="1" ht="19.5" customHeight="1"/>
    <row r="669" s="19" customFormat="1" ht="19.5" customHeight="1"/>
    <row r="670" s="19" customFormat="1" ht="19.5" customHeight="1"/>
    <row r="671" s="19" customFormat="1" ht="19.5" customHeight="1"/>
    <row r="672" s="19" customFormat="1" ht="19.5" customHeight="1"/>
    <row r="673" s="19" customFormat="1" ht="19.5" customHeight="1"/>
    <row r="674" s="19" customFormat="1" ht="19.5" customHeight="1"/>
    <row r="675" s="19" customFormat="1" ht="19.5" customHeight="1"/>
    <row r="676" s="19" customFormat="1" ht="19.5" customHeight="1"/>
    <row r="677" s="19" customFormat="1" ht="19.5" customHeight="1"/>
    <row r="678" s="19" customFormat="1" ht="19.5" customHeight="1"/>
    <row r="679" s="19" customFormat="1" ht="19.5" customHeight="1"/>
    <row r="680" s="19" customFormat="1" ht="19.5" customHeight="1"/>
    <row r="681" s="19" customFormat="1" ht="19.5" customHeight="1"/>
    <row r="682" s="19" customFormat="1" ht="19.5" customHeight="1"/>
    <row r="683" s="19" customFormat="1" ht="19.5" customHeight="1"/>
    <row r="684" s="19" customFormat="1" ht="19.5" customHeight="1"/>
    <row r="685" s="19" customFormat="1" ht="19.5" customHeight="1"/>
    <row r="686" s="19" customFormat="1" ht="19.5" customHeight="1"/>
    <row r="687" s="19" customFormat="1" ht="19.5" customHeight="1"/>
    <row r="688" s="19" customFormat="1" ht="19.5" customHeight="1"/>
    <row r="689" s="19" customFormat="1" ht="19.5" customHeight="1"/>
    <row r="690" s="19" customFormat="1" ht="19.5" customHeight="1"/>
    <row r="691" s="19" customFormat="1" ht="19.5" customHeight="1"/>
    <row r="692" s="19" customFormat="1" ht="19.5" customHeight="1"/>
    <row r="693" s="19" customFormat="1" ht="19.5" customHeight="1"/>
    <row r="694" s="19" customFormat="1" ht="19.5" customHeight="1"/>
    <row r="695" s="19" customFormat="1" ht="19.5" customHeight="1"/>
    <row r="696" s="19" customFormat="1" ht="19.5" customHeight="1"/>
    <row r="697" s="19" customFormat="1" ht="19.5" customHeight="1"/>
    <row r="698" s="19" customFormat="1" ht="19.5" customHeight="1"/>
    <row r="699" s="19" customFormat="1" ht="19.5" customHeight="1"/>
    <row r="700" s="19" customFormat="1" ht="19.5" customHeight="1"/>
    <row r="701" s="19" customFormat="1" ht="19.5" customHeight="1"/>
    <row r="702" s="19" customFormat="1" ht="19.5" customHeight="1"/>
    <row r="703" s="19" customFormat="1" ht="19.5" customHeight="1"/>
    <row r="704" s="19" customFormat="1" ht="19.5" customHeight="1"/>
    <row r="705" s="19" customFormat="1" ht="19.5" customHeight="1"/>
    <row r="706" s="19" customFormat="1" ht="19.5" customHeight="1"/>
    <row r="707" s="19" customFormat="1" ht="19.5" customHeight="1"/>
    <row r="708" s="19" customFormat="1" ht="19.5" customHeight="1"/>
    <row r="709" s="19" customFormat="1" ht="19.5" customHeight="1"/>
    <row r="710" s="19" customFormat="1" ht="19.5" customHeight="1"/>
    <row r="711" s="19" customFormat="1" ht="19.5" customHeight="1"/>
    <row r="712" s="19" customFormat="1" ht="19.5" customHeight="1"/>
    <row r="713" s="19" customFormat="1" ht="19.5" customHeight="1"/>
    <row r="714" s="19" customFormat="1" ht="19.5" customHeight="1"/>
    <row r="715" s="19" customFormat="1" ht="19.5" customHeight="1"/>
    <row r="716" s="19" customFormat="1" ht="19.5" customHeight="1"/>
    <row r="717" s="19" customFormat="1" ht="19.5" customHeight="1"/>
    <row r="718" s="19" customFormat="1" ht="19.5" customHeight="1"/>
    <row r="719" s="19" customFormat="1" ht="19.5" customHeight="1"/>
    <row r="720" s="19" customFormat="1" ht="19.5" customHeight="1"/>
    <row r="721" s="19" customFormat="1" ht="19.5" customHeight="1"/>
    <row r="722" s="19" customFormat="1" ht="19.5" customHeight="1"/>
    <row r="723" s="19" customFormat="1" ht="19.5" customHeight="1"/>
    <row r="724" s="19" customFormat="1" ht="19.5" customHeight="1"/>
    <row r="725" s="19" customFormat="1" ht="19.5" customHeight="1"/>
    <row r="726" s="19" customFormat="1" ht="19.5" customHeight="1"/>
    <row r="727" s="19" customFormat="1" ht="19.5" customHeight="1"/>
    <row r="728" s="19" customFormat="1" ht="19.5" customHeight="1"/>
    <row r="729" s="19" customFormat="1" ht="19.5" customHeight="1"/>
    <row r="730" s="19" customFormat="1" ht="19.5" customHeight="1"/>
    <row r="731" s="19" customFormat="1" ht="19.5" customHeight="1"/>
    <row r="732" s="19" customFormat="1" ht="19.5" customHeight="1"/>
    <row r="733" s="19" customFormat="1" ht="19.5" customHeight="1"/>
    <row r="734" s="19" customFormat="1" ht="19.5" customHeight="1"/>
    <row r="735" s="19" customFormat="1" ht="19.5" customHeight="1"/>
    <row r="736" s="19" customFormat="1" ht="19.5" customHeight="1"/>
    <row r="737" s="19" customFormat="1" ht="19.5" customHeight="1"/>
    <row r="738" s="19" customFormat="1" ht="19.5" customHeight="1"/>
    <row r="739" s="19" customFormat="1" ht="19.5" customHeight="1"/>
    <row r="740" s="19" customFormat="1" ht="19.5" customHeight="1"/>
    <row r="741" s="19" customFormat="1" ht="19.5" customHeight="1"/>
    <row r="742" s="19" customFormat="1" ht="19.5" customHeight="1"/>
    <row r="743" s="19" customFormat="1" ht="19.5" customHeight="1"/>
    <row r="744" s="19" customFormat="1" ht="19.5" customHeight="1"/>
    <row r="745" s="19" customFormat="1" ht="19.5" customHeight="1"/>
    <row r="746" s="19" customFormat="1" ht="19.5" customHeight="1"/>
    <row r="747" s="19" customFormat="1" ht="19.5" customHeight="1"/>
    <row r="748" s="19" customFormat="1" ht="19.5" customHeight="1"/>
    <row r="749" s="19" customFormat="1" ht="19.5" customHeight="1"/>
    <row r="750" s="19" customFormat="1" ht="19.5" customHeight="1"/>
    <row r="751" s="19" customFormat="1" ht="19.5" customHeight="1"/>
    <row r="752" s="19" customFormat="1" ht="19.5" customHeight="1"/>
    <row r="753" s="19" customFormat="1" ht="19.5" customHeight="1"/>
    <row r="754" s="19" customFormat="1" ht="19.5" customHeight="1"/>
    <row r="755" s="19" customFormat="1" ht="19.5" customHeight="1"/>
    <row r="756" s="19" customFormat="1" ht="19.5" customHeight="1"/>
    <row r="757" s="19" customFormat="1" ht="19.5" customHeight="1"/>
    <row r="758" s="19" customFormat="1" ht="19.5" customHeight="1"/>
    <row r="759" s="19" customFormat="1" ht="19.5" customHeight="1"/>
    <row r="760" s="19" customFormat="1" ht="19.5" customHeight="1"/>
    <row r="761" s="19" customFormat="1" ht="19.5" customHeight="1"/>
    <row r="762" s="19" customFormat="1" ht="19.5" customHeight="1"/>
    <row r="763" s="19" customFormat="1" ht="19.5" customHeight="1"/>
    <row r="764" s="19" customFormat="1" ht="19.5" customHeight="1"/>
    <row r="765" s="19" customFormat="1" ht="19.5" customHeight="1"/>
    <row r="766" s="19" customFormat="1" ht="19.5" customHeight="1"/>
    <row r="767" s="19" customFormat="1" ht="19.5" customHeight="1"/>
    <row r="768" s="19" customFormat="1" ht="19.5" customHeight="1"/>
    <row r="769" s="19" customFormat="1" ht="19.5" customHeight="1"/>
    <row r="770" s="19" customFormat="1" ht="19.5" customHeight="1"/>
    <row r="771" s="19" customFormat="1" ht="19.5" customHeight="1"/>
    <row r="772" s="19" customFormat="1" ht="19.5" customHeight="1"/>
    <row r="773" s="19" customFormat="1" ht="19.5" customHeight="1"/>
    <row r="774" s="19" customFormat="1" ht="19.5" customHeight="1"/>
    <row r="775" s="19" customFormat="1" ht="19.5" customHeight="1"/>
    <row r="776" s="19" customFormat="1" ht="19.5" customHeight="1"/>
    <row r="777" s="19" customFormat="1" ht="19.5" customHeight="1"/>
    <row r="778" s="19" customFormat="1" ht="19.5" customHeight="1"/>
    <row r="779" s="19" customFormat="1" ht="19.5" customHeight="1"/>
    <row r="780" s="19" customFormat="1" ht="19.5" customHeight="1"/>
    <row r="781" s="19" customFormat="1" ht="19.5" customHeight="1"/>
    <row r="782" s="19" customFormat="1" ht="19.5" customHeight="1"/>
    <row r="783" s="19" customFormat="1" ht="19.5" customHeight="1"/>
    <row r="784" s="19" customFormat="1" ht="19.5" customHeight="1"/>
    <row r="785" s="19" customFormat="1" ht="19.5" customHeight="1"/>
    <row r="786" s="19" customFormat="1" ht="19.5" customHeight="1"/>
    <row r="787" s="19" customFormat="1" ht="19.5" customHeight="1"/>
    <row r="788" s="19" customFormat="1" ht="19.5" customHeight="1"/>
    <row r="789" s="19" customFormat="1" ht="19.5" customHeight="1"/>
    <row r="790" s="19" customFormat="1" ht="19.5" customHeight="1"/>
    <row r="791" s="19" customFormat="1" ht="19.5" customHeight="1"/>
    <row r="792" s="19" customFormat="1" ht="19.5" customHeight="1"/>
    <row r="793" s="19" customFormat="1" ht="19.5" customHeight="1"/>
    <row r="794" s="19" customFormat="1" ht="19.5" customHeight="1"/>
    <row r="795" s="19" customFormat="1" ht="19.5" customHeight="1"/>
    <row r="796" s="19" customFormat="1" ht="19.5" customHeight="1"/>
    <row r="797" s="19" customFormat="1" ht="19.5" customHeight="1"/>
    <row r="798" s="19" customFormat="1" ht="19.5" customHeight="1"/>
    <row r="799" s="19" customFormat="1" ht="19.5" customHeight="1"/>
    <row r="800" s="19" customFormat="1" ht="19.5" customHeight="1"/>
    <row r="801" s="19" customFormat="1" ht="19.5" customHeight="1"/>
    <row r="802" s="19" customFormat="1" ht="19.5" customHeight="1"/>
    <row r="803" s="19" customFormat="1" ht="19.5" customHeight="1"/>
    <row r="804" s="19" customFormat="1" ht="19.5" customHeight="1"/>
    <row r="805" s="19" customFormat="1" ht="19.5" customHeight="1"/>
    <row r="806" s="19" customFormat="1" ht="19.5" customHeight="1"/>
    <row r="807" s="19" customFormat="1" ht="19.5" customHeight="1"/>
    <row r="808" s="19" customFormat="1" ht="19.5" customHeight="1"/>
    <row r="809" s="19" customFormat="1" ht="19.5" customHeight="1"/>
    <row r="810" s="19" customFormat="1" ht="19.5" customHeight="1"/>
    <row r="811" s="19" customFormat="1" ht="19.5" customHeight="1"/>
    <row r="812" s="19" customFormat="1" ht="19.5" customHeight="1"/>
    <row r="813" s="19" customFormat="1" ht="19.5" customHeight="1"/>
    <row r="814" s="19" customFormat="1" ht="19.5" customHeight="1"/>
    <row r="815" s="19" customFormat="1" ht="19.5" customHeight="1"/>
    <row r="816" s="19" customFormat="1" ht="19.5" customHeight="1"/>
    <row r="817" s="19" customFormat="1" ht="19.5" customHeight="1"/>
    <row r="818" s="19" customFormat="1" ht="19.5" customHeight="1"/>
    <row r="819" s="19" customFormat="1" ht="19.5" customHeight="1"/>
    <row r="820" s="19" customFormat="1" ht="19.5" customHeight="1"/>
    <row r="821" s="19" customFormat="1" ht="19.5" customHeight="1"/>
    <row r="822" s="19" customFormat="1" ht="19.5" customHeight="1"/>
    <row r="823" s="19" customFormat="1" ht="19.5" customHeight="1"/>
    <row r="824" s="19" customFormat="1" ht="19.5" customHeight="1"/>
    <row r="825" s="19" customFormat="1" ht="19.5" customHeight="1"/>
    <row r="826" s="19" customFormat="1" ht="19.5" customHeight="1"/>
    <row r="827" s="19" customFormat="1" ht="19.5" customHeight="1"/>
    <row r="828" s="19" customFormat="1" ht="19.5" customHeight="1"/>
    <row r="829" s="19" customFormat="1" ht="19.5" customHeight="1"/>
    <row r="830" s="19" customFormat="1" ht="19.5" customHeight="1"/>
    <row r="831" s="19" customFormat="1" ht="19.5" customHeight="1"/>
    <row r="832" s="19" customFormat="1" ht="19.5" customHeight="1"/>
    <row r="833" s="19" customFormat="1" ht="19.5" customHeight="1"/>
    <row r="834" s="19" customFormat="1" ht="19.5" customHeight="1"/>
    <row r="835" s="19" customFormat="1" ht="19.5" customHeight="1"/>
    <row r="836" s="19" customFormat="1" ht="19.5" customHeight="1"/>
    <row r="837" s="19" customFormat="1" ht="19.5" customHeight="1"/>
    <row r="838" s="19" customFormat="1" ht="19.5" customHeight="1"/>
    <row r="839" s="19" customFormat="1" ht="19.5" customHeight="1"/>
    <row r="840" s="19" customFormat="1" ht="19.5" customHeight="1"/>
    <row r="841" s="19" customFormat="1" ht="19.5" customHeight="1"/>
    <row r="842" s="19" customFormat="1" ht="19.5" customHeight="1"/>
    <row r="843" s="19" customFormat="1" ht="19.5" customHeight="1"/>
    <row r="844" s="19" customFormat="1" ht="19.5" customHeight="1"/>
    <row r="845" s="19" customFormat="1" ht="19.5" customHeight="1"/>
    <row r="846" s="19" customFormat="1" ht="19.5" customHeight="1"/>
    <row r="847" s="19" customFormat="1" ht="19.5" customHeight="1"/>
    <row r="848" s="19" customFormat="1" ht="19.5" customHeight="1"/>
    <row r="849" s="19" customFormat="1" ht="19.5" customHeight="1"/>
    <row r="850" s="19" customFormat="1" ht="19.5" customHeight="1"/>
    <row r="851" s="19" customFormat="1" ht="19.5" customHeight="1"/>
    <row r="852" s="19" customFormat="1" ht="19.5" customHeight="1"/>
    <row r="853" s="19" customFormat="1" ht="19.5" customHeight="1"/>
    <row r="854" s="19" customFormat="1" ht="19.5" customHeight="1"/>
    <row r="855" s="19" customFormat="1" ht="19.5" customHeight="1"/>
    <row r="856" s="19" customFormat="1" ht="19.5" customHeight="1"/>
    <row r="857" s="19" customFormat="1" ht="19.5" customHeight="1"/>
    <row r="858" s="19" customFormat="1" ht="19.5" customHeight="1"/>
    <row r="859" s="19" customFormat="1" ht="19.5" customHeight="1"/>
    <row r="860" s="19" customFormat="1" ht="19.5" customHeight="1"/>
    <row r="861" s="19" customFormat="1" ht="19.5" customHeight="1"/>
    <row r="862" s="19" customFormat="1" ht="19.5" customHeight="1"/>
    <row r="863" s="19" customFormat="1" ht="19.5" customHeight="1"/>
    <row r="864" s="19" customFormat="1" ht="19.5" customHeight="1"/>
    <row r="865" s="19" customFormat="1" ht="19.5" customHeight="1"/>
    <row r="866" s="19" customFormat="1" ht="19.5" customHeight="1"/>
    <row r="867" s="19" customFormat="1" ht="19.5" customHeight="1"/>
    <row r="868" s="19" customFormat="1" ht="19.5" customHeight="1"/>
    <row r="869" s="19" customFormat="1" ht="19.5" customHeight="1"/>
    <row r="870" s="19" customFormat="1" ht="19.5" customHeight="1"/>
    <row r="871" s="19" customFormat="1" ht="19.5" customHeight="1"/>
    <row r="872" s="19" customFormat="1" ht="19.5" customHeight="1"/>
    <row r="873" s="19" customFormat="1" ht="19.5" customHeight="1"/>
    <row r="874" s="19" customFormat="1" ht="19.5" customHeight="1"/>
    <row r="875" s="19" customFormat="1" ht="19.5" customHeight="1"/>
    <row r="876" s="19" customFormat="1" ht="19.5" customHeight="1"/>
    <row r="877" s="19" customFormat="1" ht="19.5" customHeight="1"/>
    <row r="878" s="19" customFormat="1" ht="19.5" customHeight="1"/>
    <row r="879" s="19" customFormat="1" ht="19.5" customHeight="1"/>
    <row r="880" s="19" customFormat="1" ht="19.5" customHeight="1"/>
    <row r="881" s="19" customFormat="1" ht="19.5" customHeight="1"/>
    <row r="882" s="19" customFormat="1" ht="19.5" customHeight="1"/>
    <row r="883" s="19" customFormat="1" ht="19.5" customHeight="1"/>
    <row r="884" s="19" customFormat="1" ht="19.5" customHeight="1"/>
    <row r="885" s="19" customFormat="1" ht="19.5" customHeight="1"/>
    <row r="886" s="19" customFormat="1" ht="19.5" customHeight="1"/>
    <row r="887" s="19" customFormat="1" ht="19.5" customHeight="1"/>
    <row r="888" s="19" customFormat="1" ht="19.5" customHeight="1"/>
    <row r="889" s="19" customFormat="1" ht="19.5" customHeight="1"/>
    <row r="890" s="19" customFormat="1" ht="19.5" customHeight="1"/>
    <row r="891" s="19" customFormat="1" ht="19.5" customHeight="1"/>
    <row r="892" s="19" customFormat="1" ht="19.5" customHeight="1"/>
    <row r="893" s="19" customFormat="1" ht="19.5" customHeight="1"/>
    <row r="894" s="19" customFormat="1" ht="19.5" customHeight="1"/>
    <row r="895" s="19" customFormat="1" ht="19.5" customHeight="1"/>
    <row r="896" s="19" customFormat="1" ht="19.5" customHeight="1"/>
    <row r="897" s="19" customFormat="1" ht="19.5" customHeight="1"/>
    <row r="898" s="19" customFormat="1" ht="19.5" customHeight="1"/>
    <row r="899" s="19" customFormat="1" ht="19.5" customHeight="1"/>
    <row r="900" s="19" customFormat="1" ht="19.5" customHeight="1"/>
    <row r="901" s="19" customFormat="1" ht="19.5" customHeight="1"/>
    <row r="902" s="19" customFormat="1" ht="19.5" customHeight="1"/>
    <row r="903" s="19" customFormat="1" ht="19.5" customHeight="1"/>
    <row r="904" s="19" customFormat="1" ht="19.5" customHeight="1"/>
    <row r="905" s="19" customFormat="1" ht="19.5" customHeight="1"/>
    <row r="906" s="19" customFormat="1" ht="19.5" customHeight="1"/>
    <row r="907" s="19" customFormat="1" ht="19.5" customHeight="1"/>
    <row r="908" s="19" customFormat="1" ht="19.5" customHeight="1"/>
    <row r="909" s="19" customFormat="1" ht="19.5" customHeight="1"/>
    <row r="910" s="19" customFormat="1" ht="19.5" customHeight="1"/>
    <row r="911" s="19" customFormat="1" ht="19.5" customHeight="1"/>
    <row r="912" s="19" customFormat="1" ht="19.5" customHeight="1"/>
    <row r="913" s="19" customFormat="1" ht="19.5" customHeight="1"/>
    <row r="914" s="19" customFormat="1" ht="19.5" customHeight="1"/>
    <row r="915" s="19" customFormat="1" ht="19.5" customHeight="1"/>
    <row r="916" s="19" customFormat="1" ht="19.5" customHeight="1"/>
    <row r="917" s="19" customFormat="1" ht="19.5" customHeight="1"/>
    <row r="918" s="19" customFormat="1" ht="19.5" customHeight="1"/>
    <row r="919" s="19" customFormat="1" ht="19.5" customHeight="1"/>
    <row r="920" s="19" customFormat="1" ht="19.5" customHeight="1"/>
    <row r="921" s="19" customFormat="1" ht="19.5" customHeight="1"/>
    <row r="922" s="19" customFormat="1" ht="19.5" customHeight="1"/>
    <row r="923" s="19" customFormat="1" ht="19.5" customHeight="1"/>
    <row r="924" s="19" customFormat="1" ht="19.5" customHeight="1"/>
    <row r="925" s="19" customFormat="1" ht="19.5" customHeight="1"/>
    <row r="926" s="19" customFormat="1" ht="19.5" customHeight="1"/>
    <row r="927" s="19" customFormat="1" ht="19.5" customHeight="1"/>
    <row r="928" s="19" customFormat="1" ht="19.5" customHeight="1"/>
    <row r="929" s="19" customFormat="1" ht="19.5" customHeight="1"/>
    <row r="930" s="19" customFormat="1" ht="19.5" customHeight="1"/>
    <row r="931" s="19" customFormat="1" ht="19.5" customHeight="1"/>
    <row r="932" s="19" customFormat="1" ht="19.5" customHeight="1"/>
    <row r="933" s="19" customFormat="1" ht="19.5" customHeight="1"/>
    <row r="934" s="19" customFormat="1" ht="19.5" customHeight="1"/>
    <row r="935" s="19" customFormat="1" ht="19.5" customHeight="1"/>
    <row r="936" s="19" customFormat="1" ht="19.5" customHeight="1"/>
    <row r="937" s="19" customFormat="1" ht="19.5" customHeight="1"/>
    <row r="938" s="19" customFormat="1" ht="19.5" customHeight="1"/>
    <row r="939" s="19" customFormat="1" ht="19.5" customHeight="1"/>
    <row r="940" s="19" customFormat="1" ht="19.5" customHeight="1"/>
    <row r="941" s="19" customFormat="1" ht="19.5" customHeight="1"/>
    <row r="942" s="19" customFormat="1" ht="19.5" customHeight="1"/>
    <row r="943" s="19" customFormat="1" ht="19.5" customHeight="1"/>
    <row r="944" s="19" customFormat="1" ht="19.5" customHeight="1"/>
    <row r="945" s="19" customFormat="1" ht="19.5" customHeight="1"/>
    <row r="946" s="19" customFormat="1" ht="19.5" customHeight="1"/>
    <row r="947" s="19" customFormat="1" ht="19.5" customHeight="1"/>
    <row r="948" s="19" customFormat="1" ht="19.5" customHeight="1"/>
    <row r="949" s="19" customFormat="1" ht="19.5" customHeight="1"/>
    <row r="950" s="19" customFormat="1" ht="19.5" customHeight="1"/>
    <row r="951" s="19" customFormat="1" ht="19.5" customHeight="1"/>
    <row r="952" s="19" customFormat="1" ht="19.5" customHeight="1"/>
    <row r="953" s="19" customFormat="1" ht="19.5" customHeight="1"/>
    <row r="954" s="19" customFormat="1" ht="19.5" customHeight="1"/>
    <row r="955" s="19" customFormat="1" ht="19.5" customHeight="1"/>
    <row r="956" s="19" customFormat="1" ht="19.5" customHeight="1"/>
    <row r="957" s="19" customFormat="1" ht="19.5" customHeight="1"/>
    <row r="958" s="19" customFormat="1" ht="19.5" customHeight="1"/>
    <row r="959" s="19" customFormat="1" ht="19.5" customHeight="1"/>
    <row r="960" s="19" customFormat="1" ht="19.5" customHeight="1"/>
    <row r="961" s="19" customFormat="1" ht="19.5" customHeight="1"/>
    <row r="962" s="19" customFormat="1" ht="19.5" customHeight="1"/>
    <row r="963" s="19" customFormat="1" ht="19.5" customHeight="1"/>
    <row r="964" s="19" customFormat="1" ht="19.5" customHeight="1"/>
    <row r="965" s="19" customFormat="1" ht="19.5" customHeight="1"/>
    <row r="966" s="19" customFormat="1" ht="19.5" customHeight="1"/>
    <row r="967" s="19" customFormat="1" ht="19.5" customHeight="1"/>
    <row r="968" s="19" customFormat="1" ht="19.5" customHeight="1"/>
    <row r="969" s="19" customFormat="1" ht="19.5" customHeight="1"/>
    <row r="970" s="19" customFormat="1" ht="19.5" customHeight="1"/>
    <row r="971" s="19" customFormat="1" ht="19.5" customHeight="1"/>
    <row r="972" s="19" customFormat="1" ht="19.5" customHeight="1"/>
    <row r="973" s="19" customFormat="1" ht="19.5" customHeight="1"/>
    <row r="974" s="19" customFormat="1" ht="19.5" customHeight="1"/>
    <row r="975" s="19" customFormat="1" ht="19.5" customHeight="1"/>
    <row r="976" s="19" customFormat="1" ht="19.5" customHeight="1"/>
    <row r="977" s="19" customFormat="1" ht="19.5" customHeight="1"/>
    <row r="978" s="19" customFormat="1" ht="19.5" customHeight="1"/>
    <row r="979" s="19" customFormat="1" ht="19.5" customHeight="1"/>
    <row r="980" s="19" customFormat="1" ht="19.5" customHeight="1"/>
    <row r="981" s="19" customFormat="1" ht="19.5" customHeight="1"/>
    <row r="982" s="19" customFormat="1" ht="19.5" customHeight="1"/>
    <row r="983" s="19" customFormat="1" ht="19.5" customHeight="1"/>
    <row r="984" s="19" customFormat="1" ht="19.5" customHeight="1"/>
    <row r="985" s="19" customFormat="1" ht="19.5" customHeight="1"/>
    <row r="986" s="19" customFormat="1" ht="19.5" customHeight="1"/>
    <row r="987" s="19" customFormat="1" ht="19.5" customHeight="1"/>
    <row r="988" s="19" customFormat="1" ht="19.5" customHeight="1"/>
    <row r="989" s="19" customFormat="1" ht="19.5" customHeight="1"/>
    <row r="990" s="19" customFormat="1" ht="19.5" customHeight="1"/>
    <row r="991" s="19" customFormat="1" ht="19.5" customHeight="1"/>
    <row r="992" s="19" customFormat="1" ht="19.5" customHeight="1"/>
    <row r="993" s="19" customFormat="1" ht="19.5" customHeight="1"/>
    <row r="994" s="19" customFormat="1" ht="19.5" customHeight="1"/>
    <row r="995" s="19" customFormat="1" ht="19.5" customHeight="1"/>
    <row r="996" s="19" customFormat="1" ht="19.5" customHeight="1"/>
    <row r="997" s="19" customFormat="1" ht="19.5" customHeight="1"/>
    <row r="998" s="19" customFormat="1" ht="19.5" customHeight="1"/>
    <row r="999" s="19" customFormat="1" ht="19.5" customHeight="1"/>
    <row r="1000" s="19" customFormat="1" ht="19.5" customHeight="1"/>
    <row r="1001" s="19" customFormat="1" ht="19.5" customHeight="1"/>
    <row r="1002" s="19" customFormat="1" ht="19.5" customHeight="1"/>
    <row r="1003" s="19" customFormat="1" ht="19.5" customHeight="1"/>
    <row r="1004" s="19" customFormat="1" ht="19.5" customHeight="1"/>
    <row r="1005" s="19" customFormat="1" ht="19.5" customHeight="1"/>
    <row r="1006" s="19" customFormat="1" ht="19.5" customHeight="1"/>
    <row r="1007" s="19" customFormat="1" ht="19.5" customHeight="1"/>
    <row r="1008" s="19" customFormat="1" ht="19.5" customHeight="1"/>
    <row r="1009" s="19" customFormat="1" ht="19.5" customHeight="1"/>
    <row r="1010" s="19" customFormat="1" ht="19.5" customHeight="1"/>
    <row r="1011" s="19" customFormat="1" ht="19.5" customHeight="1"/>
    <row r="1012" s="19" customFormat="1" ht="19.5" customHeight="1"/>
    <row r="1013" s="19" customFormat="1" ht="19.5" customHeight="1"/>
    <row r="1014" s="19" customFormat="1" ht="19.5" customHeight="1"/>
    <row r="1015" s="19" customFormat="1" ht="19.5" customHeight="1"/>
    <row r="1016" s="19" customFormat="1" ht="19.5" customHeight="1"/>
    <row r="1017" s="19" customFormat="1" ht="19.5" customHeight="1"/>
    <row r="1018" s="19" customFormat="1" ht="19.5" customHeight="1"/>
    <row r="1019" s="19" customFormat="1" ht="19.5" customHeight="1"/>
    <row r="1020" s="19" customFormat="1" ht="19.5" customHeight="1"/>
    <row r="1021" s="19" customFormat="1" ht="19.5" customHeight="1"/>
    <row r="1022" s="19" customFormat="1" ht="19.5" customHeight="1"/>
    <row r="1023" s="19" customFormat="1" ht="19.5" customHeight="1"/>
    <row r="1024" s="19" customFormat="1" ht="19.5" customHeight="1"/>
    <row r="1025" s="19" customFormat="1" ht="19.5" customHeight="1"/>
    <row r="1026" s="19" customFormat="1" ht="19.5" customHeight="1"/>
    <row r="1027" s="19" customFormat="1" ht="19.5" customHeight="1"/>
    <row r="1028" s="19" customFormat="1" ht="19.5" customHeight="1"/>
    <row r="1029" s="19" customFormat="1" ht="19.5" customHeight="1"/>
    <row r="1030" s="19" customFormat="1" ht="19.5" customHeight="1"/>
    <row r="1031" s="19" customFormat="1" ht="19.5" customHeight="1"/>
    <row r="1032" s="19" customFormat="1" ht="19.5" customHeight="1"/>
    <row r="1033" s="19" customFormat="1" ht="19.5" customHeight="1"/>
    <row r="1034" s="19" customFormat="1" ht="19.5" customHeight="1"/>
    <row r="1035" s="19" customFormat="1" ht="19.5" customHeight="1"/>
    <row r="1036" s="19" customFormat="1" ht="19.5" customHeight="1"/>
    <row r="1037" s="19" customFormat="1" ht="19.5" customHeight="1"/>
    <row r="1038" s="19" customFormat="1" ht="19.5" customHeight="1"/>
    <row r="1039" s="19" customFormat="1" ht="19.5" customHeight="1"/>
    <row r="1040" s="19" customFormat="1" ht="19.5" customHeight="1"/>
    <row r="1041" s="19" customFormat="1" ht="19.5" customHeight="1"/>
    <row r="1042" s="19" customFormat="1" ht="19.5" customHeight="1"/>
    <row r="1043" s="19" customFormat="1" ht="19.5" customHeight="1"/>
    <row r="1044" s="19" customFormat="1" ht="19.5" customHeight="1"/>
    <row r="1045" s="19" customFormat="1" ht="19.5" customHeight="1"/>
    <row r="1046" s="19" customFormat="1" ht="19.5" customHeight="1"/>
    <row r="1047" s="19" customFormat="1" ht="19.5" customHeight="1"/>
    <row r="1048" s="19" customFormat="1" ht="19.5" customHeight="1"/>
    <row r="1049" s="19" customFormat="1" ht="19.5" customHeight="1"/>
    <row r="1050" s="19" customFormat="1" ht="19.5" customHeight="1"/>
    <row r="1051" s="19" customFormat="1" ht="19.5" customHeight="1"/>
    <row r="1052" s="19" customFormat="1" ht="19.5" customHeight="1"/>
    <row r="1053" s="19" customFormat="1" ht="19.5" customHeight="1"/>
    <row r="1054" s="19" customFormat="1" ht="19.5" customHeight="1"/>
    <row r="1055" s="19" customFormat="1" ht="19.5" customHeight="1"/>
    <row r="1056" s="19" customFormat="1" ht="19.5" customHeight="1"/>
    <row r="1057" s="19" customFormat="1" ht="19.5" customHeight="1"/>
    <row r="1058" s="19" customFormat="1" ht="19.5" customHeight="1"/>
    <row r="1059" s="19" customFormat="1" ht="19.5" customHeight="1"/>
    <row r="1060" s="19" customFormat="1" ht="19.5" customHeight="1"/>
    <row r="1061" s="19" customFormat="1" ht="19.5" customHeight="1"/>
    <row r="1062" s="19" customFormat="1" ht="19.5" customHeight="1"/>
    <row r="1063" s="19" customFormat="1" ht="19.5" customHeight="1"/>
    <row r="1064" s="19" customFormat="1" ht="19.5" customHeight="1"/>
    <row r="1065" s="19" customFormat="1" ht="19.5" customHeight="1"/>
    <row r="1066" s="19" customFormat="1" ht="19.5" customHeight="1"/>
    <row r="1067" s="19" customFormat="1" ht="19.5" customHeight="1"/>
    <row r="1068" s="19" customFormat="1" ht="19.5" customHeight="1"/>
    <row r="1069" s="19" customFormat="1" ht="19.5" customHeight="1"/>
    <row r="1070" s="19" customFormat="1" ht="19.5" customHeight="1"/>
    <row r="1071" s="19" customFormat="1" ht="19.5" customHeight="1"/>
    <row r="1072" s="19" customFormat="1" ht="19.5" customHeight="1"/>
    <row r="1073" s="19" customFormat="1" ht="19.5" customHeight="1"/>
    <row r="1074" s="19" customFormat="1" ht="19.5" customHeight="1"/>
    <row r="1075" s="19" customFormat="1" ht="19.5" customHeight="1"/>
    <row r="1076" s="19" customFormat="1" ht="19.5" customHeight="1"/>
    <row r="1077" s="19" customFormat="1" ht="19.5" customHeight="1"/>
    <row r="1078" s="19" customFormat="1" ht="19.5" customHeight="1"/>
    <row r="1079" s="19" customFormat="1" ht="19.5" customHeight="1"/>
    <row r="1080" s="19" customFormat="1" ht="19.5" customHeight="1"/>
    <row r="1081" s="19" customFormat="1" ht="19.5" customHeight="1"/>
    <row r="1082" s="19" customFormat="1" ht="19.5" customHeight="1"/>
    <row r="1083" s="19" customFormat="1" ht="19.5" customHeight="1"/>
    <row r="1084" s="19" customFormat="1" ht="19.5" customHeight="1"/>
    <row r="1085" s="19" customFormat="1" ht="19.5" customHeight="1"/>
    <row r="1086" s="19" customFormat="1" ht="19.5" customHeight="1"/>
    <row r="1087" s="19" customFormat="1" ht="19.5" customHeight="1"/>
    <row r="1088" s="19" customFormat="1" ht="19.5" customHeight="1"/>
    <row r="1089" s="19" customFormat="1" ht="19.5" customHeight="1"/>
    <row r="1090" s="19" customFormat="1" ht="19.5" customHeight="1"/>
    <row r="1091" s="19" customFormat="1" ht="19.5" customHeight="1"/>
    <row r="1092" s="19" customFormat="1" ht="19.5" customHeight="1"/>
    <row r="1093" s="19" customFormat="1" ht="19.5" customHeight="1"/>
    <row r="1094" s="19" customFormat="1" ht="19.5" customHeight="1"/>
    <row r="1095" s="19" customFormat="1" ht="19.5" customHeight="1"/>
    <row r="1096" s="19" customFormat="1" ht="19.5" customHeight="1"/>
    <row r="1097" s="19" customFormat="1" ht="19.5" customHeight="1"/>
    <row r="1098" s="19" customFormat="1" ht="19.5" customHeight="1"/>
    <row r="1099" s="19" customFormat="1" ht="19.5" customHeight="1"/>
    <row r="1100" s="19" customFormat="1" ht="19.5" customHeight="1"/>
    <row r="1101" s="19" customFormat="1" ht="19.5" customHeight="1"/>
    <row r="1102" s="19" customFormat="1" ht="19.5" customHeight="1"/>
    <row r="1103" s="19" customFormat="1" ht="19.5" customHeight="1"/>
    <row r="1104" s="19" customFormat="1" ht="19.5" customHeight="1"/>
    <row r="1105" s="19" customFormat="1" ht="19.5" customHeight="1"/>
    <row r="1106" s="19" customFormat="1" ht="19.5" customHeight="1"/>
    <row r="1107" s="19" customFormat="1" ht="19.5" customHeight="1"/>
    <row r="1108" s="19" customFormat="1" ht="19.5" customHeight="1"/>
    <row r="1109" s="19" customFormat="1" ht="19.5" customHeight="1"/>
    <row r="1110" s="19" customFormat="1" ht="19.5" customHeight="1"/>
    <row r="1111" s="19" customFormat="1" ht="19.5" customHeight="1"/>
    <row r="1112" s="19" customFormat="1" ht="19.5" customHeight="1"/>
    <row r="1113" s="19" customFormat="1" ht="19.5" customHeight="1"/>
    <row r="1114" s="19" customFormat="1" ht="19.5" customHeight="1"/>
    <row r="1115" s="19" customFormat="1" ht="19.5" customHeight="1"/>
    <row r="1116" s="19" customFormat="1" ht="19.5" customHeight="1"/>
    <row r="1117" s="19" customFormat="1" ht="19.5" customHeight="1"/>
    <row r="1118" s="19" customFormat="1" ht="19.5" customHeight="1"/>
    <row r="1119" s="19" customFormat="1" ht="19.5" customHeight="1"/>
    <row r="1120" s="19" customFormat="1" ht="19.5" customHeight="1"/>
    <row r="1121" s="19" customFormat="1" ht="19.5" customHeight="1"/>
    <row r="1122" s="19" customFormat="1" ht="19.5" customHeight="1"/>
    <row r="1123" s="19" customFormat="1" ht="19.5" customHeight="1"/>
    <row r="1124" s="19" customFormat="1" ht="19.5" customHeight="1"/>
    <row r="1125" s="19" customFormat="1" ht="19.5" customHeight="1"/>
    <row r="1126" s="19" customFormat="1" ht="19.5" customHeight="1"/>
    <row r="1127" s="19" customFormat="1" ht="19.5" customHeight="1"/>
    <row r="1128" s="19" customFormat="1" ht="19.5" customHeight="1"/>
    <row r="1129" s="19" customFormat="1" ht="19.5" customHeight="1"/>
    <row r="1130" s="19" customFormat="1" ht="19.5" customHeight="1"/>
    <row r="1131" s="19" customFormat="1" ht="19.5" customHeight="1"/>
    <row r="1132" s="19" customFormat="1" ht="19.5" customHeight="1"/>
    <row r="1133" s="19" customFormat="1" ht="19.5" customHeight="1"/>
    <row r="1134" s="19" customFormat="1" ht="19.5" customHeight="1"/>
    <row r="1135" s="19" customFormat="1" ht="19.5" customHeight="1"/>
    <row r="1136" s="19" customFormat="1" ht="19.5" customHeight="1"/>
    <row r="1137" s="19" customFormat="1" ht="19.5" customHeight="1"/>
    <row r="1138" s="19" customFormat="1" ht="19.5" customHeight="1"/>
    <row r="1139" s="19" customFormat="1" ht="19.5" customHeight="1"/>
    <row r="1140" s="19" customFormat="1" ht="19.5" customHeight="1"/>
    <row r="1141" s="19" customFormat="1" ht="19.5" customHeight="1"/>
    <row r="1142" s="19" customFormat="1" ht="19.5" customHeight="1"/>
    <row r="1143" s="19" customFormat="1" ht="19.5" customHeight="1"/>
    <row r="1144" s="19" customFormat="1" ht="19.5" customHeight="1"/>
    <row r="1145" s="19" customFormat="1" ht="19.5" customHeight="1"/>
    <row r="1146" s="19" customFormat="1" ht="19.5" customHeight="1"/>
    <row r="1147" s="19" customFormat="1" ht="19.5" customHeight="1"/>
    <row r="1148" s="19" customFormat="1" ht="19.5" customHeight="1"/>
    <row r="1149" s="19" customFormat="1" ht="19.5" customHeight="1"/>
    <row r="1150" s="19" customFormat="1" ht="19.5" customHeight="1"/>
    <row r="1151" s="19" customFormat="1" ht="19.5" customHeight="1"/>
    <row r="1152" s="19" customFormat="1" ht="19.5" customHeight="1"/>
    <row r="1153" s="19" customFormat="1" ht="19.5" customHeight="1"/>
    <row r="1154" s="19" customFormat="1" ht="19.5" customHeight="1"/>
    <row r="1155" s="19" customFormat="1" ht="19.5" customHeight="1"/>
    <row r="1156" s="19" customFormat="1" ht="19.5" customHeight="1"/>
    <row r="1157" s="19" customFormat="1" ht="19.5" customHeight="1"/>
    <row r="1158" s="19" customFormat="1" ht="19.5" customHeight="1"/>
    <row r="1159" s="19" customFormat="1" ht="19.5" customHeight="1"/>
    <row r="1160" s="19" customFormat="1" ht="19.5" customHeight="1"/>
    <row r="1161" s="19" customFormat="1" ht="19.5" customHeight="1"/>
    <row r="1162" s="19" customFormat="1" ht="19.5" customHeight="1"/>
    <row r="1163" s="19" customFormat="1" ht="19.5" customHeight="1"/>
    <row r="1164" s="19" customFormat="1" ht="19.5" customHeight="1"/>
    <row r="1165" s="19" customFormat="1" ht="19.5" customHeight="1"/>
    <row r="1166" s="19" customFormat="1" ht="19.5" customHeight="1"/>
    <row r="1167" s="19" customFormat="1" ht="19.5" customHeight="1"/>
    <row r="1168" s="19" customFormat="1" ht="19.5" customHeight="1"/>
    <row r="1169" s="19" customFormat="1" ht="19.5" customHeight="1"/>
    <row r="1170" s="19" customFormat="1" ht="19.5" customHeight="1"/>
    <row r="1171" s="19" customFormat="1" ht="19.5" customHeight="1"/>
    <row r="1172" s="19" customFormat="1" ht="19.5" customHeight="1"/>
    <row r="1173" s="19" customFormat="1" ht="19.5" customHeight="1"/>
    <row r="1174" s="19" customFormat="1" ht="19.5" customHeight="1"/>
    <row r="1175" s="19" customFormat="1" ht="19.5" customHeight="1"/>
    <row r="1176" s="19" customFormat="1" ht="19.5" customHeight="1"/>
    <row r="1177" s="19" customFormat="1" ht="19.5" customHeight="1"/>
    <row r="1178" s="19" customFormat="1" ht="19.5" customHeight="1"/>
    <row r="1179" s="19" customFormat="1" ht="19.5" customHeight="1"/>
    <row r="1180" s="19" customFormat="1" ht="19.5" customHeight="1"/>
    <row r="1181" s="19" customFormat="1" ht="19.5" customHeight="1"/>
    <row r="1182" s="19" customFormat="1" ht="19.5" customHeight="1"/>
    <row r="1183" s="19" customFormat="1" ht="19.5" customHeight="1"/>
    <row r="1184" s="19" customFormat="1" ht="19.5" customHeight="1"/>
    <row r="1185" s="19" customFormat="1" ht="19.5" customHeight="1"/>
    <row r="1186" s="19" customFormat="1" ht="19.5" customHeight="1"/>
    <row r="1187" s="19" customFormat="1" ht="19.5" customHeight="1"/>
    <row r="1188" s="19" customFormat="1" ht="19.5" customHeight="1"/>
    <row r="1189" s="19" customFormat="1" ht="19.5" customHeight="1"/>
    <row r="1190" s="19" customFormat="1" ht="19.5" customHeight="1"/>
    <row r="1191" s="19" customFormat="1" ht="19.5" customHeight="1"/>
    <row r="1192" s="19" customFormat="1" ht="19.5" customHeight="1"/>
    <row r="1193" s="19" customFormat="1" ht="19.5" customHeight="1"/>
    <row r="1194" s="19" customFormat="1" ht="19.5" customHeight="1"/>
    <row r="1195" s="19" customFormat="1" ht="19.5" customHeight="1"/>
    <row r="1196" s="19" customFormat="1" ht="19.5" customHeight="1"/>
    <row r="1197" s="19" customFormat="1" ht="19.5" customHeight="1"/>
    <row r="1198" s="19" customFormat="1" ht="19.5" customHeight="1"/>
    <row r="1199" s="19" customFormat="1" ht="19.5" customHeight="1"/>
    <row r="1200" s="19" customFormat="1" ht="19.5" customHeight="1"/>
    <row r="1201" s="19" customFormat="1" ht="19.5" customHeight="1"/>
    <row r="1202" s="19" customFormat="1" ht="19.5" customHeight="1"/>
    <row r="1203" s="19" customFormat="1" ht="19.5" customHeight="1"/>
    <row r="1204" s="19" customFormat="1" ht="19.5" customHeight="1"/>
    <row r="1205" s="19" customFormat="1" ht="19.5" customHeight="1"/>
    <row r="1206" s="19" customFormat="1" ht="19.5" customHeight="1"/>
    <row r="1207" s="19" customFormat="1" ht="19.5" customHeight="1"/>
    <row r="1208" s="19" customFormat="1" ht="19.5" customHeight="1"/>
    <row r="1209" s="19" customFormat="1" ht="19.5" customHeight="1"/>
    <row r="1210" s="19" customFormat="1" ht="19.5" customHeight="1"/>
    <row r="1211" s="19" customFormat="1" ht="19.5" customHeight="1"/>
    <row r="1212" s="19" customFormat="1" ht="19.5" customHeight="1"/>
    <row r="1213" s="19" customFormat="1" ht="19.5" customHeight="1"/>
    <row r="1214" s="19" customFormat="1" ht="19.5" customHeight="1"/>
    <row r="1215" s="19" customFormat="1" ht="19.5" customHeight="1"/>
    <row r="1216" s="19" customFormat="1" ht="19.5" customHeight="1"/>
    <row r="1217" s="19" customFormat="1" ht="19.5" customHeight="1"/>
    <row r="1218" s="19" customFormat="1" ht="19.5" customHeight="1"/>
    <row r="1219" s="19" customFormat="1" ht="19.5" customHeight="1"/>
    <row r="1220" s="19" customFormat="1" ht="19.5" customHeight="1"/>
    <row r="1221" s="19" customFormat="1" ht="19.5" customHeight="1"/>
    <row r="1222" s="19" customFormat="1" ht="19.5" customHeight="1"/>
    <row r="1223" s="19" customFormat="1" ht="19.5" customHeight="1"/>
    <row r="1224" s="19" customFormat="1" ht="19.5" customHeight="1"/>
    <row r="1225" s="19" customFormat="1" ht="19.5" customHeight="1"/>
    <row r="1226" s="19" customFormat="1" ht="19.5" customHeight="1"/>
    <row r="1227" s="19" customFormat="1" ht="19.5" customHeight="1"/>
    <row r="1228" s="19" customFormat="1" ht="19.5" customHeight="1"/>
    <row r="1229" s="19" customFormat="1" ht="19.5" customHeight="1"/>
    <row r="1230" s="19" customFormat="1" ht="19.5" customHeight="1"/>
    <row r="1231" s="19" customFormat="1" ht="19.5" customHeight="1"/>
    <row r="1232" s="19" customFormat="1" ht="19.5" customHeight="1"/>
    <row r="1233" s="19" customFormat="1" ht="19.5" customHeight="1"/>
    <row r="1234" s="19" customFormat="1" ht="19.5" customHeight="1"/>
    <row r="1235" s="19" customFormat="1" ht="19.5" customHeight="1"/>
    <row r="1236" s="19" customFormat="1" ht="19.5" customHeight="1"/>
    <row r="1237" s="19" customFormat="1" ht="19.5" customHeight="1"/>
    <row r="1238" s="19" customFormat="1" ht="19.5" customHeight="1"/>
    <row r="1239" s="19" customFormat="1" ht="19.5" customHeight="1"/>
    <row r="1240" s="19" customFormat="1" ht="19.5" customHeight="1"/>
    <row r="1241" s="19" customFormat="1" ht="19.5" customHeight="1"/>
    <row r="1242" s="19" customFormat="1" ht="19.5" customHeight="1"/>
    <row r="1243" s="19" customFormat="1" ht="19.5" customHeight="1"/>
    <row r="1244" s="19" customFormat="1" ht="19.5" customHeight="1"/>
    <row r="1245" s="19" customFormat="1" ht="19.5" customHeight="1"/>
    <row r="1246" s="19" customFormat="1" ht="19.5" customHeight="1"/>
    <row r="1247" s="19" customFormat="1" ht="19.5" customHeight="1"/>
    <row r="1248" s="19" customFormat="1" ht="19.5" customHeight="1"/>
    <row r="1249" s="19" customFormat="1" ht="19.5" customHeight="1"/>
    <row r="1250" s="19" customFormat="1" ht="19.5" customHeight="1"/>
    <row r="1251" s="19" customFormat="1" ht="19.5" customHeight="1"/>
    <row r="1252" s="19" customFormat="1" ht="19.5" customHeight="1"/>
    <row r="1253" s="19" customFormat="1" ht="19.5" customHeight="1"/>
    <row r="1254" s="19" customFormat="1" ht="19.5" customHeight="1"/>
    <row r="1255" s="19" customFormat="1" ht="19.5" customHeight="1"/>
    <row r="1256" s="19" customFormat="1" ht="19.5" customHeight="1"/>
    <row r="1257" s="19" customFormat="1" ht="19.5" customHeight="1"/>
    <row r="1258" s="19" customFormat="1" ht="19.5" customHeight="1"/>
    <row r="1259" s="19" customFormat="1" ht="19.5" customHeight="1"/>
    <row r="1260" s="19" customFormat="1" ht="19.5" customHeight="1"/>
    <row r="1261" s="19" customFormat="1" ht="19.5" customHeight="1"/>
    <row r="1262" s="19" customFormat="1" ht="19.5" customHeight="1"/>
    <row r="1263" s="19" customFormat="1" ht="19.5" customHeight="1"/>
    <row r="1264" s="19" customFormat="1" ht="19.5" customHeight="1"/>
    <row r="1265" s="19" customFormat="1" ht="19.5" customHeight="1"/>
    <row r="1266" s="19" customFormat="1" ht="19.5" customHeight="1"/>
    <row r="1267" s="19" customFormat="1" ht="19.5" customHeight="1"/>
    <row r="1268" s="19" customFormat="1" ht="19.5" customHeight="1"/>
    <row r="1269" s="19" customFormat="1" ht="19.5" customHeight="1"/>
    <row r="1270" s="19" customFormat="1" ht="19.5" customHeight="1"/>
    <row r="1271" s="19" customFormat="1" ht="19.5" customHeight="1"/>
    <row r="1272" s="19" customFormat="1" ht="19.5" customHeight="1"/>
    <row r="1273" s="19" customFormat="1" ht="19.5" customHeight="1"/>
    <row r="1274" s="19" customFormat="1" ht="19.5" customHeight="1"/>
    <row r="1275" s="19" customFormat="1" ht="19.5" customHeight="1"/>
    <row r="1276" s="19" customFormat="1" ht="19.5" customHeight="1"/>
    <row r="1277" s="19" customFormat="1" ht="19.5" customHeight="1"/>
    <row r="1278" s="19" customFormat="1" ht="19.5" customHeight="1"/>
    <row r="1279" s="19" customFormat="1" ht="19.5" customHeight="1"/>
    <row r="1280" s="19" customFormat="1" ht="19.5" customHeight="1"/>
    <row r="1281" s="19" customFormat="1" ht="19.5" customHeight="1"/>
    <row r="1282" s="19" customFormat="1" ht="19.5" customHeight="1"/>
    <row r="1283" s="19" customFormat="1" ht="19.5" customHeight="1"/>
    <row r="1284" s="19" customFormat="1" ht="19.5" customHeight="1"/>
    <row r="1285" s="19" customFormat="1" ht="19.5" customHeight="1"/>
    <row r="1286" s="19" customFormat="1" ht="19.5" customHeight="1"/>
    <row r="1287" s="19" customFormat="1" ht="19.5" customHeight="1"/>
    <row r="1288" s="19" customFormat="1" ht="19.5" customHeight="1"/>
    <row r="1289" s="19" customFormat="1" ht="19.5" customHeight="1"/>
    <row r="1290" s="19" customFormat="1" ht="19.5" customHeight="1"/>
    <row r="1291" s="19" customFormat="1" ht="19.5" customHeight="1"/>
    <row r="1292" s="19" customFormat="1" ht="19.5" customHeight="1"/>
    <row r="1293" s="19" customFormat="1" ht="19.5" customHeight="1"/>
    <row r="1294" s="19" customFormat="1" ht="19.5" customHeight="1"/>
    <row r="1295" s="19" customFormat="1" ht="19.5" customHeight="1"/>
    <row r="1296" s="19" customFormat="1" ht="19.5" customHeight="1"/>
    <row r="1297" s="19" customFormat="1" ht="19.5" customHeight="1"/>
    <row r="1298" s="19" customFormat="1" ht="19.5" customHeight="1"/>
    <row r="1299" s="19" customFormat="1" ht="19.5" customHeight="1"/>
    <row r="1300" s="19" customFormat="1" ht="19.5" customHeight="1"/>
    <row r="1301" s="19" customFormat="1" ht="19.5" customHeight="1"/>
    <row r="1302" s="19" customFormat="1" ht="19.5" customHeight="1"/>
    <row r="1303" s="19" customFormat="1" ht="19.5" customHeight="1"/>
    <row r="1304" s="19" customFormat="1" ht="19.5" customHeight="1"/>
    <row r="1305" s="19" customFormat="1" ht="19.5" customHeight="1"/>
    <row r="1306" s="19" customFormat="1" ht="19.5" customHeight="1"/>
    <row r="1307" s="19" customFormat="1" ht="19.5" customHeight="1"/>
    <row r="1308" s="19" customFormat="1" ht="19.5" customHeight="1"/>
    <row r="1309" s="19" customFormat="1" ht="19.5" customHeight="1"/>
    <row r="1310" s="19" customFormat="1" ht="19.5" customHeight="1"/>
    <row r="1311" s="19" customFormat="1" ht="19.5" customHeight="1"/>
    <row r="1312" s="19" customFormat="1" ht="19.5" customHeight="1"/>
    <row r="1313" s="19" customFormat="1" ht="19.5" customHeight="1"/>
    <row r="1314" s="19" customFormat="1" ht="19.5" customHeight="1"/>
    <row r="1315" s="19" customFormat="1" ht="19.5" customHeight="1"/>
    <row r="1316" s="19" customFormat="1" ht="19.5" customHeight="1"/>
    <row r="1317" s="19" customFormat="1" ht="19.5" customHeight="1"/>
    <row r="1318" s="19" customFormat="1" ht="19.5" customHeight="1"/>
    <row r="1319" s="19" customFormat="1" ht="19.5" customHeight="1"/>
    <row r="1320" s="19" customFormat="1" ht="19.5" customHeight="1"/>
    <row r="1321" s="19" customFormat="1" ht="19.5" customHeight="1"/>
    <row r="1322" s="19" customFormat="1" ht="19.5" customHeight="1"/>
    <row r="1323" s="19" customFormat="1" ht="19.5" customHeight="1"/>
    <row r="1324" s="19" customFormat="1" ht="19.5" customHeight="1"/>
    <row r="1325" s="19" customFormat="1" ht="19.5" customHeight="1"/>
    <row r="1326" s="19" customFormat="1" ht="19.5" customHeight="1"/>
    <row r="1327" s="19" customFormat="1" ht="19.5" customHeight="1"/>
    <row r="1328" s="19" customFormat="1" ht="19.5" customHeight="1"/>
    <row r="1329" s="19" customFormat="1" ht="19.5" customHeight="1"/>
    <row r="1330" s="19" customFormat="1" ht="19.5" customHeight="1"/>
    <row r="1331" s="19" customFormat="1" ht="19.5" customHeight="1"/>
    <row r="1332" s="19" customFormat="1" ht="19.5" customHeight="1"/>
    <row r="1333" s="19" customFormat="1" ht="19.5" customHeight="1"/>
    <row r="1334" s="19" customFormat="1" ht="19.5" customHeight="1"/>
    <row r="1335" s="19" customFormat="1" ht="19.5" customHeight="1"/>
    <row r="1336" s="19" customFormat="1" ht="19.5" customHeight="1"/>
    <row r="1337" s="19" customFormat="1" ht="19.5" customHeight="1"/>
    <row r="1338" s="19" customFormat="1" ht="19.5" customHeight="1"/>
    <row r="1339" s="19" customFormat="1" ht="19.5" customHeight="1"/>
    <row r="1340" s="19" customFormat="1" ht="19.5" customHeight="1"/>
    <row r="1341" s="19" customFormat="1" ht="19.5" customHeight="1"/>
    <row r="1342" s="19" customFormat="1" ht="19.5" customHeight="1"/>
    <row r="1343" s="19" customFormat="1" ht="19.5" customHeight="1"/>
    <row r="1344" s="19" customFormat="1" ht="19.5" customHeight="1"/>
    <row r="1345" s="19" customFormat="1" ht="19.5" customHeight="1"/>
    <row r="1346" s="19" customFormat="1" ht="19.5" customHeight="1"/>
    <row r="1347" s="19" customFormat="1" ht="19.5" customHeight="1"/>
    <row r="1348" s="19" customFormat="1" ht="19.5" customHeight="1"/>
    <row r="1349" s="19" customFormat="1" ht="19.5" customHeight="1"/>
    <row r="1350" s="19" customFormat="1" ht="19.5" customHeight="1"/>
    <row r="1351" s="19" customFormat="1" ht="19.5" customHeight="1"/>
    <row r="1352" s="19" customFormat="1" ht="19.5" customHeight="1"/>
    <row r="1353" s="19" customFormat="1" ht="19.5" customHeight="1"/>
    <row r="1354" s="19" customFormat="1" ht="19.5" customHeight="1"/>
    <row r="1355" s="19" customFormat="1" ht="19.5" customHeight="1"/>
    <row r="1356" s="19" customFormat="1" ht="19.5" customHeight="1"/>
    <row r="1357" s="19" customFormat="1" ht="19.5" customHeight="1"/>
    <row r="1358" s="19" customFormat="1" ht="19.5" customHeight="1"/>
    <row r="1359" s="19" customFormat="1" ht="19.5" customHeight="1"/>
    <row r="1360" s="19" customFormat="1" ht="19.5" customHeight="1"/>
    <row r="1361" s="19" customFormat="1" ht="19.5" customHeight="1"/>
    <row r="1362" s="19" customFormat="1" ht="19.5" customHeight="1"/>
    <row r="1363" s="19" customFormat="1" ht="19.5" customHeight="1"/>
    <row r="1364" s="19" customFormat="1" ht="19.5" customHeight="1"/>
    <row r="1365" s="19" customFormat="1" ht="19.5" customHeight="1"/>
    <row r="1366" s="19" customFormat="1" ht="19.5" customHeight="1"/>
    <row r="1367" s="19" customFormat="1" ht="19.5" customHeight="1"/>
    <row r="1368" s="19" customFormat="1" ht="19.5" customHeight="1"/>
    <row r="1369" s="19" customFormat="1" ht="19.5" customHeight="1"/>
    <row r="1370" s="19" customFormat="1" ht="19.5" customHeight="1"/>
    <row r="1371" s="19" customFormat="1" ht="19.5" customHeight="1"/>
    <row r="1372" s="19" customFormat="1" ht="19.5" customHeight="1"/>
    <row r="1373" s="19" customFormat="1" ht="19.5" customHeight="1"/>
    <row r="1374" s="19" customFormat="1" ht="19.5" customHeight="1"/>
    <row r="1375" s="19" customFormat="1" ht="19.5" customHeight="1"/>
    <row r="1376" s="19" customFormat="1" ht="19.5" customHeight="1"/>
    <row r="1377" s="19" customFormat="1" ht="19.5" customHeight="1"/>
    <row r="1378" s="19" customFormat="1" ht="19.5" customHeight="1"/>
    <row r="1379" s="19" customFormat="1" ht="19.5" customHeight="1"/>
    <row r="1380" s="19" customFormat="1" ht="19.5" customHeight="1"/>
    <row r="1381" s="19" customFormat="1" ht="19.5" customHeight="1"/>
    <row r="1382" s="19" customFormat="1" ht="19.5" customHeight="1"/>
    <row r="1383" s="19" customFormat="1" ht="19.5" customHeight="1"/>
    <row r="1384" s="19" customFormat="1" ht="19.5" customHeight="1"/>
    <row r="1385" s="19" customFormat="1" ht="19.5" customHeight="1"/>
    <row r="1386" s="19" customFormat="1" ht="19.5" customHeight="1"/>
    <row r="1387" s="19" customFormat="1" ht="19.5" customHeight="1"/>
    <row r="1388" s="19" customFormat="1" ht="19.5" customHeight="1"/>
    <row r="1389" s="19" customFormat="1" ht="19.5" customHeight="1"/>
    <row r="1390" s="19" customFormat="1" ht="19.5" customHeight="1"/>
    <row r="1391" s="19" customFormat="1" ht="19.5" customHeight="1"/>
    <row r="1392" s="19" customFormat="1" ht="19.5" customHeight="1"/>
    <row r="1393" s="19" customFormat="1" ht="19.5" customHeight="1"/>
    <row r="1394" s="19" customFormat="1" ht="19.5" customHeight="1"/>
    <row r="1395" s="19" customFormat="1" ht="19.5" customHeight="1"/>
    <row r="1396" s="19" customFormat="1" ht="19.5" customHeight="1"/>
    <row r="1397" s="19" customFormat="1" ht="19.5" customHeight="1"/>
    <row r="1398" s="19" customFormat="1" ht="19.5" customHeight="1"/>
    <row r="1399" s="19" customFormat="1" ht="19.5" customHeight="1"/>
    <row r="1400" s="19" customFormat="1" ht="19.5" customHeight="1"/>
    <row r="1401" s="19" customFormat="1" ht="19.5" customHeight="1"/>
    <row r="1402" s="19" customFormat="1" ht="19.5" customHeight="1"/>
    <row r="1403" s="19" customFormat="1" ht="19.5" customHeight="1"/>
    <row r="1404" s="19" customFormat="1" ht="19.5" customHeight="1"/>
    <row r="1405" s="19" customFormat="1" ht="19.5" customHeight="1"/>
    <row r="1406" s="19" customFormat="1" ht="19.5" customHeight="1"/>
    <row r="1407" s="19" customFormat="1" ht="19.5" customHeight="1"/>
    <row r="1408" s="19" customFormat="1" ht="19.5" customHeight="1"/>
    <row r="1409" s="19" customFormat="1" ht="19.5" customHeight="1"/>
    <row r="1410" s="19" customFormat="1" ht="19.5" customHeight="1"/>
    <row r="1411" s="19" customFormat="1" ht="19.5" customHeight="1"/>
    <row r="1412" s="19" customFormat="1" ht="19.5" customHeight="1"/>
    <row r="1413" s="19" customFormat="1" ht="19.5" customHeight="1"/>
    <row r="1414" s="19" customFormat="1" ht="19.5" customHeight="1"/>
    <row r="1415" s="19" customFormat="1" ht="19.5" customHeight="1"/>
    <row r="1416" s="19" customFormat="1" ht="19.5" customHeight="1"/>
    <row r="1417" s="19" customFormat="1" ht="19.5" customHeight="1"/>
    <row r="1418" s="19" customFormat="1" ht="19.5" customHeight="1"/>
    <row r="1419" s="19" customFormat="1" ht="19.5" customHeight="1"/>
    <row r="1420" s="19" customFormat="1" ht="19.5" customHeight="1"/>
    <row r="1421" s="19" customFormat="1" ht="19.5" customHeight="1"/>
    <row r="1422" s="19" customFormat="1" ht="19.5" customHeight="1"/>
    <row r="1423" s="19" customFormat="1" ht="19.5" customHeight="1"/>
    <row r="1424" s="19" customFormat="1" ht="19.5" customHeight="1"/>
    <row r="1425" s="19" customFormat="1" ht="19.5" customHeight="1"/>
    <row r="1426" s="19" customFormat="1" ht="19.5" customHeight="1"/>
    <row r="1427" s="19" customFormat="1" ht="19.5" customHeight="1"/>
    <row r="1428" s="19" customFormat="1" ht="19.5" customHeight="1"/>
    <row r="1429" s="19" customFormat="1" ht="19.5" customHeight="1"/>
    <row r="1430" s="19" customFormat="1" ht="19.5" customHeight="1"/>
    <row r="1431" s="19" customFormat="1" ht="19.5" customHeight="1"/>
    <row r="1432" s="19" customFormat="1" ht="19.5" customHeight="1"/>
    <row r="1433" s="19" customFormat="1" ht="19.5" customHeight="1"/>
    <row r="1434" s="19" customFormat="1" ht="19.5" customHeight="1"/>
    <row r="1435" s="19" customFormat="1" ht="19.5" customHeight="1"/>
    <row r="1436" s="19" customFormat="1" ht="19.5" customHeight="1"/>
    <row r="1437" s="19" customFormat="1" ht="19.5" customHeight="1"/>
    <row r="1438" s="19" customFormat="1" ht="19.5" customHeight="1"/>
    <row r="1439" s="19" customFormat="1" ht="19.5" customHeight="1"/>
    <row r="1440" s="19" customFormat="1" ht="19.5" customHeight="1"/>
    <row r="1441" s="19" customFormat="1" ht="19.5" customHeight="1"/>
    <row r="1442" s="19" customFormat="1" ht="19.5" customHeight="1"/>
    <row r="1443" s="19" customFormat="1" ht="19.5" customHeight="1"/>
    <row r="1444" s="19" customFormat="1" ht="19.5" customHeight="1"/>
    <row r="1445" s="19" customFormat="1" ht="19.5" customHeight="1"/>
    <row r="1446" s="19" customFormat="1" ht="19.5" customHeight="1"/>
    <row r="1447" s="19" customFormat="1" ht="19.5" customHeight="1"/>
    <row r="1448" s="19" customFormat="1" ht="19.5" customHeight="1"/>
    <row r="1449" s="19" customFormat="1" ht="19.5" customHeight="1"/>
    <row r="1450" s="19" customFormat="1" ht="19.5" customHeight="1"/>
    <row r="1451" s="19" customFormat="1" ht="19.5" customHeight="1"/>
    <row r="1452" s="19" customFormat="1" ht="19.5" customHeight="1"/>
    <row r="1453" s="19" customFormat="1" ht="19.5" customHeight="1"/>
    <row r="1454" s="19" customFormat="1" ht="19.5" customHeight="1"/>
    <row r="1455" s="19" customFormat="1" ht="19.5" customHeight="1"/>
    <row r="1456" s="19" customFormat="1" ht="19.5" customHeight="1"/>
    <row r="1457" s="19" customFormat="1" ht="19.5" customHeight="1"/>
    <row r="1458" s="19" customFormat="1" ht="19.5" customHeight="1"/>
    <row r="1459" s="19" customFormat="1" ht="19.5" customHeight="1"/>
    <row r="1460" s="19" customFormat="1" ht="19.5" customHeight="1"/>
    <row r="1461" s="19" customFormat="1" ht="19.5" customHeight="1"/>
    <row r="1462" s="19" customFormat="1" ht="19.5" customHeight="1"/>
    <row r="1463" s="19" customFormat="1" ht="19.5" customHeight="1"/>
    <row r="1464" s="19" customFormat="1" ht="19.5" customHeight="1"/>
    <row r="1465" s="19" customFormat="1" ht="19.5" customHeight="1"/>
    <row r="1466" s="19" customFormat="1" ht="19.5" customHeight="1"/>
    <row r="1467" s="19" customFormat="1" ht="19.5" customHeight="1"/>
    <row r="1468" s="19" customFormat="1" ht="19.5" customHeight="1"/>
    <row r="1469" s="19" customFormat="1" ht="19.5" customHeight="1"/>
    <row r="1470" s="19" customFormat="1" ht="19.5" customHeight="1"/>
    <row r="1471" s="19" customFormat="1" ht="19.5" customHeight="1"/>
    <row r="1472" s="19" customFormat="1" ht="19.5" customHeight="1"/>
    <row r="1473" s="19" customFormat="1" ht="19.5" customHeight="1"/>
    <row r="1474" s="19" customFormat="1" ht="19.5" customHeight="1"/>
    <row r="1475" s="19" customFormat="1" ht="19.5" customHeight="1"/>
    <row r="1476" s="19" customFormat="1" ht="19.5" customHeight="1"/>
    <row r="1477" s="19" customFormat="1" ht="19.5" customHeight="1"/>
    <row r="1478" s="19" customFormat="1" ht="19.5" customHeight="1"/>
    <row r="1479" s="19" customFormat="1" ht="19.5" customHeight="1"/>
    <row r="1480" s="19" customFormat="1" ht="19.5" customHeight="1"/>
    <row r="1481" s="19" customFormat="1" ht="19.5" customHeight="1"/>
    <row r="1482" s="19" customFormat="1" ht="19.5" customHeight="1"/>
    <row r="1483" s="19" customFormat="1" ht="19.5" customHeight="1"/>
    <row r="1484" s="19" customFormat="1" ht="19.5" customHeight="1"/>
    <row r="1485" s="19" customFormat="1" ht="19.5" customHeight="1"/>
    <row r="1486" s="19" customFormat="1" ht="19.5" customHeight="1"/>
    <row r="1487" s="19" customFormat="1" ht="19.5" customHeight="1"/>
    <row r="1488" s="19" customFormat="1" ht="19.5" customHeight="1"/>
    <row r="1489" s="19" customFormat="1" ht="19.5" customHeight="1"/>
    <row r="1490" s="19" customFormat="1" ht="19.5" customHeight="1"/>
    <row r="1491" s="19" customFormat="1" ht="19.5" customHeight="1"/>
    <row r="1492" s="19" customFormat="1" ht="19.5" customHeight="1"/>
    <row r="1493" s="19" customFormat="1" ht="19.5" customHeight="1"/>
    <row r="1494" s="19" customFormat="1" ht="19.5" customHeight="1"/>
    <row r="1495" s="19" customFormat="1" ht="19.5" customHeight="1"/>
    <row r="1496" s="19" customFormat="1" ht="19.5" customHeight="1"/>
    <row r="1497" s="19" customFormat="1" ht="19.5" customHeight="1"/>
    <row r="1498" s="19" customFormat="1" ht="19.5" customHeight="1"/>
    <row r="1499" s="19" customFormat="1" ht="19.5" customHeight="1"/>
    <row r="1500" s="19" customFormat="1" ht="19.5" customHeight="1"/>
    <row r="1501" s="19" customFormat="1" ht="19.5" customHeight="1"/>
    <row r="1502" s="19" customFormat="1" ht="19.5" customHeight="1"/>
    <row r="1503" s="19" customFormat="1" ht="19.5" customHeight="1"/>
    <row r="1504" s="19" customFormat="1" ht="19.5" customHeight="1"/>
    <row r="1505" s="19" customFormat="1" ht="19.5" customHeight="1"/>
    <row r="1506" s="19" customFormat="1" ht="19.5" customHeight="1"/>
    <row r="1507" s="19" customFormat="1" ht="19.5" customHeight="1"/>
    <row r="1508" s="19" customFormat="1" ht="19.5" customHeight="1"/>
    <row r="1509" s="19" customFormat="1" ht="19.5" customHeight="1"/>
    <row r="1510" s="19" customFormat="1" ht="19.5" customHeight="1"/>
    <row r="1511" s="19" customFormat="1" ht="19.5" customHeight="1"/>
    <row r="1512" s="19" customFormat="1" ht="19.5" customHeight="1"/>
    <row r="1513" s="19" customFormat="1" ht="19.5" customHeight="1"/>
    <row r="1514" s="19" customFormat="1" ht="19.5" customHeight="1"/>
    <row r="1515" s="19" customFormat="1" ht="19.5" customHeight="1"/>
    <row r="1516" s="19" customFormat="1" ht="19.5" customHeight="1"/>
    <row r="1517" s="19" customFormat="1" ht="19.5" customHeight="1"/>
    <row r="1518" s="19" customFormat="1" ht="19.5" customHeight="1"/>
    <row r="1519" s="19" customFormat="1" ht="19.5" customHeight="1"/>
    <row r="1520" s="19" customFormat="1" ht="19.5" customHeight="1"/>
    <row r="1521" s="19" customFormat="1" ht="19.5" customHeight="1"/>
    <row r="1522" s="19" customFormat="1" ht="19.5" customHeight="1"/>
    <row r="1523" s="19" customFormat="1" ht="19.5" customHeight="1"/>
    <row r="1524" s="19" customFormat="1" ht="19.5" customHeight="1"/>
    <row r="1525" s="19" customFormat="1" ht="19.5" customHeight="1"/>
    <row r="1526" s="19" customFormat="1" ht="19.5" customHeight="1"/>
    <row r="1527" s="19" customFormat="1" ht="19.5" customHeight="1"/>
    <row r="1528" s="19" customFormat="1" ht="19.5" customHeight="1"/>
    <row r="1529" s="19" customFormat="1" ht="19.5" customHeight="1"/>
    <row r="1530" s="19" customFormat="1" ht="19.5" customHeight="1"/>
    <row r="1531" s="19" customFormat="1" ht="19.5" customHeight="1"/>
    <row r="1532" s="19" customFormat="1" ht="19.5" customHeight="1"/>
    <row r="1533" s="19" customFormat="1" ht="19.5" customHeight="1"/>
    <row r="1534" s="19" customFormat="1" ht="19.5" customHeight="1"/>
    <row r="1535" s="19" customFormat="1" ht="19.5" customHeight="1"/>
    <row r="1536" s="19" customFormat="1" ht="19.5" customHeight="1"/>
    <row r="1537" s="19" customFormat="1" ht="19.5" customHeight="1"/>
    <row r="1538" s="19" customFormat="1" ht="19.5" customHeight="1"/>
    <row r="1539" s="19" customFormat="1" ht="19.5" customHeight="1"/>
    <row r="1540" s="19" customFormat="1" ht="19.5" customHeight="1"/>
    <row r="1541" s="19" customFormat="1" ht="19.5" customHeight="1"/>
    <row r="1542" s="19" customFormat="1" ht="19.5" customHeight="1"/>
    <row r="1543" s="19" customFormat="1" ht="19.5" customHeight="1"/>
    <row r="1544" s="19" customFormat="1" ht="19.5" customHeight="1"/>
    <row r="1545" s="19" customFormat="1" ht="19.5" customHeight="1"/>
    <row r="1546" s="19" customFormat="1" ht="19.5" customHeight="1"/>
    <row r="1547" s="19" customFormat="1" ht="19.5" customHeight="1"/>
    <row r="1548" s="19" customFormat="1" ht="19.5" customHeight="1"/>
    <row r="1549" s="19" customFormat="1" ht="19.5" customHeight="1"/>
    <row r="1550" s="19" customFormat="1" ht="19.5" customHeight="1"/>
    <row r="1551" s="19" customFormat="1" ht="19.5" customHeight="1"/>
    <row r="1552" s="19" customFormat="1" ht="19.5" customHeight="1"/>
    <row r="1553" s="19" customFormat="1" ht="19.5" customHeight="1"/>
    <row r="1554" s="19" customFormat="1" ht="19.5" customHeight="1"/>
    <row r="1555" s="19" customFormat="1" ht="19.5" customHeight="1"/>
    <row r="1556" s="19" customFormat="1" ht="19.5" customHeight="1"/>
    <row r="1557" s="19" customFormat="1" ht="19.5" customHeight="1"/>
    <row r="1558" s="19" customFormat="1" ht="19.5" customHeight="1"/>
    <row r="1559" s="19" customFormat="1" ht="19.5" customHeight="1"/>
    <row r="1560" s="19" customFormat="1" ht="19.5" customHeight="1"/>
    <row r="1561" s="19" customFormat="1" ht="19.5" customHeight="1"/>
    <row r="1562" s="19" customFormat="1" ht="19.5" customHeight="1"/>
    <row r="1563" s="19" customFormat="1" ht="19.5" customHeight="1"/>
    <row r="1564" s="19" customFormat="1" ht="19.5" customHeight="1"/>
    <row r="1565" s="19" customFormat="1" ht="19.5" customHeight="1"/>
    <row r="1566" s="19" customFormat="1" ht="19.5" customHeight="1"/>
    <row r="1567" s="19" customFormat="1" ht="19.5" customHeight="1"/>
    <row r="1568" s="19" customFormat="1" ht="19.5" customHeight="1"/>
    <row r="1569" s="19" customFormat="1" ht="19.5" customHeight="1"/>
    <row r="1570" s="19" customFormat="1" ht="19.5" customHeight="1"/>
    <row r="1571" s="19" customFormat="1" ht="19.5" customHeight="1"/>
    <row r="1572" s="19" customFormat="1" ht="19.5" customHeight="1"/>
    <row r="1573" s="19" customFormat="1" ht="19.5" customHeight="1"/>
    <row r="1574" s="19" customFormat="1" ht="19.5" customHeight="1"/>
    <row r="1575" s="19" customFormat="1" ht="19.5" customHeight="1"/>
    <row r="1576" s="19" customFormat="1" ht="19.5" customHeight="1"/>
    <row r="1577" s="19" customFormat="1" ht="19.5" customHeight="1"/>
    <row r="1578" s="19" customFormat="1" ht="19.5" customHeight="1"/>
    <row r="1579" s="19" customFormat="1" ht="19.5" customHeight="1"/>
    <row r="1580" s="19" customFormat="1" ht="19.5" customHeight="1"/>
    <row r="1581" s="19" customFormat="1" ht="19.5" customHeight="1"/>
    <row r="1582" s="19" customFormat="1" ht="19.5" customHeight="1"/>
    <row r="1583" s="19" customFormat="1" ht="19.5" customHeight="1"/>
    <row r="1584" s="19" customFormat="1" ht="19.5" customHeight="1"/>
    <row r="1585" s="19" customFormat="1" ht="19.5" customHeight="1"/>
    <row r="1586" s="19" customFormat="1" ht="19.5" customHeight="1"/>
    <row r="1587" s="19" customFormat="1" ht="19.5" customHeight="1"/>
    <row r="1588" s="19" customFormat="1" ht="19.5" customHeight="1"/>
    <row r="1589" s="19" customFormat="1" ht="19.5" customHeight="1"/>
    <row r="1590" s="19" customFormat="1" ht="19.5" customHeight="1"/>
    <row r="1591" s="19" customFormat="1" ht="19.5" customHeight="1"/>
    <row r="1592" s="19" customFormat="1" ht="19.5" customHeight="1"/>
    <row r="1593" s="19" customFormat="1" ht="19.5" customHeight="1"/>
    <row r="1594" s="19" customFormat="1" ht="19.5" customHeight="1"/>
    <row r="1595" s="19" customFormat="1" ht="19.5" customHeight="1"/>
    <row r="1596" s="19" customFormat="1" ht="19.5" customHeight="1"/>
    <row r="1597" s="19" customFormat="1" ht="19.5" customHeight="1"/>
    <row r="1598" s="19" customFormat="1" ht="19.5" customHeight="1"/>
    <row r="1599" s="19" customFormat="1" ht="19.5" customHeight="1"/>
    <row r="1600" s="19" customFormat="1" ht="19.5" customHeight="1"/>
    <row r="1601" s="19" customFormat="1" ht="19.5" customHeight="1"/>
    <row r="1602" s="19" customFormat="1" ht="19.5" customHeight="1"/>
    <row r="1603" s="19" customFormat="1" ht="19.5" customHeight="1"/>
    <row r="1604" s="19" customFormat="1" ht="19.5" customHeight="1"/>
    <row r="1605" s="19" customFormat="1" ht="19.5" customHeight="1"/>
    <row r="1606" s="19" customFormat="1" ht="19.5" customHeight="1"/>
    <row r="1607" s="19" customFormat="1" ht="19.5" customHeight="1"/>
    <row r="1608" s="19" customFormat="1" ht="19.5" customHeight="1"/>
    <row r="1609" s="19" customFormat="1" ht="19.5" customHeight="1"/>
    <row r="1610" s="19" customFormat="1" ht="19.5" customHeight="1"/>
    <row r="1611" s="19" customFormat="1" ht="19.5" customHeight="1"/>
    <row r="1612" s="19" customFormat="1" ht="19.5" customHeight="1"/>
    <row r="1613" s="19" customFormat="1" ht="19.5" customHeight="1"/>
    <row r="1614" s="19" customFormat="1" ht="19.5" customHeight="1"/>
    <row r="1615" s="19" customFormat="1" ht="19.5" customHeight="1"/>
    <row r="1616" s="19" customFormat="1" ht="19.5" customHeight="1"/>
    <row r="1617" s="19" customFormat="1" ht="19.5" customHeight="1"/>
    <row r="1618" s="19" customFormat="1" ht="19.5" customHeight="1"/>
    <row r="1619" s="19" customFormat="1" ht="19.5" customHeight="1"/>
    <row r="1620" s="19" customFormat="1" ht="19.5" customHeight="1"/>
    <row r="1621" s="19" customFormat="1" ht="19.5" customHeight="1"/>
    <row r="1622" s="19" customFormat="1" ht="19.5" customHeight="1"/>
    <row r="1623" s="19" customFormat="1" ht="19.5" customHeight="1"/>
    <row r="1624" s="19" customFormat="1" ht="19.5" customHeight="1"/>
    <row r="1625" s="19" customFormat="1" ht="19.5" customHeight="1"/>
    <row r="1626" s="19" customFormat="1" ht="19.5" customHeight="1"/>
    <row r="1627" s="19" customFormat="1" ht="19.5" customHeight="1"/>
    <row r="1628" s="19" customFormat="1" ht="19.5" customHeight="1"/>
    <row r="1629" s="19" customFormat="1" ht="19.5" customHeight="1"/>
    <row r="1630" s="19" customFormat="1" ht="19.5" customHeight="1"/>
    <row r="1631" s="19" customFormat="1" ht="19.5" customHeight="1"/>
    <row r="1632" s="19" customFormat="1" ht="19.5" customHeight="1"/>
    <row r="1633" s="19" customFormat="1" ht="19.5" customHeight="1"/>
    <row r="1634" s="19" customFormat="1" ht="19.5" customHeight="1"/>
    <row r="1635" s="19" customFormat="1" ht="19.5" customHeight="1"/>
    <row r="1636" s="19" customFormat="1" ht="19.5" customHeight="1"/>
    <row r="1637" s="19" customFormat="1" ht="19.5" customHeight="1"/>
    <row r="1638" s="19" customFormat="1" ht="19.5" customHeight="1"/>
    <row r="1639" s="19" customFormat="1" ht="19.5" customHeight="1"/>
    <row r="1640" s="19" customFormat="1" ht="19.5" customHeight="1"/>
    <row r="1641" s="19" customFormat="1" ht="19.5" customHeight="1"/>
    <row r="1642" s="19" customFormat="1" ht="19.5" customHeight="1"/>
    <row r="1643" s="19" customFormat="1" ht="19.5" customHeight="1"/>
    <row r="1644" s="19" customFormat="1" ht="19.5" customHeight="1"/>
    <row r="1645" s="19" customFormat="1" ht="19.5" customHeight="1"/>
    <row r="1646" s="19" customFormat="1" ht="19.5" customHeight="1"/>
    <row r="1647" s="19" customFormat="1" ht="19.5" customHeight="1"/>
    <row r="1648" s="19" customFormat="1" ht="19.5" customHeight="1"/>
    <row r="1649" s="19" customFormat="1" ht="19.5" customHeight="1"/>
    <row r="1650" s="19" customFormat="1" ht="19.5" customHeight="1"/>
    <row r="1651" s="19" customFormat="1" ht="19.5" customHeight="1"/>
    <row r="1652" s="19" customFormat="1" ht="19.5" customHeight="1"/>
    <row r="1653" s="19" customFormat="1" ht="19.5" customHeight="1"/>
    <row r="1654" s="19" customFormat="1" ht="19.5" customHeight="1"/>
    <row r="1655" s="19" customFormat="1" ht="19.5" customHeight="1"/>
    <row r="1656" s="19" customFormat="1" ht="19.5" customHeight="1"/>
    <row r="1657" s="19" customFormat="1" ht="19.5" customHeight="1"/>
    <row r="1658" s="19" customFormat="1" ht="19.5" customHeight="1"/>
    <row r="1659" s="19" customFormat="1" ht="19.5" customHeight="1"/>
    <row r="1660" s="19" customFormat="1" ht="19.5" customHeight="1"/>
    <row r="1661" s="19" customFormat="1" ht="19.5" customHeight="1"/>
    <row r="1662" s="19" customFormat="1" ht="19.5" customHeight="1"/>
    <row r="1663" s="19" customFormat="1" ht="19.5" customHeight="1"/>
    <row r="1664" s="19" customFormat="1" ht="19.5" customHeight="1"/>
    <row r="1665" s="19" customFormat="1" ht="19.5" customHeight="1"/>
    <row r="1666" s="19" customFormat="1" ht="19.5" customHeight="1"/>
    <row r="1667" s="19" customFormat="1" ht="19.5" customHeight="1"/>
    <row r="1668" s="19" customFormat="1" ht="19.5" customHeight="1"/>
    <row r="1669" s="19" customFormat="1" ht="19.5" customHeight="1"/>
    <row r="1670" s="19" customFormat="1" ht="19.5" customHeight="1"/>
    <row r="1671" s="19" customFormat="1" ht="19.5" customHeight="1"/>
    <row r="1672" s="19" customFormat="1" ht="19.5" customHeight="1"/>
    <row r="1673" s="19" customFormat="1" ht="19.5" customHeight="1"/>
    <row r="1674" s="19" customFormat="1" ht="19.5" customHeight="1"/>
    <row r="1675" s="19" customFormat="1" ht="19.5" customHeight="1"/>
    <row r="1676" s="19" customFormat="1" ht="19.5" customHeight="1"/>
    <row r="1677" s="19" customFormat="1" ht="19.5" customHeight="1"/>
    <row r="1678" s="19" customFormat="1" ht="19.5" customHeight="1"/>
    <row r="1679" s="19" customFormat="1" ht="19.5" customHeight="1"/>
    <row r="1680" s="19" customFormat="1" ht="19.5" customHeight="1"/>
    <row r="1681" s="19" customFormat="1" ht="19.5" customHeight="1"/>
    <row r="1682" s="19" customFormat="1" ht="19.5" customHeight="1"/>
    <row r="1683" s="19" customFormat="1" ht="19.5" customHeight="1"/>
    <row r="1684" s="19" customFormat="1" ht="19.5" customHeight="1"/>
    <row r="1685" s="19" customFormat="1" ht="19.5" customHeight="1"/>
    <row r="1686" s="19" customFormat="1" ht="19.5" customHeight="1"/>
    <row r="1687" s="19" customFormat="1" ht="19.5" customHeight="1"/>
    <row r="1688" s="19" customFormat="1" ht="19.5" customHeight="1"/>
    <row r="1689" s="19" customFormat="1" ht="19.5" customHeight="1"/>
    <row r="1690" s="19" customFormat="1" ht="19.5" customHeight="1"/>
    <row r="1691" s="19" customFormat="1" ht="19.5" customHeight="1"/>
    <row r="1692" s="19" customFormat="1" ht="19.5" customHeight="1"/>
    <row r="1693" s="19" customFormat="1" ht="19.5" customHeight="1"/>
    <row r="1694" s="19" customFormat="1" ht="19.5" customHeight="1"/>
    <row r="1695" s="19" customFormat="1" ht="19.5" customHeight="1"/>
    <row r="1696" s="19" customFormat="1" ht="19.5" customHeight="1"/>
    <row r="1697" s="19" customFormat="1" ht="19.5" customHeight="1"/>
    <row r="1698" s="19" customFormat="1" ht="19.5" customHeight="1"/>
    <row r="1699" s="19" customFormat="1" ht="19.5" customHeight="1"/>
    <row r="1700" s="19" customFormat="1" ht="19.5" customHeight="1"/>
    <row r="1701" s="19" customFormat="1" ht="19.5" customHeight="1"/>
    <row r="1702" s="19" customFormat="1" ht="19.5" customHeight="1"/>
    <row r="1703" s="19" customFormat="1" ht="19.5" customHeight="1"/>
    <row r="1704" s="19" customFormat="1" ht="19.5" customHeight="1"/>
    <row r="1705" s="19" customFormat="1" ht="19.5" customHeight="1"/>
    <row r="1706" s="19" customFormat="1" ht="19.5" customHeight="1"/>
    <row r="1707" s="19" customFormat="1" ht="19.5" customHeight="1"/>
    <row r="1708" s="19" customFormat="1" ht="19.5" customHeight="1"/>
    <row r="1709" s="19" customFormat="1" ht="19.5" customHeight="1"/>
    <row r="1710" s="19" customFormat="1" ht="19.5" customHeight="1"/>
    <row r="1711" s="19" customFormat="1" ht="19.5" customHeight="1"/>
    <row r="1712" s="19" customFormat="1" ht="19.5" customHeight="1"/>
    <row r="1713" s="19" customFormat="1" ht="19.5" customHeight="1"/>
    <row r="1714" s="19" customFormat="1" ht="19.5" customHeight="1"/>
    <row r="1715" s="19" customFormat="1" ht="19.5" customHeight="1"/>
    <row r="1716" s="19" customFormat="1" ht="19.5" customHeight="1"/>
    <row r="1717" s="19" customFormat="1" ht="19.5" customHeight="1"/>
    <row r="1718" s="19" customFormat="1" ht="19.5" customHeight="1"/>
    <row r="1719" s="19" customFormat="1" ht="19.5" customHeight="1"/>
    <row r="1720" s="19" customFormat="1" ht="19.5" customHeight="1"/>
    <row r="1721" s="19" customFormat="1" ht="19.5" customHeight="1"/>
    <row r="1722" s="19" customFormat="1" ht="19.5" customHeight="1"/>
    <row r="1723" s="19" customFormat="1" ht="19.5" customHeight="1"/>
    <row r="1724" s="19" customFormat="1" ht="19.5" customHeight="1"/>
    <row r="1725" s="19" customFormat="1" ht="19.5" customHeight="1"/>
    <row r="1726" s="19" customFormat="1" ht="19.5" customHeight="1"/>
    <row r="1727" s="19" customFormat="1" ht="19.5" customHeight="1"/>
    <row r="1728" s="19" customFormat="1" ht="19.5" customHeight="1"/>
    <row r="1729" s="19" customFormat="1" ht="19.5" customHeight="1"/>
    <row r="1730" s="19" customFormat="1" ht="19.5" customHeight="1"/>
    <row r="1731" s="19" customFormat="1" ht="19.5" customHeight="1"/>
    <row r="1732" s="19" customFormat="1" ht="19.5" customHeight="1"/>
    <row r="1733" s="19" customFormat="1" ht="19.5" customHeight="1"/>
    <row r="1734" s="19" customFormat="1" ht="19.5" customHeight="1"/>
    <row r="1735" s="19" customFormat="1" ht="19.5" customHeight="1"/>
    <row r="1736" s="19" customFormat="1" ht="19.5" customHeight="1"/>
    <row r="1737" s="19" customFormat="1" ht="19.5" customHeight="1"/>
    <row r="1738" s="19" customFormat="1" ht="19.5" customHeight="1"/>
    <row r="1739" s="19" customFormat="1" ht="19.5" customHeight="1"/>
    <row r="1740" s="19" customFormat="1" ht="19.5" customHeight="1"/>
    <row r="1741" s="19" customFormat="1" ht="19.5" customHeight="1"/>
    <row r="1742" s="19" customFormat="1" ht="19.5" customHeight="1"/>
    <row r="1743" s="19" customFormat="1" ht="19.5" customHeight="1"/>
    <row r="1744" s="19" customFormat="1" ht="19.5" customHeight="1"/>
    <row r="1745" s="19" customFormat="1" ht="19.5" customHeight="1"/>
    <row r="1746" s="19" customFormat="1" ht="19.5" customHeight="1"/>
    <row r="1747" s="19" customFormat="1" ht="19.5" customHeight="1"/>
    <row r="1748" s="19" customFormat="1" ht="19.5" customHeight="1"/>
    <row r="1749" s="19" customFormat="1" ht="19.5" customHeight="1"/>
    <row r="1750" s="19" customFormat="1" ht="19.5" customHeight="1"/>
    <row r="1751" s="19" customFormat="1" ht="19.5" customHeight="1"/>
    <row r="1752" s="19" customFormat="1" ht="19.5" customHeight="1"/>
    <row r="1753" s="19" customFormat="1" ht="19.5" customHeight="1"/>
    <row r="1754" s="19" customFormat="1" ht="19.5" customHeight="1"/>
    <row r="1755" s="19" customFormat="1" ht="19.5" customHeight="1"/>
    <row r="1756" s="19" customFormat="1" ht="19.5" customHeight="1"/>
    <row r="1757" s="19" customFormat="1" ht="19.5" customHeight="1"/>
    <row r="1758" s="19" customFormat="1" ht="19.5" customHeight="1"/>
    <row r="1759" s="19" customFormat="1" ht="19.5" customHeight="1"/>
    <row r="1760" s="19" customFormat="1" ht="19.5" customHeight="1"/>
    <row r="1761" s="19" customFormat="1" ht="19.5" customHeight="1"/>
    <row r="1762" s="19" customFormat="1" ht="19.5" customHeight="1"/>
    <row r="1763" s="19" customFormat="1" ht="19.5" customHeight="1"/>
    <row r="1764" s="19" customFormat="1" ht="19.5" customHeight="1"/>
    <row r="1765" s="19" customFormat="1" ht="19.5" customHeight="1"/>
    <row r="1766" s="19" customFormat="1" ht="19.5" customHeight="1"/>
    <row r="1767" s="19" customFormat="1" ht="19.5" customHeight="1"/>
    <row r="1768" s="19" customFormat="1" ht="19.5" customHeight="1"/>
    <row r="1769" s="19" customFormat="1" ht="19.5" customHeight="1"/>
    <row r="1770" s="19" customFormat="1" ht="19.5" customHeight="1"/>
    <row r="1771" s="19" customFormat="1" ht="19.5" customHeight="1"/>
    <row r="1772" s="19" customFormat="1" ht="19.5" customHeight="1"/>
    <row r="1773" s="19" customFormat="1" ht="19.5" customHeight="1"/>
    <row r="1774" s="19" customFormat="1" ht="19.5" customHeight="1"/>
    <row r="1775" s="19" customFormat="1" ht="19.5" customHeight="1"/>
    <row r="1776" s="19" customFormat="1" ht="19.5" customHeight="1"/>
    <row r="1777" spans="2:5" ht="19.5" customHeight="1">
      <c r="B1777" s="19"/>
      <c r="C1777" s="19"/>
      <c r="D1777" s="19"/>
      <c r="E1777" s="19"/>
    </row>
    <row r="1778" spans="2:5" ht="19.5" customHeight="1">
      <c r="B1778" s="19"/>
      <c r="C1778" s="19"/>
      <c r="D1778" s="19"/>
      <c r="E1778" s="19"/>
    </row>
  </sheetData>
  <sheetProtection/>
  <mergeCells count="1">
    <mergeCell ref="A1:D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6.25390625" style="242" customWidth="1"/>
    <col min="2" max="2" width="38.375" style="244" customWidth="1"/>
    <col min="3" max="3" width="14.25390625" style="240" customWidth="1"/>
    <col min="4" max="4" width="15.00390625" style="240" customWidth="1"/>
    <col min="5" max="5" width="11.00390625" style="243" customWidth="1"/>
    <col min="6" max="6" width="8.625" style="33" customWidth="1"/>
    <col min="7" max="7" width="9.125" style="241" customWidth="1"/>
  </cols>
  <sheetData>
    <row r="1" spans="1:6" ht="15">
      <c r="A1" s="305" t="s">
        <v>316</v>
      </c>
      <c r="B1" s="306"/>
      <c r="C1" s="306"/>
      <c r="D1" s="306"/>
      <c r="E1" s="306"/>
      <c r="F1" s="306"/>
    </row>
    <row r="2" spans="1:6" ht="15">
      <c r="A2" s="307"/>
      <c r="B2" s="308"/>
      <c r="C2" s="309"/>
      <c r="D2" s="309"/>
      <c r="E2" s="310"/>
      <c r="F2" s="304"/>
    </row>
    <row r="3" spans="1:6" ht="15">
      <c r="A3" s="307"/>
      <c r="B3" s="311"/>
      <c r="C3" s="223"/>
      <c r="D3" s="223"/>
      <c r="E3" s="310"/>
      <c r="F3" s="312"/>
    </row>
    <row r="4" spans="1:6" ht="15">
      <c r="A4" s="313" t="s">
        <v>310</v>
      </c>
      <c r="B4" s="313"/>
      <c r="C4" s="313"/>
      <c r="D4" s="313"/>
      <c r="E4" s="313"/>
      <c r="F4" s="313"/>
    </row>
    <row r="5" spans="1:6" ht="15.75" customHeight="1">
      <c r="A5" s="314"/>
      <c r="B5" s="314"/>
      <c r="C5" s="314"/>
      <c r="D5" s="314"/>
      <c r="E5" s="314"/>
      <c r="F5" s="314"/>
    </row>
    <row r="6" spans="1:6" ht="15">
      <c r="A6" s="314"/>
      <c r="B6" s="314"/>
      <c r="C6" s="314"/>
      <c r="D6" s="314"/>
      <c r="E6" s="314"/>
      <c r="F6" s="314"/>
    </row>
    <row r="7" spans="1:6" ht="15">
      <c r="A7" s="314"/>
      <c r="B7" s="314"/>
      <c r="C7" s="309"/>
      <c r="D7" s="309"/>
      <c r="E7" s="314"/>
      <c r="F7" s="304" t="s">
        <v>195</v>
      </c>
    </row>
    <row r="8" spans="1:6" ht="15">
      <c r="A8" s="282"/>
      <c r="B8" s="222" t="s">
        <v>144</v>
      </c>
      <c r="C8" s="221" t="s">
        <v>145</v>
      </c>
      <c r="D8" s="221" t="s">
        <v>146</v>
      </c>
      <c r="E8" s="221" t="s">
        <v>147</v>
      </c>
      <c r="F8" s="221" t="s">
        <v>225</v>
      </c>
    </row>
    <row r="9" spans="1:6" ht="21">
      <c r="A9" s="224" t="s">
        <v>226</v>
      </c>
      <c r="B9" s="224" t="s">
        <v>156</v>
      </c>
      <c r="C9" s="315" t="s">
        <v>155</v>
      </c>
      <c r="D9" s="188" t="s">
        <v>223</v>
      </c>
      <c r="E9" s="227"/>
      <c r="F9" s="315"/>
    </row>
    <row r="10" spans="1:6" ht="15">
      <c r="A10" s="282">
        <v>1</v>
      </c>
      <c r="B10" s="294" t="s">
        <v>19</v>
      </c>
      <c r="C10" s="284"/>
      <c r="D10" s="284">
        <v>431</v>
      </c>
      <c r="E10" s="287"/>
      <c r="F10" s="236"/>
    </row>
    <row r="11" spans="1:6" ht="15">
      <c r="A11" s="282">
        <f>SUM(A10+1)</f>
        <v>2</v>
      </c>
      <c r="B11" s="230" t="s">
        <v>294</v>
      </c>
      <c r="C11" s="316"/>
      <c r="D11" s="275">
        <v>431</v>
      </c>
      <c r="E11" s="287"/>
      <c r="F11" s="236"/>
    </row>
    <row r="12" spans="1:6" ht="15">
      <c r="A12" s="282">
        <f>SUM(A11+1)</f>
        <v>3</v>
      </c>
      <c r="B12" s="294" t="s">
        <v>35</v>
      </c>
      <c r="C12" s="284"/>
      <c r="D12" s="284">
        <v>745</v>
      </c>
      <c r="E12" s="287"/>
      <c r="F12" s="236"/>
    </row>
    <row r="13" spans="1:6" ht="15">
      <c r="A13" s="282">
        <f>SUM(A12+1)</f>
        <v>4</v>
      </c>
      <c r="B13" s="230" t="s">
        <v>295</v>
      </c>
      <c r="C13" s="286"/>
      <c r="D13" s="275">
        <v>580</v>
      </c>
      <c r="E13" s="287"/>
      <c r="F13" s="236"/>
    </row>
    <row r="14" spans="1:6" ht="15">
      <c r="A14" s="282">
        <f>SUM(A13+1)</f>
        <v>5</v>
      </c>
      <c r="B14" s="230" t="s">
        <v>296</v>
      </c>
      <c r="C14" s="286"/>
      <c r="D14" s="275">
        <v>165</v>
      </c>
      <c r="E14" s="287"/>
      <c r="F14" s="236"/>
    </row>
    <row r="15" spans="1:6" ht="15">
      <c r="A15" s="282">
        <f>SUM(A14+1)</f>
        <v>6</v>
      </c>
      <c r="B15" s="238" t="s">
        <v>297</v>
      </c>
      <c r="C15" s="231"/>
      <c r="D15" s="231">
        <f>SUM(D10,D12)</f>
        <v>1176</v>
      </c>
      <c r="E15" s="287"/>
      <c r="F15" s="236"/>
    </row>
    <row r="16" spans="3:6" ht="15.75">
      <c r="C16" s="245"/>
      <c r="D16" s="245"/>
      <c r="F16" s="246"/>
    </row>
    <row r="17" spans="3:6" ht="15.75">
      <c r="C17" s="245"/>
      <c r="D17" s="245"/>
      <c r="F17" s="246"/>
    </row>
    <row r="18" spans="3:6" ht="15.75">
      <c r="C18" s="245"/>
      <c r="D18" s="245"/>
      <c r="F18" s="246"/>
    </row>
    <row r="19" spans="3:6" ht="15.75">
      <c r="C19" s="245"/>
      <c r="D19" s="245"/>
      <c r="F19" s="246"/>
    </row>
    <row r="20" spans="3:6" ht="15.75">
      <c r="C20" s="247"/>
      <c r="D20" s="247"/>
      <c r="F20" s="32"/>
    </row>
    <row r="21" spans="3:6" ht="15.75">
      <c r="C21" s="247"/>
      <c r="D21" s="247"/>
      <c r="F21" s="32"/>
    </row>
    <row r="22" spans="3:6" ht="15.75">
      <c r="C22" s="247"/>
      <c r="D22" s="247"/>
      <c r="F22" s="32"/>
    </row>
    <row r="23" spans="3:6" ht="15.75">
      <c r="C23" s="247"/>
      <c r="D23" s="247"/>
      <c r="F23" s="32"/>
    </row>
    <row r="24" spans="3:6" ht="15.75">
      <c r="C24" s="247"/>
      <c r="D24" s="247"/>
      <c r="F24" s="32"/>
    </row>
    <row r="25" spans="3:6" ht="15.75">
      <c r="C25" s="247"/>
      <c r="D25" s="247"/>
      <c r="F25" s="32"/>
    </row>
    <row r="26" spans="3:6" ht="15.75">
      <c r="C26" s="247"/>
      <c r="D26" s="247"/>
      <c r="F26" s="32"/>
    </row>
    <row r="27" spans="3:6" ht="15.75">
      <c r="C27" s="247"/>
      <c r="D27" s="247"/>
      <c r="F27" s="32"/>
    </row>
    <row r="28" spans="3:6" ht="15.75">
      <c r="C28" s="247"/>
      <c r="D28" s="247"/>
      <c r="F28" s="32"/>
    </row>
  </sheetData>
  <sheetProtection/>
  <mergeCells count="2">
    <mergeCell ref="A1:F1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2"/>
  <sheetViews>
    <sheetView zoomScaleSheetLayoutView="100" workbookViewId="0" topLeftCell="A1">
      <selection activeCell="A2" sqref="A2:L2"/>
    </sheetView>
  </sheetViews>
  <sheetFormatPr defaultColWidth="9.00390625" defaultRowHeight="14.25" customHeight="1"/>
  <cols>
    <col min="1" max="1" width="4.75390625" style="193" customWidth="1"/>
    <col min="2" max="2" width="30.00390625" style="193" customWidth="1"/>
    <col min="3" max="3" width="8.00390625" style="193" customWidth="1"/>
    <col min="4" max="4" width="8.375" style="193" customWidth="1"/>
    <col min="5" max="5" width="7.75390625" style="193" customWidth="1"/>
    <col min="6" max="6" width="6.875" style="193" customWidth="1"/>
    <col min="7" max="7" width="4.625" style="184" customWidth="1"/>
    <col min="8" max="8" width="30.125" style="193" customWidth="1"/>
    <col min="9" max="9" width="8.125" style="193" customWidth="1"/>
    <col min="10" max="10" width="8.75390625" style="193" customWidth="1"/>
    <col min="11" max="11" width="7.625" style="193" customWidth="1"/>
    <col min="12" max="12" width="6.875" style="193" customWidth="1"/>
    <col min="13" max="16384" width="9.125" style="17" customWidth="1"/>
  </cols>
  <sheetData>
    <row r="1" spans="1:12" s="7" customFormat="1" ht="18.75" customHeight="1">
      <c r="A1" s="270" t="s">
        <v>313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s="8" customFormat="1" ht="19.5" customHeight="1">
      <c r="A2" s="265" t="s">
        <v>311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8" customFormat="1" ht="17.25" customHeight="1">
      <c r="A3" s="264" t="s">
        <v>312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s="8" customFormat="1" ht="18" customHeigh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4" t="s">
        <v>195</v>
      </c>
      <c r="L4" s="215"/>
    </row>
    <row r="5" spans="1:12" s="240" customFormat="1" ht="15.75">
      <c r="A5" s="182"/>
      <c r="B5" s="182" t="s">
        <v>144</v>
      </c>
      <c r="C5" s="182" t="s">
        <v>145</v>
      </c>
      <c r="D5" s="182" t="s">
        <v>146</v>
      </c>
      <c r="E5" s="182" t="s">
        <v>147</v>
      </c>
      <c r="F5" s="182" t="s">
        <v>148</v>
      </c>
      <c r="G5" s="183"/>
      <c r="H5" s="182" t="s">
        <v>149</v>
      </c>
      <c r="I5" s="182" t="s">
        <v>150</v>
      </c>
      <c r="J5" s="182" t="s">
        <v>151</v>
      </c>
      <c r="K5" s="182" t="s">
        <v>152</v>
      </c>
      <c r="L5" s="182" t="s">
        <v>153</v>
      </c>
    </row>
    <row r="6" spans="1:12" s="240" customFormat="1" ht="15.75" customHeight="1">
      <c r="A6" s="185" t="s">
        <v>154</v>
      </c>
      <c r="B6" s="266" t="s">
        <v>20</v>
      </c>
      <c r="C6" s="266"/>
      <c r="D6" s="266"/>
      <c r="E6" s="266"/>
      <c r="F6" s="266"/>
      <c r="G6" s="185" t="s">
        <v>154</v>
      </c>
      <c r="H6" s="266" t="s">
        <v>21</v>
      </c>
      <c r="I6" s="266"/>
      <c r="J6" s="266"/>
      <c r="K6" s="266"/>
      <c r="L6" s="266"/>
    </row>
    <row r="7" spans="1:12" s="240" customFormat="1" ht="28.5">
      <c r="A7" s="185"/>
      <c r="B7" s="186"/>
      <c r="C7" s="188" t="s">
        <v>155</v>
      </c>
      <c r="D7" s="188" t="s">
        <v>223</v>
      </c>
      <c r="E7" s="188"/>
      <c r="F7" s="188"/>
      <c r="G7" s="189"/>
      <c r="H7" s="190"/>
      <c r="I7" s="188" t="s">
        <v>155</v>
      </c>
      <c r="J7" s="188" t="s">
        <v>223</v>
      </c>
      <c r="K7" s="188"/>
      <c r="L7" s="188"/>
    </row>
    <row r="8" spans="1:12" s="240" customFormat="1" ht="15.75">
      <c r="A8" s="191"/>
      <c r="B8" s="192" t="s">
        <v>156</v>
      </c>
      <c r="C8" s="192" t="s">
        <v>157</v>
      </c>
      <c r="D8" s="192" t="s">
        <v>157</v>
      </c>
      <c r="E8" s="193"/>
      <c r="F8" s="192"/>
      <c r="G8" s="192"/>
      <c r="H8" s="192" t="s">
        <v>156</v>
      </c>
      <c r="I8" s="192" t="s">
        <v>157</v>
      </c>
      <c r="J8" s="192" t="s">
        <v>157</v>
      </c>
      <c r="K8" s="192"/>
      <c r="L8" s="192"/>
    </row>
    <row r="9" spans="1:12" s="240" customFormat="1" ht="15.75">
      <c r="A9" s="194">
        <v>1</v>
      </c>
      <c r="B9" s="195" t="s">
        <v>158</v>
      </c>
      <c r="C9" s="196">
        <f>SUM(C10)</f>
        <v>14102</v>
      </c>
      <c r="D9" s="196">
        <v>22726</v>
      </c>
      <c r="E9" s="191"/>
      <c r="F9" s="197"/>
      <c r="G9" s="198">
        <v>1</v>
      </c>
      <c r="H9" s="195" t="s">
        <v>159</v>
      </c>
      <c r="I9" s="196">
        <v>16368</v>
      </c>
      <c r="J9" s="196">
        <v>23496</v>
      </c>
      <c r="K9" s="196"/>
      <c r="L9" s="199"/>
    </row>
    <row r="10" spans="1:12" s="240" customFormat="1" ht="15.75">
      <c r="A10" s="194">
        <v>2</v>
      </c>
      <c r="B10" s="200" t="s">
        <v>160</v>
      </c>
      <c r="C10" s="196">
        <f>SUM(C11,C25)</f>
        <v>14102</v>
      </c>
      <c r="D10" s="196">
        <v>22726</v>
      </c>
      <c r="E10" s="191"/>
      <c r="F10" s="197"/>
      <c r="G10" s="198">
        <v>2</v>
      </c>
      <c r="H10" s="200" t="s">
        <v>161</v>
      </c>
      <c r="I10" s="196">
        <f>SUM(I11,I25)</f>
        <v>16368</v>
      </c>
      <c r="J10" s="196">
        <v>23496</v>
      </c>
      <c r="K10" s="196"/>
      <c r="L10" s="199"/>
    </row>
    <row r="11" spans="1:12" s="239" customFormat="1" ht="15.75">
      <c r="A11" s="194">
        <v>3</v>
      </c>
      <c r="B11" s="200" t="s">
        <v>162</v>
      </c>
      <c r="C11" s="196">
        <f>SUM(C12:C22)</f>
        <v>14102</v>
      </c>
      <c r="D11" s="196">
        <f>SUM(D12:D21)</f>
        <v>22726</v>
      </c>
      <c r="E11" s="191"/>
      <c r="F11" s="197"/>
      <c r="G11" s="198">
        <v>3</v>
      </c>
      <c r="H11" s="200" t="s">
        <v>162</v>
      </c>
      <c r="I11" s="196">
        <f>SUM(I12:I22)</f>
        <v>16368</v>
      </c>
      <c r="J11" s="196">
        <f>SUM(J12:J24)</f>
        <v>23891</v>
      </c>
      <c r="K11" s="196"/>
      <c r="L11" s="199"/>
    </row>
    <row r="12" spans="1:12" s="239" customFormat="1" ht="15.75">
      <c r="A12" s="194">
        <v>4</v>
      </c>
      <c r="B12" s="201" t="s">
        <v>23</v>
      </c>
      <c r="C12" s="202"/>
      <c r="D12" s="202"/>
      <c r="E12" s="191"/>
      <c r="F12" s="197"/>
      <c r="G12" s="198">
        <v>4</v>
      </c>
      <c r="H12" s="201" t="s">
        <v>163</v>
      </c>
      <c r="I12" s="202">
        <v>6147</v>
      </c>
      <c r="J12" s="202">
        <v>10671</v>
      </c>
      <c r="K12" s="202"/>
      <c r="L12" s="199"/>
    </row>
    <row r="13" spans="1:12" s="239" customFormat="1" ht="15.75">
      <c r="A13" s="194">
        <v>5</v>
      </c>
      <c r="B13" s="203" t="s">
        <v>164</v>
      </c>
      <c r="C13" s="204">
        <v>1004</v>
      </c>
      <c r="D13" s="204">
        <v>727</v>
      </c>
      <c r="E13" s="191"/>
      <c r="F13" s="197"/>
      <c r="G13" s="198">
        <v>5</v>
      </c>
      <c r="H13" s="201" t="s">
        <v>22</v>
      </c>
      <c r="I13" s="202">
        <v>1307</v>
      </c>
      <c r="J13" s="202">
        <v>2175</v>
      </c>
      <c r="K13" s="202"/>
      <c r="L13" s="199"/>
    </row>
    <row r="14" spans="1:12" s="239" customFormat="1" ht="15.75">
      <c r="A14" s="194">
        <v>6</v>
      </c>
      <c r="B14" s="203" t="s">
        <v>52</v>
      </c>
      <c r="C14" s="204">
        <v>610</v>
      </c>
      <c r="D14" s="204">
        <v>644</v>
      </c>
      <c r="E14" s="191"/>
      <c r="F14" s="197"/>
      <c r="G14" s="198">
        <v>6</v>
      </c>
      <c r="H14" s="201" t="s">
        <v>165</v>
      </c>
      <c r="I14" s="202">
        <v>3919</v>
      </c>
      <c r="J14" s="202">
        <v>3660</v>
      </c>
      <c r="K14" s="202"/>
      <c r="L14" s="199"/>
    </row>
    <row r="15" spans="1:12" s="239" customFormat="1" ht="15.75">
      <c r="A15" s="194">
        <v>7</v>
      </c>
      <c r="B15" s="201" t="s">
        <v>166</v>
      </c>
      <c r="C15" s="202"/>
      <c r="D15" s="202"/>
      <c r="E15" s="191"/>
      <c r="F15" s="197"/>
      <c r="G15" s="198">
        <v>7</v>
      </c>
      <c r="H15" s="201" t="s">
        <v>167</v>
      </c>
      <c r="I15" s="202"/>
      <c r="J15" s="202"/>
      <c r="K15" s="202"/>
      <c r="L15" s="199"/>
    </row>
    <row r="16" spans="1:12" s="239" customFormat="1" ht="15.75">
      <c r="A16" s="194">
        <v>8</v>
      </c>
      <c r="B16" s="201" t="s">
        <v>168</v>
      </c>
      <c r="C16" s="202">
        <v>3300</v>
      </c>
      <c r="D16" s="202">
        <v>7739</v>
      </c>
      <c r="E16" s="191"/>
      <c r="F16" s="197"/>
      <c r="G16" s="198">
        <v>8</v>
      </c>
      <c r="H16" s="201"/>
      <c r="I16" s="202"/>
      <c r="J16" s="202"/>
      <c r="K16" s="202"/>
      <c r="L16" s="199"/>
    </row>
    <row r="17" spans="1:12" s="239" customFormat="1" ht="15.75">
      <c r="A17" s="194">
        <v>9</v>
      </c>
      <c r="B17" s="203" t="s">
        <v>169</v>
      </c>
      <c r="C17" s="204"/>
      <c r="D17" s="204"/>
      <c r="E17" s="191"/>
      <c r="F17" s="197"/>
      <c r="G17" s="198">
        <v>9</v>
      </c>
      <c r="H17" s="201" t="s">
        <v>170</v>
      </c>
      <c r="I17" s="202">
        <v>1243</v>
      </c>
      <c r="J17" s="202">
        <v>2221</v>
      </c>
      <c r="K17" s="202"/>
      <c r="L17" s="199"/>
    </row>
    <row r="18" spans="1:12" s="239" customFormat="1" ht="15.75">
      <c r="A18" s="194">
        <v>10</v>
      </c>
      <c r="B18" s="201" t="s">
        <v>171</v>
      </c>
      <c r="C18" s="202"/>
      <c r="D18" s="202">
        <v>129</v>
      </c>
      <c r="E18" s="191"/>
      <c r="F18" s="197"/>
      <c r="G18" s="198">
        <v>10</v>
      </c>
      <c r="H18" s="201" t="s">
        <v>172</v>
      </c>
      <c r="I18" s="202"/>
      <c r="J18" s="202"/>
      <c r="K18" s="202"/>
      <c r="L18" s="199"/>
    </row>
    <row r="19" spans="1:12" s="239" customFormat="1" ht="23.25">
      <c r="A19" s="194">
        <v>11</v>
      </c>
      <c r="B19" s="201" t="s">
        <v>173</v>
      </c>
      <c r="C19" s="202">
        <v>9188</v>
      </c>
      <c r="D19" s="202">
        <v>13026</v>
      </c>
      <c r="E19" s="191"/>
      <c r="F19" s="197"/>
      <c r="G19" s="198">
        <v>11</v>
      </c>
      <c r="H19" s="201" t="s">
        <v>174</v>
      </c>
      <c r="I19" s="202"/>
      <c r="J19" s="202"/>
      <c r="K19" s="202"/>
      <c r="L19" s="199"/>
    </row>
    <row r="20" spans="1:12" s="239" customFormat="1" ht="23.25">
      <c r="A20" s="194">
        <v>12</v>
      </c>
      <c r="B20" s="201" t="s">
        <v>175</v>
      </c>
      <c r="C20" s="202"/>
      <c r="D20" s="202"/>
      <c r="E20" s="191"/>
      <c r="F20" s="197"/>
      <c r="G20" s="198">
        <v>12</v>
      </c>
      <c r="H20" s="201" t="s">
        <v>176</v>
      </c>
      <c r="I20" s="202">
        <v>3752</v>
      </c>
      <c r="J20" s="202">
        <v>2536</v>
      </c>
      <c r="K20" s="202"/>
      <c r="L20" s="199"/>
    </row>
    <row r="21" spans="1:12" s="239" customFormat="1" ht="15.75">
      <c r="A21" s="194">
        <v>13</v>
      </c>
      <c r="B21" s="201" t="s">
        <v>177</v>
      </c>
      <c r="C21" s="202"/>
      <c r="D21" s="202">
        <v>461</v>
      </c>
      <c r="E21" s="191"/>
      <c r="F21" s="197"/>
      <c r="G21" s="198"/>
      <c r="H21" s="201" t="s">
        <v>178</v>
      </c>
      <c r="I21" s="202"/>
      <c r="J21" s="202">
        <v>2233</v>
      </c>
      <c r="K21" s="202"/>
      <c r="L21" s="199"/>
    </row>
    <row r="22" spans="1:12" s="240" customFormat="1" ht="23.25">
      <c r="A22" s="194">
        <v>14</v>
      </c>
      <c r="B22" s="201" t="s">
        <v>179</v>
      </c>
      <c r="C22" s="202"/>
      <c r="D22" s="202"/>
      <c r="E22" s="191"/>
      <c r="F22" s="197"/>
      <c r="G22" s="198">
        <v>13</v>
      </c>
      <c r="H22" s="201" t="s">
        <v>180</v>
      </c>
      <c r="I22" s="202"/>
      <c r="J22" s="202"/>
      <c r="K22" s="202"/>
      <c r="L22" s="199"/>
    </row>
    <row r="23" spans="1:12" s="240" customFormat="1" ht="23.25">
      <c r="A23" s="194"/>
      <c r="B23" s="201"/>
      <c r="C23" s="202"/>
      <c r="D23" s="202"/>
      <c r="E23" s="191"/>
      <c r="F23" s="197"/>
      <c r="G23" s="198">
        <v>14</v>
      </c>
      <c r="H23" s="201" t="s">
        <v>181</v>
      </c>
      <c r="I23" s="202"/>
      <c r="J23" s="202">
        <v>395</v>
      </c>
      <c r="K23" s="202"/>
      <c r="L23" s="199"/>
    </row>
    <row r="24" spans="1:12" s="240" customFormat="1" ht="23.25">
      <c r="A24" s="194"/>
      <c r="B24" s="201"/>
      <c r="C24" s="202"/>
      <c r="D24" s="202"/>
      <c r="E24" s="191"/>
      <c r="F24" s="197"/>
      <c r="G24" s="198">
        <v>15</v>
      </c>
      <c r="H24" s="201" t="s">
        <v>182</v>
      </c>
      <c r="I24" s="202"/>
      <c r="J24" s="202"/>
      <c r="K24" s="202"/>
      <c r="L24" s="199"/>
    </row>
    <row r="25" spans="1:12" s="240" customFormat="1" ht="15.75">
      <c r="A25" s="194">
        <v>15</v>
      </c>
      <c r="B25" s="200" t="s">
        <v>183</v>
      </c>
      <c r="C25" s="196">
        <v>0</v>
      </c>
      <c r="D25" s="196">
        <v>0</v>
      </c>
      <c r="E25" s="191"/>
      <c r="F25" s="197"/>
      <c r="G25" s="198">
        <v>16</v>
      </c>
      <c r="H25" s="200" t="s">
        <v>184</v>
      </c>
      <c r="I25" s="196">
        <v>0</v>
      </c>
      <c r="J25" s="196">
        <f>SUM(J26:J27)</f>
        <v>1294</v>
      </c>
      <c r="K25" s="196"/>
      <c r="L25" s="199"/>
    </row>
    <row r="26" spans="1:12" s="240" customFormat="1" ht="15.75">
      <c r="A26" s="194">
        <v>16</v>
      </c>
      <c r="B26" s="201" t="s">
        <v>185</v>
      </c>
      <c r="C26" s="202"/>
      <c r="D26" s="202"/>
      <c r="E26" s="191"/>
      <c r="F26" s="197"/>
      <c r="G26" s="198">
        <v>17</v>
      </c>
      <c r="H26" s="201" t="s">
        <v>186</v>
      </c>
      <c r="I26" s="202"/>
      <c r="J26" s="202">
        <v>745</v>
      </c>
      <c r="K26" s="202"/>
      <c r="L26" s="199"/>
    </row>
    <row r="27" spans="1:12" s="240" customFormat="1" ht="15.75">
      <c r="A27" s="194">
        <v>17</v>
      </c>
      <c r="B27" s="201" t="s">
        <v>187</v>
      </c>
      <c r="C27" s="202"/>
      <c r="D27" s="202"/>
      <c r="E27" s="191"/>
      <c r="F27" s="205"/>
      <c r="G27" s="198">
        <v>18</v>
      </c>
      <c r="H27" s="201" t="s">
        <v>19</v>
      </c>
      <c r="I27" s="202"/>
      <c r="J27" s="202">
        <v>549</v>
      </c>
      <c r="K27" s="202"/>
      <c r="L27" s="199"/>
    </row>
    <row r="28" spans="1:12" s="240" customFormat="1" ht="15.75">
      <c r="A28" s="194">
        <v>18</v>
      </c>
      <c r="B28" s="201" t="s">
        <v>188</v>
      </c>
      <c r="C28" s="202"/>
      <c r="D28" s="202"/>
      <c r="E28" s="191"/>
      <c r="F28" s="197"/>
      <c r="G28" s="198">
        <v>19</v>
      </c>
      <c r="H28" s="201" t="s">
        <v>189</v>
      </c>
      <c r="I28" s="202"/>
      <c r="J28" s="202"/>
      <c r="K28" s="202"/>
      <c r="L28" s="199"/>
    </row>
    <row r="29" spans="1:12" s="240" customFormat="1" ht="23.25">
      <c r="A29" s="194">
        <v>19</v>
      </c>
      <c r="B29" s="201" t="s">
        <v>173</v>
      </c>
      <c r="C29" s="202"/>
      <c r="D29" s="202"/>
      <c r="E29" s="191"/>
      <c r="F29" s="197"/>
      <c r="G29" s="198">
        <v>20</v>
      </c>
      <c r="H29" s="201" t="s">
        <v>190</v>
      </c>
      <c r="I29" s="202"/>
      <c r="J29" s="202"/>
      <c r="K29" s="202"/>
      <c r="L29" s="199"/>
    </row>
    <row r="30" spans="1:12" s="240" customFormat="1" ht="23.25">
      <c r="A30" s="194">
        <v>20</v>
      </c>
      <c r="B30" s="201" t="s">
        <v>175</v>
      </c>
      <c r="C30" s="202"/>
      <c r="D30" s="202"/>
      <c r="E30" s="191"/>
      <c r="F30" s="197"/>
      <c r="G30" s="198">
        <v>21</v>
      </c>
      <c r="H30" s="201" t="s">
        <v>191</v>
      </c>
      <c r="I30" s="202"/>
      <c r="J30" s="202"/>
      <c r="K30" s="202"/>
      <c r="L30" s="199"/>
    </row>
    <row r="31" spans="1:12" s="240" customFormat="1" ht="15.75">
      <c r="A31" s="194">
        <v>21</v>
      </c>
      <c r="B31" s="206" t="s">
        <v>192</v>
      </c>
      <c r="C31" s="202"/>
      <c r="D31" s="202"/>
      <c r="E31" s="191"/>
      <c r="F31" s="197"/>
      <c r="G31" s="198">
        <v>22</v>
      </c>
      <c r="H31" s="201" t="s">
        <v>193</v>
      </c>
      <c r="I31" s="202"/>
      <c r="J31" s="202"/>
      <c r="K31" s="202"/>
      <c r="L31" s="199"/>
    </row>
    <row r="32" spans="1:12" s="240" customFormat="1" ht="15.75">
      <c r="A32" s="207"/>
      <c r="B32" s="208"/>
      <c r="C32" s="209"/>
      <c r="D32" s="209"/>
      <c r="E32" s="209"/>
      <c r="F32" s="210"/>
      <c r="G32" s="211"/>
      <c r="H32" s="208"/>
      <c r="I32" s="212"/>
      <c r="J32" s="212"/>
      <c r="K32" s="212"/>
      <c r="L32" s="210"/>
    </row>
    <row r="33" spans="1:12" s="240" customFormat="1" ht="15.75">
      <c r="A33" s="207"/>
      <c r="B33" s="208"/>
      <c r="C33" s="209"/>
      <c r="D33" s="209"/>
      <c r="E33" s="209"/>
      <c r="F33" s="210"/>
      <c r="G33" s="211"/>
      <c r="H33" s="208"/>
      <c r="I33" s="212"/>
      <c r="J33" s="212"/>
      <c r="K33" s="212"/>
      <c r="L33" s="210"/>
    </row>
    <row r="34" spans="1:12" s="240" customFormat="1" ht="15.75">
      <c r="A34" s="207"/>
      <c r="B34" s="208"/>
      <c r="C34" s="209"/>
      <c r="D34" s="209"/>
      <c r="E34" s="209"/>
      <c r="F34" s="210"/>
      <c r="G34" s="211"/>
      <c r="H34" s="208"/>
      <c r="I34" s="212"/>
      <c r="J34" s="212"/>
      <c r="K34" s="212"/>
      <c r="L34" s="210"/>
    </row>
    <row r="35" spans="1:12" s="240" customFormat="1" ht="15.75">
      <c r="A35" s="264" t="s">
        <v>298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</row>
    <row r="36" spans="1:12" s="240" customFormat="1" ht="15.75">
      <c r="A36" s="264" t="s">
        <v>194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</row>
    <row r="37" spans="1:12" s="240" customFormat="1" ht="15.75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4" t="s">
        <v>195</v>
      </c>
      <c r="L37" s="215"/>
    </row>
    <row r="38" spans="1:12" s="240" customFormat="1" ht="15.75">
      <c r="A38" s="182"/>
      <c r="B38" s="182" t="s">
        <v>144</v>
      </c>
      <c r="C38" s="182" t="s">
        <v>145</v>
      </c>
      <c r="D38" s="182" t="s">
        <v>146</v>
      </c>
      <c r="E38" s="182" t="s">
        <v>147</v>
      </c>
      <c r="F38" s="182" t="s">
        <v>148</v>
      </c>
      <c r="G38" s="183"/>
      <c r="H38" s="182" t="s">
        <v>149</v>
      </c>
      <c r="I38" s="182" t="s">
        <v>150</v>
      </c>
      <c r="J38" s="182" t="s">
        <v>151</v>
      </c>
      <c r="K38" s="182" t="s">
        <v>152</v>
      </c>
      <c r="L38" s="182" t="s">
        <v>153</v>
      </c>
    </row>
    <row r="39" spans="1:12" s="240" customFormat="1" ht="34.5">
      <c r="A39" s="185" t="s">
        <v>154</v>
      </c>
      <c r="B39" s="266" t="s">
        <v>20</v>
      </c>
      <c r="C39" s="266"/>
      <c r="D39" s="266"/>
      <c r="E39" s="266"/>
      <c r="F39" s="266"/>
      <c r="G39" s="185" t="s">
        <v>154</v>
      </c>
      <c r="H39" s="266" t="s">
        <v>21</v>
      </c>
      <c r="I39" s="266"/>
      <c r="J39" s="266"/>
      <c r="K39" s="266"/>
      <c r="L39" s="266"/>
    </row>
    <row r="40" spans="1:12" s="240" customFormat="1" ht="28.5">
      <c r="A40" s="185"/>
      <c r="B40" s="186"/>
      <c r="C40" s="188" t="s">
        <v>155</v>
      </c>
      <c r="D40" s="188" t="s">
        <v>223</v>
      </c>
      <c r="E40" s="188"/>
      <c r="F40" s="188"/>
      <c r="G40" s="189"/>
      <c r="H40" s="190"/>
      <c r="I40" s="188" t="s">
        <v>155</v>
      </c>
      <c r="J40" s="188" t="s">
        <v>223</v>
      </c>
      <c r="K40" s="188"/>
      <c r="L40" s="188"/>
    </row>
    <row r="41" spans="1:12" s="240" customFormat="1" ht="15.75">
      <c r="A41" s="194">
        <v>22</v>
      </c>
      <c r="B41" s="200"/>
      <c r="C41" s="202"/>
      <c r="D41" s="202"/>
      <c r="E41" s="202"/>
      <c r="F41" s="199"/>
      <c r="G41" s="198">
        <v>22</v>
      </c>
      <c r="H41" s="200" t="s">
        <v>196</v>
      </c>
      <c r="I41" s="196"/>
      <c r="J41" s="196"/>
      <c r="K41" s="196"/>
      <c r="L41" s="199"/>
    </row>
    <row r="42" spans="1:12" s="240" customFormat="1" ht="15.75">
      <c r="A42" s="194">
        <v>23</v>
      </c>
      <c r="B42" s="216"/>
      <c r="C42" s="202"/>
      <c r="D42" s="202"/>
      <c r="E42" s="202"/>
      <c r="F42" s="199"/>
      <c r="G42" s="198">
        <v>23</v>
      </c>
      <c r="H42" s="201" t="s">
        <v>197</v>
      </c>
      <c r="I42" s="202"/>
      <c r="J42" s="202"/>
      <c r="K42" s="202"/>
      <c r="L42" s="199"/>
    </row>
    <row r="43" spans="1:12" s="240" customFormat="1" ht="15.75">
      <c r="A43" s="194">
        <v>24</v>
      </c>
      <c r="B43" s="216"/>
      <c r="C43" s="202"/>
      <c r="D43" s="202"/>
      <c r="E43" s="202"/>
      <c r="F43" s="199"/>
      <c r="G43" s="198">
        <v>24</v>
      </c>
      <c r="H43" s="201" t="s">
        <v>198</v>
      </c>
      <c r="I43" s="202"/>
      <c r="J43" s="202"/>
      <c r="K43" s="202"/>
      <c r="L43" s="199"/>
    </row>
    <row r="44" spans="1:12" s="240" customFormat="1" ht="15.75">
      <c r="A44" s="194">
        <v>25</v>
      </c>
      <c r="B44" s="200"/>
      <c r="C44" s="202"/>
      <c r="D44" s="202"/>
      <c r="E44" s="202"/>
      <c r="F44" s="199"/>
      <c r="G44" s="198">
        <v>25</v>
      </c>
      <c r="H44" s="200" t="s">
        <v>199</v>
      </c>
      <c r="I44" s="196"/>
      <c r="J44" s="196"/>
      <c r="K44" s="196"/>
      <c r="L44" s="199"/>
    </row>
    <row r="45" spans="1:12" s="240" customFormat="1" ht="15.75">
      <c r="A45" s="194">
        <v>26</v>
      </c>
      <c r="B45" s="216"/>
      <c r="C45" s="202"/>
      <c r="D45" s="202"/>
      <c r="E45" s="202"/>
      <c r="F45" s="199"/>
      <c r="G45" s="198">
        <v>26</v>
      </c>
      <c r="H45" s="201" t="s">
        <v>200</v>
      </c>
      <c r="I45" s="202"/>
      <c r="J45" s="202"/>
      <c r="K45" s="202"/>
      <c r="L45" s="199"/>
    </row>
    <row r="46" spans="1:12" s="240" customFormat="1" ht="15.75">
      <c r="A46" s="194">
        <v>27</v>
      </c>
      <c r="B46" s="195"/>
      <c r="C46" s="202"/>
      <c r="D46" s="202"/>
      <c r="E46" s="202"/>
      <c r="F46" s="202"/>
      <c r="G46" s="217">
        <v>27</v>
      </c>
      <c r="H46" s="195" t="s">
        <v>201</v>
      </c>
      <c r="I46" s="196"/>
      <c r="J46" s="196"/>
      <c r="K46" s="196"/>
      <c r="L46" s="199"/>
    </row>
    <row r="47" spans="1:12" s="240" customFormat="1" ht="15.75">
      <c r="A47" s="194">
        <v>28</v>
      </c>
      <c r="B47" s="216"/>
      <c r="C47" s="202"/>
      <c r="D47" s="202"/>
      <c r="E47" s="202"/>
      <c r="F47" s="202"/>
      <c r="G47" s="217">
        <v>28</v>
      </c>
      <c r="H47" s="201" t="s">
        <v>202</v>
      </c>
      <c r="I47" s="202"/>
      <c r="J47" s="202"/>
      <c r="K47" s="202"/>
      <c r="L47" s="199"/>
    </row>
    <row r="48" spans="1:12" s="240" customFormat="1" ht="15.75">
      <c r="A48" s="194">
        <v>29</v>
      </c>
      <c r="B48" s="216"/>
      <c r="C48" s="202"/>
      <c r="D48" s="202"/>
      <c r="E48" s="202"/>
      <c r="F48" s="202"/>
      <c r="G48" s="217">
        <v>29</v>
      </c>
      <c r="H48" s="201" t="s">
        <v>203</v>
      </c>
      <c r="I48" s="202"/>
      <c r="J48" s="202"/>
      <c r="K48" s="202"/>
      <c r="L48" s="199"/>
    </row>
    <row r="49" spans="1:12" s="240" customFormat="1" ht="15.75">
      <c r="A49" s="194">
        <v>30</v>
      </c>
      <c r="B49" s="195"/>
      <c r="C49" s="202"/>
      <c r="D49" s="202"/>
      <c r="E49" s="202"/>
      <c r="F49" s="202"/>
      <c r="G49" s="217">
        <v>30</v>
      </c>
      <c r="H49" s="195" t="s">
        <v>204</v>
      </c>
      <c r="I49" s="196"/>
      <c r="J49" s="196"/>
      <c r="K49" s="196"/>
      <c r="L49" s="199"/>
    </row>
    <row r="50" spans="1:12" s="240" customFormat="1" ht="15.75">
      <c r="A50" s="194">
        <v>31</v>
      </c>
      <c r="B50" s="216"/>
      <c r="C50" s="202"/>
      <c r="D50" s="202"/>
      <c r="E50" s="202"/>
      <c r="F50" s="202"/>
      <c r="G50" s="217">
        <v>31</v>
      </c>
      <c r="H50" s="201" t="s">
        <v>25</v>
      </c>
      <c r="I50" s="202"/>
      <c r="J50" s="202"/>
      <c r="K50" s="202"/>
      <c r="L50" s="199"/>
    </row>
    <row r="51" spans="1:12" s="240" customFormat="1" ht="15.75">
      <c r="A51" s="194">
        <v>32</v>
      </c>
      <c r="B51" s="216"/>
      <c r="C51" s="202"/>
      <c r="D51" s="202"/>
      <c r="E51" s="202"/>
      <c r="F51" s="202"/>
      <c r="G51" s="217">
        <v>32</v>
      </c>
      <c r="H51" s="201" t="s">
        <v>205</v>
      </c>
      <c r="I51" s="202"/>
      <c r="J51" s="202"/>
      <c r="K51" s="202"/>
      <c r="L51" s="199"/>
    </row>
    <row r="52" spans="1:12" s="240" customFormat="1" ht="45.75">
      <c r="A52" s="194">
        <v>33</v>
      </c>
      <c r="B52" s="195" t="s">
        <v>206</v>
      </c>
      <c r="C52" s="196">
        <f>SUM(C10)</f>
        <v>14102</v>
      </c>
      <c r="D52" s="196">
        <f>SUM(D10)</f>
        <v>22726</v>
      </c>
      <c r="E52" s="196"/>
      <c r="F52" s="199"/>
      <c r="G52" s="217">
        <v>33</v>
      </c>
      <c r="H52" s="195" t="s">
        <v>207</v>
      </c>
      <c r="I52" s="196">
        <f>SUM(I10)</f>
        <v>16368</v>
      </c>
      <c r="J52" s="196">
        <f>SUM(J25+J11)</f>
        <v>25185</v>
      </c>
      <c r="K52" s="196"/>
      <c r="L52" s="199"/>
    </row>
    <row r="53" spans="1:12" s="240" customFormat="1" ht="23.25">
      <c r="A53" s="194">
        <v>34</v>
      </c>
      <c r="B53" s="195"/>
      <c r="C53" s="202"/>
      <c r="D53" s="202"/>
      <c r="E53" s="202"/>
      <c r="F53" s="199"/>
      <c r="G53" s="217">
        <v>34</v>
      </c>
      <c r="H53" s="195" t="s">
        <v>208</v>
      </c>
      <c r="I53" s="196"/>
      <c r="J53" s="196"/>
      <c r="K53" s="196"/>
      <c r="L53" s="199"/>
    </row>
    <row r="54" spans="1:12" s="240" customFormat="1" ht="15.75">
      <c r="A54" s="194">
        <v>35</v>
      </c>
      <c r="B54" s="216"/>
      <c r="C54" s="202"/>
      <c r="D54" s="202"/>
      <c r="E54" s="202"/>
      <c r="F54" s="199"/>
      <c r="G54" s="217">
        <v>35</v>
      </c>
      <c r="H54" s="201" t="s">
        <v>209</v>
      </c>
      <c r="I54" s="202"/>
      <c r="J54" s="202"/>
      <c r="K54" s="202"/>
      <c r="L54" s="199"/>
    </row>
    <row r="55" spans="1:12" s="240" customFormat="1" ht="15.75">
      <c r="A55" s="194">
        <v>36</v>
      </c>
      <c r="B55" s="216"/>
      <c r="C55" s="202"/>
      <c r="D55" s="202"/>
      <c r="E55" s="202"/>
      <c r="F55" s="199"/>
      <c r="G55" s="217">
        <v>36</v>
      </c>
      <c r="H55" s="201" t="s">
        <v>203</v>
      </c>
      <c r="I55" s="202"/>
      <c r="J55" s="202"/>
      <c r="K55" s="202"/>
      <c r="L55" s="199"/>
    </row>
    <row r="56" spans="1:12" s="240" customFormat="1" ht="23.25">
      <c r="A56" s="194">
        <v>37</v>
      </c>
      <c r="B56" s="195" t="s">
        <v>210</v>
      </c>
      <c r="C56" s="196"/>
      <c r="D56" s="196"/>
      <c r="E56" s="196"/>
      <c r="F56" s="199"/>
      <c r="G56" s="217">
        <v>37</v>
      </c>
      <c r="H56" s="195"/>
      <c r="I56" s="202"/>
      <c r="J56" s="202"/>
      <c r="K56" s="202"/>
      <c r="L56" s="199"/>
    </row>
    <row r="57" spans="1:12" s="240" customFormat="1" ht="15.75">
      <c r="A57" s="194">
        <v>38</v>
      </c>
      <c r="B57" s="200" t="s">
        <v>211</v>
      </c>
      <c r="C57" s="196">
        <f>SUM(C58:C59)</f>
        <v>2316</v>
      </c>
      <c r="D57" s="196">
        <f>SUM(D58:D59)</f>
        <v>2459</v>
      </c>
      <c r="E57" s="196"/>
      <c r="F57" s="199"/>
      <c r="G57" s="217">
        <v>38</v>
      </c>
      <c r="H57" s="216"/>
      <c r="I57" s="202"/>
      <c r="J57" s="202"/>
      <c r="K57" s="202"/>
      <c r="L57" s="199"/>
    </row>
    <row r="58" spans="1:12" s="240" customFormat="1" ht="23.25">
      <c r="A58" s="194">
        <v>39</v>
      </c>
      <c r="B58" s="216" t="s">
        <v>212</v>
      </c>
      <c r="C58" s="202">
        <v>2316</v>
      </c>
      <c r="D58" s="202">
        <v>2459</v>
      </c>
      <c r="E58" s="202"/>
      <c r="F58" s="199"/>
      <c r="G58" s="217">
        <v>39</v>
      </c>
      <c r="H58" s="201"/>
      <c r="I58" s="202"/>
      <c r="J58" s="202"/>
      <c r="K58" s="202"/>
      <c r="L58" s="199"/>
    </row>
    <row r="59" spans="1:12" s="240" customFormat="1" ht="23.25">
      <c r="A59" s="194">
        <v>40</v>
      </c>
      <c r="B59" s="216" t="s">
        <v>213</v>
      </c>
      <c r="C59" s="202"/>
      <c r="D59" s="202"/>
      <c r="E59" s="202"/>
      <c r="F59" s="199"/>
      <c r="G59" s="217">
        <v>40</v>
      </c>
      <c r="H59" s="201"/>
      <c r="I59" s="202"/>
      <c r="J59" s="202"/>
      <c r="K59" s="202"/>
      <c r="L59" s="199"/>
    </row>
    <row r="60" spans="1:12" s="240" customFormat="1" ht="15.75">
      <c r="A60" s="194">
        <v>41</v>
      </c>
      <c r="B60" s="200" t="s">
        <v>214</v>
      </c>
      <c r="C60" s="196">
        <f>SUM(C61:C62)</f>
        <v>0</v>
      </c>
      <c r="D60" s="196">
        <f>SUM(D61:D62)</f>
        <v>0</v>
      </c>
      <c r="E60" s="196"/>
      <c r="F60" s="199"/>
      <c r="G60" s="217">
        <v>41</v>
      </c>
      <c r="H60" s="216"/>
      <c r="I60" s="202"/>
      <c r="J60" s="202"/>
      <c r="K60" s="202"/>
      <c r="L60" s="199"/>
    </row>
    <row r="61" spans="1:12" s="240" customFormat="1" ht="15.75">
      <c r="A61" s="194">
        <v>42</v>
      </c>
      <c r="B61" s="216" t="s">
        <v>215</v>
      </c>
      <c r="C61" s="202"/>
      <c r="D61" s="202">
        <v>0</v>
      </c>
      <c r="E61" s="202"/>
      <c r="F61" s="199"/>
      <c r="G61" s="217">
        <v>42</v>
      </c>
      <c r="H61" s="201"/>
      <c r="I61" s="202"/>
      <c r="J61" s="202"/>
      <c r="K61" s="202"/>
      <c r="L61" s="199"/>
    </row>
    <row r="62" spans="1:12" s="240" customFormat="1" ht="15.75">
      <c r="A62" s="194">
        <v>43</v>
      </c>
      <c r="B62" s="216" t="s">
        <v>216</v>
      </c>
      <c r="C62" s="202">
        <v>0</v>
      </c>
      <c r="D62" s="202">
        <v>0</v>
      </c>
      <c r="E62" s="202"/>
      <c r="F62" s="199"/>
      <c r="G62" s="217">
        <v>43</v>
      </c>
      <c r="H62" s="201"/>
      <c r="I62" s="202"/>
      <c r="J62" s="202"/>
      <c r="K62" s="202"/>
      <c r="L62" s="199"/>
    </row>
    <row r="63" spans="1:12" s="239" customFormat="1" ht="15.75">
      <c r="A63" s="194">
        <v>44</v>
      </c>
      <c r="B63" s="195" t="s">
        <v>217</v>
      </c>
      <c r="C63" s="196">
        <f>SUM(C64:C65)</f>
        <v>16418</v>
      </c>
      <c r="D63" s="196">
        <f>SUM(D57,D52)</f>
        <v>25185</v>
      </c>
      <c r="E63" s="196"/>
      <c r="F63" s="199"/>
      <c r="G63" s="217">
        <v>44</v>
      </c>
      <c r="H63" s="195" t="s">
        <v>218</v>
      </c>
      <c r="I63" s="196">
        <f>SUM(I64:I65)</f>
        <v>16368</v>
      </c>
      <c r="J63" s="196">
        <f>SUM(J64:J65)</f>
        <v>25185</v>
      </c>
      <c r="K63" s="196"/>
      <c r="L63" s="199"/>
    </row>
    <row r="64" spans="1:12" s="240" customFormat="1" ht="15.75">
      <c r="A64" s="194">
        <v>45</v>
      </c>
      <c r="B64" s="216" t="s">
        <v>219</v>
      </c>
      <c r="C64" s="202">
        <f>SUM(C11,C58,C61)</f>
        <v>16418</v>
      </c>
      <c r="D64" s="202">
        <v>25185</v>
      </c>
      <c r="E64" s="202"/>
      <c r="F64" s="199"/>
      <c r="G64" s="217">
        <v>45</v>
      </c>
      <c r="H64" s="201" t="s">
        <v>220</v>
      </c>
      <c r="I64" s="202">
        <f>SUM(I11,I41,I50)</f>
        <v>16368</v>
      </c>
      <c r="J64" s="202">
        <f>SUM(J11,J41,J50)</f>
        <v>23891</v>
      </c>
      <c r="K64" s="202"/>
      <c r="L64" s="199"/>
    </row>
    <row r="65" spans="1:12" s="239" customFormat="1" ht="15.75">
      <c r="A65" s="194">
        <v>46</v>
      </c>
      <c r="B65" s="216" t="s">
        <v>221</v>
      </c>
      <c r="C65" s="202">
        <f>SUM(C25,C59,C62)</f>
        <v>0</v>
      </c>
      <c r="D65" s="202">
        <v>0</v>
      </c>
      <c r="E65" s="202"/>
      <c r="F65" s="199"/>
      <c r="G65" s="217">
        <v>46</v>
      </c>
      <c r="H65" s="201" t="s">
        <v>222</v>
      </c>
      <c r="I65" s="202">
        <f>SUM(I25,I44,I51)</f>
        <v>0</v>
      </c>
      <c r="J65" s="202">
        <f>SUM(J25,J44,J51)</f>
        <v>1294</v>
      </c>
      <c r="K65" s="202"/>
      <c r="L65" s="199"/>
    </row>
    <row r="66" spans="1:12" s="240" customFormat="1" ht="15.75">
      <c r="A66" s="218"/>
      <c r="B66" s="193"/>
      <c r="C66" s="193"/>
      <c r="D66" s="193"/>
      <c r="E66" s="193"/>
      <c r="F66" s="193"/>
      <c r="G66" s="219"/>
      <c r="H66" s="193"/>
      <c r="I66" s="193"/>
      <c r="J66" s="193"/>
      <c r="K66" s="193"/>
      <c r="L66" s="193"/>
    </row>
    <row r="67" spans="1:12" s="240" customFormat="1" ht="15.75">
      <c r="A67" s="218"/>
      <c r="B67" s="193"/>
      <c r="C67" s="193"/>
      <c r="D67" s="193"/>
      <c r="E67" s="193"/>
      <c r="F67" s="193"/>
      <c r="G67" s="219"/>
      <c r="H67" s="193"/>
      <c r="I67" s="193"/>
      <c r="J67" s="193"/>
      <c r="K67" s="193"/>
      <c r="L67" s="193"/>
    </row>
    <row r="68" spans="1:12" s="240" customFormat="1" ht="15.75">
      <c r="A68" s="218"/>
      <c r="B68" s="193"/>
      <c r="C68" s="193"/>
      <c r="D68" s="193"/>
      <c r="E68" s="193"/>
      <c r="F68" s="193"/>
      <c r="G68" s="219"/>
      <c r="H68" s="193"/>
      <c r="I68" s="193"/>
      <c r="J68" s="193"/>
      <c r="K68" s="193"/>
      <c r="L68" s="193"/>
    </row>
    <row r="69" spans="1:12" s="240" customFormat="1" ht="15.75">
      <c r="A69" s="218"/>
      <c r="B69" s="193"/>
      <c r="C69" s="193"/>
      <c r="D69" s="193"/>
      <c r="E69" s="193"/>
      <c r="F69" s="193"/>
      <c r="G69" s="219"/>
      <c r="H69" s="193"/>
      <c r="I69" s="193"/>
      <c r="J69" s="193"/>
      <c r="K69" s="193"/>
      <c r="L69" s="193"/>
    </row>
    <row r="70" spans="1:12" s="240" customFormat="1" ht="15.75">
      <c r="A70" s="218"/>
      <c r="B70" s="193"/>
      <c r="C70" s="193"/>
      <c r="D70" s="193"/>
      <c r="E70" s="193"/>
      <c r="F70" s="193"/>
      <c r="G70" s="219"/>
      <c r="H70" s="193"/>
      <c r="I70" s="193"/>
      <c r="J70" s="193"/>
      <c r="K70" s="193"/>
      <c r="L70" s="193"/>
    </row>
    <row r="71" spans="1:12" s="240" customFormat="1" ht="15.75">
      <c r="A71" s="218"/>
      <c r="B71" s="193"/>
      <c r="C71" s="193"/>
      <c r="D71" s="193"/>
      <c r="E71" s="193"/>
      <c r="F71" s="193"/>
      <c r="G71" s="219"/>
      <c r="H71" s="193"/>
      <c r="I71" s="193"/>
      <c r="J71" s="193"/>
      <c r="K71" s="193"/>
      <c r="L71" s="193"/>
    </row>
    <row r="72" spans="1:12" s="240" customFormat="1" ht="15.75">
      <c r="A72" s="218"/>
      <c r="B72" s="193"/>
      <c r="C72" s="193"/>
      <c r="D72" s="193"/>
      <c r="E72" s="193"/>
      <c r="F72" s="193"/>
      <c r="G72" s="219"/>
      <c r="H72" s="193"/>
      <c r="I72" s="193"/>
      <c r="J72" s="193"/>
      <c r="K72" s="193"/>
      <c r="L72" s="193"/>
    </row>
    <row r="73" spans="1:12" s="240" customFormat="1" ht="15.75">
      <c r="A73" s="218"/>
      <c r="B73" s="193"/>
      <c r="C73" s="193"/>
      <c r="D73" s="193"/>
      <c r="E73" s="193"/>
      <c r="F73" s="193"/>
      <c r="G73" s="219"/>
      <c r="H73" s="193"/>
      <c r="I73" s="193"/>
      <c r="J73" s="193"/>
      <c r="K73" s="193"/>
      <c r="L73" s="193"/>
    </row>
    <row r="74" spans="1:12" s="240" customFormat="1" ht="15.75">
      <c r="A74" s="218"/>
      <c r="B74" s="193"/>
      <c r="C74" s="193"/>
      <c r="D74" s="193"/>
      <c r="E74" s="193"/>
      <c r="F74" s="193"/>
      <c r="G74" s="219"/>
      <c r="H74" s="193"/>
      <c r="I74" s="193"/>
      <c r="J74" s="193"/>
      <c r="K74" s="193"/>
      <c r="L74" s="193"/>
    </row>
    <row r="75" spans="1:12" s="239" customFormat="1" ht="15.75">
      <c r="A75" s="218"/>
      <c r="B75" s="193"/>
      <c r="C75" s="193"/>
      <c r="D75" s="193"/>
      <c r="E75" s="193"/>
      <c r="F75" s="193"/>
      <c r="G75" s="219"/>
      <c r="H75" s="193"/>
      <c r="I75" s="193"/>
      <c r="J75" s="193"/>
      <c r="K75" s="193"/>
      <c r="L75" s="193"/>
    </row>
    <row r="76" spans="1:12" s="239" customFormat="1" ht="15.75">
      <c r="A76" s="218"/>
      <c r="B76" s="193"/>
      <c r="C76" s="193"/>
      <c r="D76" s="193"/>
      <c r="E76" s="193"/>
      <c r="F76" s="193"/>
      <c r="G76" s="219"/>
      <c r="H76" s="193"/>
      <c r="I76" s="193"/>
      <c r="J76" s="193"/>
      <c r="K76" s="193"/>
      <c r="L76" s="193"/>
    </row>
    <row r="77" spans="1:12" s="239" customFormat="1" ht="15.75">
      <c r="A77" s="218"/>
      <c r="B77" s="193"/>
      <c r="C77" s="193"/>
      <c r="D77" s="193"/>
      <c r="E77" s="193"/>
      <c r="F77" s="193"/>
      <c r="G77" s="219"/>
      <c r="H77" s="193"/>
      <c r="I77" s="193"/>
      <c r="J77" s="193"/>
      <c r="K77" s="193"/>
      <c r="L77" s="193"/>
    </row>
    <row r="78" spans="1:12" s="239" customFormat="1" ht="15.75">
      <c r="A78" s="218"/>
      <c r="B78" s="193"/>
      <c r="C78" s="193"/>
      <c r="D78" s="193"/>
      <c r="E78" s="193"/>
      <c r="F78" s="193"/>
      <c r="G78" s="219"/>
      <c r="H78" s="193"/>
      <c r="I78" s="193"/>
      <c r="J78" s="193"/>
      <c r="K78" s="193"/>
      <c r="L78" s="193"/>
    </row>
    <row r="79" spans="1:12" s="240" customFormat="1" ht="15.75">
      <c r="A79" s="218"/>
      <c r="B79" s="193"/>
      <c r="C79" s="193"/>
      <c r="D79" s="193"/>
      <c r="E79" s="193"/>
      <c r="F79" s="193"/>
      <c r="G79" s="219"/>
      <c r="H79" s="193"/>
      <c r="I79" s="193"/>
      <c r="J79" s="193"/>
      <c r="K79" s="193"/>
      <c r="L79" s="193"/>
    </row>
    <row r="80" spans="1:12" s="240" customFormat="1" ht="15.75">
      <c r="A80" s="218"/>
      <c r="B80" s="193"/>
      <c r="C80" s="193"/>
      <c r="D80" s="193"/>
      <c r="E80" s="193"/>
      <c r="F80" s="193"/>
      <c r="G80" s="219"/>
      <c r="H80" s="193"/>
      <c r="I80" s="193"/>
      <c r="J80" s="193"/>
      <c r="K80" s="193"/>
      <c r="L80" s="193"/>
    </row>
    <row r="81" spans="1:12" s="240" customFormat="1" ht="15.75">
      <c r="A81" s="218"/>
      <c r="B81" s="193"/>
      <c r="C81" s="193"/>
      <c r="D81" s="193"/>
      <c r="E81" s="193"/>
      <c r="F81" s="193"/>
      <c r="G81" s="219"/>
      <c r="H81" s="193"/>
      <c r="I81" s="193"/>
      <c r="J81" s="193"/>
      <c r="K81" s="193"/>
      <c r="L81" s="193"/>
    </row>
    <row r="82" spans="1:7" ht="14.25" customHeight="1">
      <c r="A82" s="218"/>
      <c r="G82" s="219"/>
    </row>
  </sheetData>
  <sheetProtection/>
  <mergeCells count="9">
    <mergeCell ref="A35:L35"/>
    <mergeCell ref="A36:L36"/>
    <mergeCell ref="B39:F39"/>
    <mergeCell ref="H39:L39"/>
    <mergeCell ref="A1:L1"/>
    <mergeCell ref="A2:L2"/>
    <mergeCell ref="A3:L3"/>
    <mergeCell ref="B6:F6"/>
    <mergeCell ref="H6:L6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portrait" paperSize="8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64"/>
  <sheetViews>
    <sheetView zoomScaleSheetLayoutView="100" workbookViewId="0" topLeftCell="A1">
      <selection activeCell="A1" sqref="A1:F1"/>
    </sheetView>
  </sheetViews>
  <sheetFormatPr defaultColWidth="9.00390625" defaultRowHeight="19.5" customHeight="1"/>
  <cols>
    <col min="1" max="1" width="6.25390625" style="31" customWidth="1"/>
    <col min="2" max="2" width="52.125" style="31" bestFit="1" customWidth="1"/>
    <col min="3" max="3" width="10.375" style="31" customWidth="1"/>
    <col min="4" max="4" width="10.00390625" style="31" customWidth="1"/>
    <col min="5" max="5" width="9.25390625" style="31" customWidth="1"/>
    <col min="6" max="6" width="14.875" style="31" customWidth="1"/>
    <col min="7" max="7" width="11.75390625" style="18" bestFit="1" customWidth="1"/>
    <col min="8" max="8" width="13.75390625" style="31" customWidth="1"/>
    <col min="9" max="9" width="12.75390625" style="31" customWidth="1"/>
    <col min="10" max="10" width="12.125" style="31" bestFit="1" customWidth="1"/>
    <col min="11" max="11" width="11.375" style="31" customWidth="1"/>
    <col min="12" max="16384" width="9.125" style="31" customWidth="1"/>
  </cols>
  <sheetData>
    <row r="1" spans="1:7" s="18" customFormat="1" ht="19.5" customHeight="1">
      <c r="A1" s="272" t="s">
        <v>314</v>
      </c>
      <c r="B1" s="272"/>
      <c r="C1" s="272"/>
      <c r="D1" s="272"/>
      <c r="E1" s="272"/>
      <c r="F1" s="272"/>
      <c r="G1" s="19"/>
    </row>
    <row r="2" spans="1:7" s="18" customFormat="1" ht="19.5" customHeight="1">
      <c r="A2" s="273"/>
      <c r="B2" s="274"/>
      <c r="C2" s="275"/>
      <c r="D2" s="275"/>
      <c r="E2" s="275"/>
      <c r="F2" s="276"/>
      <c r="G2" s="19"/>
    </row>
    <row r="3" spans="1:6" s="220" customFormat="1" ht="12.75" customHeight="1">
      <c r="A3" s="277" t="s">
        <v>224</v>
      </c>
      <c r="B3" s="277"/>
      <c r="C3" s="277"/>
      <c r="D3" s="277"/>
      <c r="E3" s="277"/>
      <c r="F3" s="277"/>
    </row>
    <row r="4" spans="1:6" s="220" customFormat="1" ht="12.75">
      <c r="A4" s="278"/>
      <c r="B4" s="279"/>
      <c r="C4" s="280"/>
      <c r="D4" s="280"/>
      <c r="E4" s="280"/>
      <c r="F4" s="281" t="s">
        <v>195</v>
      </c>
    </row>
    <row r="5" spans="1:6" s="223" customFormat="1" ht="11.25">
      <c r="A5" s="221"/>
      <c r="B5" s="222" t="s">
        <v>144</v>
      </c>
      <c r="C5" s="282" t="s">
        <v>145</v>
      </c>
      <c r="D5" s="282" t="s">
        <v>146</v>
      </c>
      <c r="E5" s="282" t="s">
        <v>147</v>
      </c>
      <c r="F5" s="221" t="s">
        <v>225</v>
      </c>
    </row>
    <row r="6" spans="1:6" s="220" customFormat="1" ht="21">
      <c r="A6" s="224" t="s">
        <v>226</v>
      </c>
      <c r="B6" s="225" t="s">
        <v>156</v>
      </c>
      <c r="C6" s="226" t="s">
        <v>155</v>
      </c>
      <c r="D6" s="188" t="s">
        <v>223</v>
      </c>
      <c r="E6" s="226"/>
      <c r="F6" s="227"/>
    </row>
    <row r="7" spans="1:6" s="220" customFormat="1" ht="12.75">
      <c r="A7" s="221">
        <v>1</v>
      </c>
      <c r="B7" s="283" t="s">
        <v>227</v>
      </c>
      <c r="C7" s="284">
        <v>610</v>
      </c>
      <c r="D7" s="284">
        <v>644</v>
      </c>
      <c r="E7" s="284"/>
      <c r="F7" s="285"/>
    </row>
    <row r="8" spans="1:6" s="229" customFormat="1" ht="12.75">
      <c r="A8" s="221">
        <f aca="true" t="shared" si="0" ref="A8:A30">A7+1</f>
        <v>2</v>
      </c>
      <c r="B8" s="228" t="s">
        <v>228</v>
      </c>
      <c r="C8" s="284">
        <f>SUM(C9:C20)</f>
        <v>607</v>
      </c>
      <c r="D8" s="284">
        <f>SUM(D9:D20)</f>
        <v>644</v>
      </c>
      <c r="E8" s="284"/>
      <c r="F8" s="285"/>
    </row>
    <row r="9" spans="1:6" s="220" customFormat="1" ht="12.75">
      <c r="A9" s="221">
        <f t="shared" si="0"/>
        <v>3</v>
      </c>
      <c r="B9" s="230" t="s">
        <v>229</v>
      </c>
      <c r="C9" s="286"/>
      <c r="D9" s="286"/>
      <c r="E9" s="286"/>
      <c r="F9" s="285"/>
    </row>
    <row r="10" spans="1:6" s="220" customFormat="1" ht="12.75">
      <c r="A10" s="221">
        <f t="shared" si="0"/>
        <v>4</v>
      </c>
      <c r="B10" s="230" t="s">
        <v>230</v>
      </c>
      <c r="C10" s="286">
        <v>222</v>
      </c>
      <c r="D10" s="286">
        <v>222</v>
      </c>
      <c r="E10" s="286"/>
      <c r="F10" s="285"/>
    </row>
    <row r="11" spans="1:6" s="220" customFormat="1" ht="12.75">
      <c r="A11" s="221">
        <f t="shared" si="0"/>
        <v>5</v>
      </c>
      <c r="B11" s="230" t="s">
        <v>231</v>
      </c>
      <c r="C11" s="286">
        <v>278</v>
      </c>
      <c r="D11" s="286">
        <v>288</v>
      </c>
      <c r="E11" s="286"/>
      <c r="F11" s="285"/>
    </row>
    <row r="12" spans="1:6" s="220" customFormat="1" ht="12.75">
      <c r="A12" s="221">
        <f t="shared" si="0"/>
        <v>6</v>
      </c>
      <c r="B12" s="230" t="s">
        <v>232</v>
      </c>
      <c r="C12" s="286"/>
      <c r="D12" s="286"/>
      <c r="E12" s="286"/>
      <c r="F12" s="285"/>
    </row>
    <row r="13" spans="1:6" s="220" customFormat="1" ht="12.75">
      <c r="A13" s="221">
        <f t="shared" si="0"/>
        <v>7</v>
      </c>
      <c r="B13" s="230" t="s">
        <v>233</v>
      </c>
      <c r="C13" s="286"/>
      <c r="D13" s="286"/>
      <c r="E13" s="286"/>
      <c r="F13" s="285"/>
    </row>
    <row r="14" spans="1:6" s="220" customFormat="1" ht="12.75">
      <c r="A14" s="221">
        <f t="shared" si="0"/>
        <v>8</v>
      </c>
      <c r="B14" s="230" t="s">
        <v>234</v>
      </c>
      <c r="C14" s="286">
        <v>12</v>
      </c>
      <c r="D14" s="286">
        <v>15</v>
      </c>
      <c r="E14" s="286"/>
      <c r="F14" s="285"/>
    </row>
    <row r="15" spans="1:6" s="220" customFormat="1" ht="12.75">
      <c r="A15" s="221">
        <f t="shared" si="0"/>
        <v>9</v>
      </c>
      <c r="B15" s="230" t="s">
        <v>235</v>
      </c>
      <c r="C15" s="286"/>
      <c r="D15" s="286"/>
      <c r="E15" s="286"/>
      <c r="F15" s="285"/>
    </row>
    <row r="16" spans="1:6" s="220" customFormat="1" ht="12.75">
      <c r="A16" s="221">
        <f t="shared" si="0"/>
        <v>10</v>
      </c>
      <c r="B16" s="230" t="s">
        <v>236</v>
      </c>
      <c r="C16" s="286"/>
      <c r="D16" s="286"/>
      <c r="E16" s="286"/>
      <c r="F16" s="285"/>
    </row>
    <row r="17" spans="1:6" s="220" customFormat="1" ht="12.75">
      <c r="A17" s="221">
        <f t="shared" si="0"/>
        <v>11</v>
      </c>
      <c r="B17" s="230" t="s">
        <v>237</v>
      </c>
      <c r="C17" s="286"/>
      <c r="D17" s="286"/>
      <c r="E17" s="286"/>
      <c r="F17" s="285"/>
    </row>
    <row r="18" spans="1:6" s="229" customFormat="1" ht="12.75">
      <c r="A18" s="221">
        <f t="shared" si="0"/>
        <v>12</v>
      </c>
      <c r="B18" s="230" t="s">
        <v>238</v>
      </c>
      <c r="C18" s="286"/>
      <c r="D18" s="286"/>
      <c r="E18" s="286"/>
      <c r="F18" s="285"/>
    </row>
    <row r="19" spans="1:6" s="220" customFormat="1" ht="12.75">
      <c r="A19" s="221">
        <f t="shared" si="0"/>
        <v>13</v>
      </c>
      <c r="B19" s="230" t="s">
        <v>239</v>
      </c>
      <c r="C19" s="286"/>
      <c r="D19" s="286">
        <v>20</v>
      </c>
      <c r="E19" s="286"/>
      <c r="F19" s="285"/>
    </row>
    <row r="20" spans="1:6" s="220" customFormat="1" ht="12.75">
      <c r="A20" s="221">
        <f t="shared" si="0"/>
        <v>14</v>
      </c>
      <c r="B20" s="230" t="s">
        <v>240</v>
      </c>
      <c r="C20" s="286">
        <v>95</v>
      </c>
      <c r="D20" s="286">
        <v>99</v>
      </c>
      <c r="E20" s="286"/>
      <c r="F20" s="285"/>
    </row>
    <row r="21" spans="1:6" s="220" customFormat="1" ht="12.75">
      <c r="A21" s="221">
        <f t="shared" si="0"/>
        <v>15</v>
      </c>
      <c r="B21" s="228" t="s">
        <v>241</v>
      </c>
      <c r="C21" s="284">
        <f>SUM(C22:C30)</f>
        <v>1004</v>
      </c>
      <c r="D21" s="284">
        <f>SUM(D22:D30)</f>
        <v>856</v>
      </c>
      <c r="E21" s="284"/>
      <c r="F21" s="285"/>
    </row>
    <row r="22" spans="1:6" s="220" customFormat="1" ht="12.75">
      <c r="A22" s="221">
        <f t="shared" si="0"/>
        <v>16</v>
      </c>
      <c r="B22" s="230" t="s">
        <v>242</v>
      </c>
      <c r="C22" s="286">
        <v>44</v>
      </c>
      <c r="D22" s="286"/>
      <c r="E22" s="286"/>
      <c r="F22" s="285"/>
    </row>
    <row r="23" spans="1:6" s="220" customFormat="1" ht="12.75">
      <c r="A23" s="221">
        <f t="shared" si="0"/>
        <v>17</v>
      </c>
      <c r="B23" s="230" t="s">
        <v>243</v>
      </c>
      <c r="C23" s="286"/>
      <c r="D23" s="286"/>
      <c r="E23" s="286"/>
      <c r="F23" s="285"/>
    </row>
    <row r="24" spans="1:6" s="220" customFormat="1" ht="12.75">
      <c r="A24" s="221">
        <f t="shared" si="0"/>
        <v>18</v>
      </c>
      <c r="B24" s="230" t="s">
        <v>244</v>
      </c>
      <c r="C24" s="286"/>
      <c r="D24" s="286">
        <v>360</v>
      </c>
      <c r="E24" s="286"/>
      <c r="F24" s="285"/>
    </row>
    <row r="25" spans="1:6" s="220" customFormat="1" ht="12.75">
      <c r="A25" s="221">
        <f t="shared" si="0"/>
        <v>19</v>
      </c>
      <c r="B25" s="230" t="s">
        <v>245</v>
      </c>
      <c r="C25" s="286"/>
      <c r="D25" s="286"/>
      <c r="E25" s="286"/>
      <c r="F25" s="285"/>
    </row>
    <row r="26" spans="1:6" s="220" customFormat="1" ht="12.75">
      <c r="A26" s="221">
        <f t="shared" si="0"/>
        <v>20</v>
      </c>
      <c r="B26" s="230" t="s">
        <v>246</v>
      </c>
      <c r="C26" s="286">
        <v>327</v>
      </c>
      <c r="D26" s="286">
        <v>270</v>
      </c>
      <c r="E26" s="286"/>
      <c r="F26" s="285"/>
    </row>
    <row r="27" spans="1:6" s="220" customFormat="1" ht="12.75">
      <c r="A27" s="221">
        <f t="shared" si="0"/>
        <v>21</v>
      </c>
      <c r="B27" s="230" t="s">
        <v>247</v>
      </c>
      <c r="C27" s="286"/>
      <c r="D27" s="286"/>
      <c r="E27" s="286"/>
      <c r="F27" s="285"/>
    </row>
    <row r="28" spans="1:6" s="220" customFormat="1" ht="12.75">
      <c r="A28" s="221">
        <f t="shared" si="0"/>
        <v>22</v>
      </c>
      <c r="B28" s="230" t="s">
        <v>248</v>
      </c>
      <c r="C28" s="286"/>
      <c r="D28" s="286">
        <v>1</v>
      </c>
      <c r="E28" s="286"/>
      <c r="F28" s="285"/>
    </row>
    <row r="29" spans="1:6" s="220" customFormat="1" ht="12.75">
      <c r="A29" s="221">
        <f t="shared" si="0"/>
        <v>23</v>
      </c>
      <c r="B29" s="230" t="s">
        <v>249</v>
      </c>
      <c r="C29" s="286"/>
      <c r="D29" s="286">
        <v>129</v>
      </c>
      <c r="E29" s="286"/>
      <c r="F29" s="285"/>
    </row>
    <row r="30" spans="1:6" s="220" customFormat="1" ht="12.75">
      <c r="A30" s="221">
        <f t="shared" si="0"/>
        <v>24</v>
      </c>
      <c r="B30" s="287" t="s">
        <v>250</v>
      </c>
      <c r="C30" s="286">
        <v>633</v>
      </c>
      <c r="D30" s="286">
        <v>96</v>
      </c>
      <c r="E30" s="286"/>
      <c r="F30" s="285"/>
    </row>
    <row r="31" spans="1:6" s="220" customFormat="1" ht="21.75">
      <c r="A31" s="224">
        <f>A30+1</f>
        <v>25</v>
      </c>
      <c r="B31" s="288" t="s">
        <v>251</v>
      </c>
      <c r="C31" s="284">
        <v>3300</v>
      </c>
      <c r="D31" s="284">
        <v>7739</v>
      </c>
      <c r="E31" s="284"/>
      <c r="F31" s="289"/>
    </row>
    <row r="32" spans="1:6" s="220" customFormat="1" ht="12.75">
      <c r="A32" s="224">
        <v>30</v>
      </c>
      <c r="B32" s="290" t="s">
        <v>252</v>
      </c>
      <c r="C32" s="284"/>
      <c r="D32" s="286"/>
      <c r="E32" s="286"/>
      <c r="F32" s="285"/>
    </row>
    <row r="33" spans="1:6" s="220" customFormat="1" ht="12.75">
      <c r="A33" s="224">
        <v>31</v>
      </c>
      <c r="B33" s="290" t="s">
        <v>253</v>
      </c>
      <c r="C33" s="286"/>
      <c r="D33" s="286"/>
      <c r="E33" s="286"/>
      <c r="F33" s="285"/>
    </row>
    <row r="34" spans="1:6" s="220" customFormat="1" ht="12.75">
      <c r="A34" s="224">
        <v>32</v>
      </c>
      <c r="B34" s="290" t="s">
        <v>254</v>
      </c>
      <c r="C34" s="286"/>
      <c r="D34" s="286"/>
      <c r="E34" s="286"/>
      <c r="F34" s="285"/>
    </row>
    <row r="35" spans="1:6" s="18" customFormat="1" ht="19.5" customHeight="1">
      <c r="A35" s="224">
        <v>33</v>
      </c>
      <c r="B35" s="290" t="s">
        <v>255</v>
      </c>
      <c r="C35" s="286">
        <v>3300</v>
      </c>
      <c r="D35" s="291">
        <v>7739</v>
      </c>
      <c r="E35" s="286"/>
      <c r="F35" s="285"/>
    </row>
    <row r="36" spans="1:6" s="18" customFormat="1" ht="19.5" customHeight="1">
      <c r="A36" s="224">
        <v>34</v>
      </c>
      <c r="B36" s="290" t="s">
        <v>256</v>
      </c>
      <c r="C36" s="286"/>
      <c r="D36" s="286"/>
      <c r="E36" s="286"/>
      <c r="F36" s="285"/>
    </row>
    <row r="37" spans="1:6" s="18" customFormat="1" ht="19.5" customHeight="1">
      <c r="A37" s="224">
        <v>35</v>
      </c>
      <c r="B37" s="292" t="s">
        <v>257</v>
      </c>
      <c r="C37" s="286"/>
      <c r="D37" s="284"/>
      <c r="E37" s="293"/>
      <c r="F37" s="285"/>
    </row>
    <row r="38" spans="1:6" s="18" customFormat="1" ht="19.5" customHeight="1">
      <c r="A38" s="224">
        <v>36</v>
      </c>
      <c r="B38" s="292"/>
      <c r="C38" s="284"/>
      <c r="D38" s="284"/>
      <c r="E38" s="286"/>
      <c r="F38" s="285"/>
    </row>
    <row r="39" spans="1:6" s="18" customFormat="1" ht="19.5" customHeight="1">
      <c r="A39" s="224">
        <v>37</v>
      </c>
      <c r="B39" s="294" t="s">
        <v>258</v>
      </c>
      <c r="C39" s="284"/>
      <c r="D39" s="284"/>
      <c r="E39" s="284"/>
      <c r="F39" s="285"/>
    </row>
    <row r="40" spans="1:6" s="18" customFormat="1" ht="19.5" customHeight="1">
      <c r="A40" s="224">
        <v>38</v>
      </c>
      <c r="B40" s="295"/>
      <c r="C40" s="284"/>
      <c r="D40" s="293"/>
      <c r="E40" s="293"/>
      <c r="F40" s="285"/>
    </row>
    <row r="41" spans="1:6" s="18" customFormat="1" ht="19.5" customHeight="1">
      <c r="A41" s="224">
        <v>39</v>
      </c>
      <c r="B41" s="228" t="s">
        <v>259</v>
      </c>
      <c r="C41" s="293">
        <f>SUM(C42:C47)</f>
        <v>9188</v>
      </c>
      <c r="D41" s="293">
        <f>SUM(D42:D47)</f>
        <v>13026</v>
      </c>
      <c r="E41" s="284"/>
      <c r="F41" s="285"/>
    </row>
    <row r="42" spans="1:6" s="18" customFormat="1" ht="19.5" customHeight="1">
      <c r="A42" s="224">
        <v>40</v>
      </c>
      <c r="B42" s="230" t="s">
        <v>260</v>
      </c>
      <c r="C42" s="286">
        <v>5273</v>
      </c>
      <c r="D42" s="286">
        <v>5273</v>
      </c>
      <c r="E42" s="286"/>
      <c r="F42" s="285"/>
    </row>
    <row r="43" spans="1:6" s="18" customFormat="1" ht="19.5" customHeight="1">
      <c r="A43" s="224">
        <v>41</v>
      </c>
      <c r="B43" s="230" t="s">
        <v>261</v>
      </c>
      <c r="C43" s="286">
        <v>0</v>
      </c>
      <c r="D43" s="286">
        <v>0</v>
      </c>
      <c r="E43" s="286"/>
      <c r="F43" s="285"/>
    </row>
    <row r="44" spans="1:6" s="18" customFormat="1" ht="19.5" customHeight="1">
      <c r="A44" s="224">
        <v>42</v>
      </c>
      <c r="B44" s="230" t="s">
        <v>262</v>
      </c>
      <c r="C44" s="286">
        <v>3771</v>
      </c>
      <c r="D44" s="286">
        <v>4502</v>
      </c>
      <c r="E44" s="286"/>
      <c r="F44" s="285"/>
    </row>
    <row r="45" spans="1:6" s="18" customFormat="1" ht="19.5" customHeight="1">
      <c r="A45" s="224">
        <v>43</v>
      </c>
      <c r="B45" s="230" t="s">
        <v>263</v>
      </c>
      <c r="C45" s="286">
        <v>144</v>
      </c>
      <c r="D45" s="286">
        <v>1200</v>
      </c>
      <c r="E45" s="286"/>
      <c r="F45" s="285"/>
    </row>
    <row r="46" spans="1:6" s="18" customFormat="1" ht="19.5" customHeight="1">
      <c r="A46" s="224">
        <v>44</v>
      </c>
      <c r="B46" s="230" t="s">
        <v>264</v>
      </c>
      <c r="C46" s="286">
        <v>0</v>
      </c>
      <c r="D46" s="286">
        <v>2051</v>
      </c>
      <c r="E46" s="286"/>
      <c r="F46" s="285"/>
    </row>
    <row r="47" spans="1:6" s="18" customFormat="1" ht="19.5" customHeight="1">
      <c r="A47" s="224">
        <v>45</v>
      </c>
      <c r="B47" s="230" t="s">
        <v>265</v>
      </c>
      <c r="C47" s="286"/>
      <c r="D47" s="286"/>
      <c r="E47" s="286"/>
      <c r="F47" s="285"/>
    </row>
    <row r="48" spans="1:6" s="18" customFormat="1" ht="19.5" customHeight="1">
      <c r="A48" s="296"/>
      <c r="B48" s="297"/>
      <c r="C48" s="298"/>
      <c r="D48" s="299"/>
      <c r="E48" s="299"/>
      <c r="F48" s="300"/>
    </row>
    <row r="49" spans="1:6" s="18" customFormat="1" ht="19.5" customHeight="1">
      <c r="A49" s="296"/>
      <c r="B49" s="297"/>
      <c r="C49" s="299"/>
      <c r="D49" s="299"/>
      <c r="E49" s="299"/>
      <c r="F49" s="300"/>
    </row>
    <row r="50" spans="1:6" s="18" customFormat="1" ht="19.5" customHeight="1">
      <c r="A50" s="296"/>
      <c r="B50" s="297"/>
      <c r="C50" s="299"/>
      <c r="D50" s="299"/>
      <c r="E50" s="299"/>
      <c r="F50" s="300"/>
    </row>
    <row r="51" spans="1:6" s="18" customFormat="1" ht="19.5" customHeight="1">
      <c r="A51" s="296"/>
      <c r="B51" s="297"/>
      <c r="C51" s="299"/>
      <c r="D51" s="299"/>
      <c r="E51" s="299"/>
      <c r="F51" s="300"/>
    </row>
    <row r="52" spans="1:6" s="18" customFormat="1" ht="19.5" customHeight="1">
      <c r="A52" s="296"/>
      <c r="B52" s="297"/>
      <c r="C52" s="299"/>
      <c r="D52" s="299"/>
      <c r="E52" s="299"/>
      <c r="F52" s="300"/>
    </row>
    <row r="53" spans="1:6" s="18" customFormat="1" ht="19.5" customHeight="1">
      <c r="A53" s="221"/>
      <c r="B53" s="222" t="s">
        <v>144</v>
      </c>
      <c r="C53" s="282" t="s">
        <v>145</v>
      </c>
      <c r="D53" s="282" t="s">
        <v>146</v>
      </c>
      <c r="E53" s="282" t="s">
        <v>147</v>
      </c>
      <c r="F53" s="221" t="s">
        <v>225</v>
      </c>
    </row>
    <row r="54" spans="1:6" s="18" customFormat="1" ht="19.5" customHeight="1">
      <c r="A54" s="224" t="s">
        <v>226</v>
      </c>
      <c r="B54" s="225" t="s">
        <v>156</v>
      </c>
      <c r="C54" s="226" t="s">
        <v>155</v>
      </c>
      <c r="D54" s="188" t="s">
        <v>223</v>
      </c>
      <c r="E54" s="226"/>
      <c r="F54" s="227"/>
    </row>
    <row r="55" spans="1:6" s="18" customFormat="1" ht="19.5" customHeight="1">
      <c r="A55" s="222">
        <v>46</v>
      </c>
      <c r="B55" s="228" t="s">
        <v>266</v>
      </c>
      <c r="C55" s="284">
        <f>SUM(C56:C59)</f>
        <v>0</v>
      </c>
      <c r="D55" s="284">
        <v>0</v>
      </c>
      <c r="E55" s="284"/>
      <c r="F55" s="285"/>
    </row>
    <row r="56" spans="1:6" s="18" customFormat="1" ht="19.5" customHeight="1">
      <c r="A56" s="224">
        <v>47</v>
      </c>
      <c r="B56" s="230" t="s">
        <v>267</v>
      </c>
      <c r="C56" s="286"/>
      <c r="D56" s="286"/>
      <c r="E56" s="286"/>
      <c r="F56" s="285"/>
    </row>
    <row r="57" spans="1:6" s="18" customFormat="1" ht="19.5" customHeight="1">
      <c r="A57" s="224">
        <v>48</v>
      </c>
      <c r="B57" s="228" t="s">
        <v>24</v>
      </c>
      <c r="C57" s="284">
        <v>0</v>
      </c>
      <c r="D57" s="284">
        <v>0</v>
      </c>
      <c r="E57" s="284"/>
      <c r="F57" s="285"/>
    </row>
    <row r="58" spans="1:6" s="18" customFormat="1" ht="19.5" customHeight="1">
      <c r="A58" s="224">
        <v>49</v>
      </c>
      <c r="B58" s="230" t="s">
        <v>268</v>
      </c>
      <c r="C58" s="286"/>
      <c r="D58" s="286"/>
      <c r="E58" s="286"/>
      <c r="F58" s="285"/>
    </row>
    <row r="59" spans="1:6" s="18" customFormat="1" ht="19.5" customHeight="1">
      <c r="A59" s="224">
        <v>50</v>
      </c>
      <c r="B59" s="230" t="s">
        <v>269</v>
      </c>
      <c r="C59" s="286"/>
      <c r="D59" s="286"/>
      <c r="E59" s="286"/>
      <c r="F59" s="285"/>
    </row>
    <row r="60" spans="1:6" s="18" customFormat="1" ht="19.5" customHeight="1">
      <c r="A60" s="224">
        <v>51</v>
      </c>
      <c r="B60" s="230" t="s">
        <v>270</v>
      </c>
      <c r="C60" s="293"/>
      <c r="D60" s="293"/>
      <c r="E60" s="286"/>
      <c r="F60" s="285"/>
    </row>
    <row r="61" spans="1:6" s="18" customFormat="1" ht="19.5" customHeight="1">
      <c r="A61" s="224"/>
      <c r="B61" s="292"/>
      <c r="C61" s="293"/>
      <c r="D61" s="293"/>
      <c r="E61" s="293"/>
      <c r="F61" s="285"/>
    </row>
    <row r="62" spans="1:6" s="18" customFormat="1" ht="19.5" customHeight="1">
      <c r="A62" s="224">
        <v>52</v>
      </c>
      <c r="B62" s="294" t="s">
        <v>271</v>
      </c>
      <c r="C62" s="284">
        <f>SUM(C7+C21+C31+C41)</f>
        <v>14102</v>
      </c>
      <c r="D62" s="284">
        <f>SUM(D7+D21+D31+D41)</f>
        <v>22265</v>
      </c>
      <c r="E62" s="284"/>
      <c r="F62" s="285"/>
    </row>
    <row r="63" spans="1:6" s="18" customFormat="1" ht="19.5" customHeight="1">
      <c r="A63" s="221">
        <v>53</v>
      </c>
      <c r="B63" s="301" t="s">
        <v>272</v>
      </c>
      <c r="C63" s="284">
        <v>2316</v>
      </c>
      <c r="D63" s="284">
        <v>2459</v>
      </c>
      <c r="E63" s="284"/>
      <c r="F63" s="285"/>
    </row>
    <row r="64" spans="1:6" s="18" customFormat="1" ht="19.5" customHeight="1">
      <c r="A64" s="224">
        <v>54</v>
      </c>
      <c r="B64" s="228" t="s">
        <v>273</v>
      </c>
      <c r="C64" s="286"/>
      <c r="D64" s="286">
        <v>461</v>
      </c>
      <c r="E64" s="286"/>
      <c r="F64" s="285"/>
    </row>
    <row r="65" spans="1:6" s="18" customFormat="1" ht="19.5" customHeight="1">
      <c r="A65" s="221">
        <v>55</v>
      </c>
      <c r="B65" s="292" t="s">
        <v>274</v>
      </c>
      <c r="C65" s="293">
        <f>SUM(C62:C64)</f>
        <v>16418</v>
      </c>
      <c r="D65" s="293">
        <f>SUM(D62:D64)</f>
        <v>25185</v>
      </c>
      <c r="E65" s="293"/>
      <c r="F65" s="285"/>
    </row>
    <row r="66" spans="1:6" s="18" customFormat="1" ht="19.5" customHeight="1">
      <c r="A66" s="221"/>
      <c r="B66" s="295"/>
      <c r="C66" s="286"/>
      <c r="D66" s="286"/>
      <c r="E66" s="286"/>
      <c r="F66" s="285"/>
    </row>
    <row r="67" spans="1:6" s="18" customFormat="1" ht="19.5" customHeight="1">
      <c r="A67" s="221">
        <v>56</v>
      </c>
      <c r="B67" s="228" t="s">
        <v>275</v>
      </c>
      <c r="C67" s="284">
        <v>0</v>
      </c>
      <c r="D67" s="284">
        <v>0</v>
      </c>
      <c r="E67" s="284"/>
      <c r="F67" s="285"/>
    </row>
    <row r="68" spans="1:6" s="18" customFormat="1" ht="19.5" customHeight="1">
      <c r="A68" s="221">
        <f>A67+1</f>
        <v>57</v>
      </c>
      <c r="B68" s="228" t="s">
        <v>276</v>
      </c>
      <c r="C68" s="284">
        <v>0</v>
      </c>
      <c r="D68" s="284">
        <v>0</v>
      </c>
      <c r="E68" s="284"/>
      <c r="F68" s="285"/>
    </row>
    <row r="69" spans="1:6" s="18" customFormat="1" ht="19.5" customHeight="1">
      <c r="A69" s="221">
        <f>A68+1</f>
        <v>58</v>
      </c>
      <c r="B69" s="228" t="s">
        <v>277</v>
      </c>
      <c r="C69" s="284">
        <v>0</v>
      </c>
      <c r="D69" s="284">
        <v>0</v>
      </c>
      <c r="E69" s="284"/>
      <c r="F69" s="285"/>
    </row>
    <row r="70" spans="1:6" s="18" customFormat="1" ht="19.5" customHeight="1">
      <c r="A70" s="221">
        <f>A69+1</f>
        <v>59</v>
      </c>
      <c r="B70" s="228" t="s">
        <v>278</v>
      </c>
      <c r="C70" s="284">
        <v>0</v>
      </c>
      <c r="D70" s="284">
        <v>0</v>
      </c>
      <c r="E70" s="284"/>
      <c r="F70" s="285"/>
    </row>
    <row r="71" spans="1:6" s="18" customFormat="1" ht="19.5" customHeight="1">
      <c r="A71" s="221"/>
      <c r="B71" s="230"/>
      <c r="C71" s="286"/>
      <c r="D71" s="286"/>
      <c r="E71" s="286"/>
      <c r="F71" s="285"/>
    </row>
    <row r="72" spans="1:6" s="18" customFormat="1" ht="19.5" customHeight="1">
      <c r="A72" s="221">
        <v>91</v>
      </c>
      <c r="B72" s="225" t="s">
        <v>279</v>
      </c>
      <c r="C72" s="231">
        <v>19718</v>
      </c>
      <c r="D72" s="231">
        <v>25185</v>
      </c>
      <c r="E72" s="231"/>
      <c r="F72" s="285"/>
    </row>
    <row r="73" spans="1:6" s="18" customFormat="1" ht="19.5" customHeight="1">
      <c r="A73" s="221"/>
      <c r="B73" s="230"/>
      <c r="C73" s="286"/>
      <c r="D73" s="286"/>
      <c r="E73" s="286"/>
      <c r="F73" s="232"/>
    </row>
    <row r="74" s="18" customFormat="1" ht="19.5" customHeight="1"/>
    <row r="75" s="18" customFormat="1" ht="19.5" customHeight="1"/>
    <row r="76" s="18" customFormat="1" ht="19.5" customHeight="1"/>
    <row r="77" s="18" customFormat="1" ht="19.5" customHeight="1"/>
    <row r="78" s="18" customFormat="1" ht="19.5" customHeight="1"/>
    <row r="79" s="18" customFormat="1" ht="19.5" customHeight="1"/>
    <row r="80" s="18" customFormat="1" ht="19.5" customHeight="1"/>
    <row r="81" s="18" customFormat="1" ht="19.5" customHeight="1"/>
    <row r="82" s="18" customFormat="1" ht="19.5" customHeight="1"/>
    <row r="83" s="18" customFormat="1" ht="19.5" customHeight="1"/>
    <row r="84" s="18" customFormat="1" ht="19.5" customHeight="1"/>
    <row r="85" s="18" customFormat="1" ht="19.5" customHeight="1"/>
    <row r="86" s="18" customFormat="1" ht="19.5" customHeight="1"/>
    <row r="87" s="18" customFormat="1" ht="19.5" customHeight="1"/>
    <row r="88" s="18" customFormat="1" ht="19.5" customHeight="1"/>
    <row r="89" s="18" customFormat="1" ht="19.5" customHeight="1"/>
    <row r="90" s="18" customFormat="1" ht="19.5" customHeight="1"/>
    <row r="91" s="18" customFormat="1" ht="19.5" customHeight="1"/>
    <row r="92" s="18" customFormat="1" ht="19.5" customHeight="1"/>
    <row r="93" s="18" customFormat="1" ht="19.5" customHeight="1"/>
    <row r="94" s="18" customFormat="1" ht="19.5" customHeight="1"/>
    <row r="95" s="18" customFormat="1" ht="19.5" customHeight="1"/>
    <row r="96" s="18" customFormat="1" ht="19.5" customHeight="1"/>
    <row r="97" s="18" customFormat="1" ht="19.5" customHeight="1"/>
    <row r="98" s="18" customFormat="1" ht="19.5" customHeight="1"/>
    <row r="99" s="18" customFormat="1" ht="19.5" customHeight="1"/>
    <row r="100" s="18" customFormat="1" ht="19.5" customHeight="1"/>
    <row r="101" s="18" customFormat="1" ht="19.5" customHeight="1"/>
    <row r="102" s="18" customFormat="1" ht="19.5" customHeight="1"/>
    <row r="103" s="18" customFormat="1" ht="19.5" customHeight="1"/>
    <row r="104" s="18" customFormat="1" ht="19.5" customHeight="1"/>
    <row r="105" s="18" customFormat="1" ht="19.5" customHeight="1"/>
    <row r="106" s="18" customFormat="1" ht="19.5" customHeight="1"/>
    <row r="107" s="18" customFormat="1" ht="19.5" customHeight="1"/>
    <row r="108" s="18" customFormat="1" ht="19.5" customHeight="1"/>
    <row r="109" s="18" customFormat="1" ht="19.5" customHeight="1"/>
    <row r="110" s="18" customFormat="1" ht="19.5" customHeight="1"/>
    <row r="111" s="18" customFormat="1" ht="19.5" customHeight="1"/>
    <row r="112" s="18" customFormat="1" ht="19.5" customHeight="1"/>
    <row r="113" s="18" customFormat="1" ht="19.5" customHeight="1"/>
    <row r="114" s="18" customFormat="1" ht="19.5" customHeight="1"/>
    <row r="115" s="18" customFormat="1" ht="19.5" customHeight="1"/>
    <row r="116" s="18" customFormat="1" ht="19.5" customHeight="1"/>
    <row r="117" s="18" customFormat="1" ht="19.5" customHeight="1"/>
    <row r="118" s="18" customFormat="1" ht="19.5" customHeight="1"/>
    <row r="119" s="18" customFormat="1" ht="19.5" customHeight="1"/>
    <row r="120" s="18" customFormat="1" ht="19.5" customHeight="1"/>
    <row r="121" s="18" customFormat="1" ht="19.5" customHeight="1"/>
    <row r="122" s="18" customFormat="1" ht="19.5" customHeight="1"/>
    <row r="123" s="18" customFormat="1" ht="19.5" customHeight="1"/>
    <row r="124" s="18" customFormat="1" ht="19.5" customHeight="1"/>
    <row r="125" s="18" customFormat="1" ht="19.5" customHeight="1"/>
    <row r="126" s="18" customFormat="1" ht="19.5" customHeight="1"/>
    <row r="127" s="18" customFormat="1" ht="19.5" customHeight="1"/>
    <row r="128" s="18" customFormat="1" ht="19.5" customHeight="1"/>
    <row r="129" s="18" customFormat="1" ht="19.5" customHeight="1"/>
    <row r="130" s="18" customFormat="1" ht="19.5" customHeight="1"/>
    <row r="131" s="18" customFormat="1" ht="19.5" customHeight="1"/>
    <row r="132" s="18" customFormat="1" ht="19.5" customHeight="1"/>
    <row r="133" s="18" customFormat="1" ht="19.5" customHeight="1"/>
    <row r="134" s="18" customFormat="1" ht="19.5" customHeight="1"/>
    <row r="135" s="18" customFormat="1" ht="19.5" customHeight="1"/>
    <row r="136" s="18" customFormat="1" ht="19.5" customHeight="1"/>
    <row r="137" s="18" customFormat="1" ht="19.5" customHeight="1"/>
    <row r="138" s="18" customFormat="1" ht="19.5" customHeight="1"/>
    <row r="139" s="18" customFormat="1" ht="19.5" customHeight="1"/>
    <row r="140" s="18" customFormat="1" ht="19.5" customHeight="1"/>
    <row r="141" s="18" customFormat="1" ht="19.5" customHeight="1"/>
    <row r="142" s="18" customFormat="1" ht="19.5" customHeight="1"/>
    <row r="143" s="18" customFormat="1" ht="19.5" customHeight="1"/>
    <row r="144" s="18" customFormat="1" ht="19.5" customHeight="1"/>
    <row r="145" s="18" customFormat="1" ht="19.5" customHeight="1"/>
    <row r="146" s="18" customFormat="1" ht="19.5" customHeight="1"/>
    <row r="147" s="18" customFormat="1" ht="19.5" customHeight="1"/>
    <row r="148" s="18" customFormat="1" ht="19.5" customHeight="1"/>
    <row r="149" s="18" customFormat="1" ht="19.5" customHeight="1"/>
    <row r="150" s="18" customFormat="1" ht="19.5" customHeight="1"/>
    <row r="151" s="18" customFormat="1" ht="19.5" customHeight="1"/>
    <row r="152" s="18" customFormat="1" ht="19.5" customHeight="1"/>
    <row r="153" s="18" customFormat="1" ht="19.5" customHeight="1"/>
    <row r="154" s="18" customFormat="1" ht="19.5" customHeight="1"/>
    <row r="155" s="18" customFormat="1" ht="19.5" customHeight="1"/>
    <row r="156" s="18" customFormat="1" ht="19.5" customHeight="1"/>
    <row r="157" s="18" customFormat="1" ht="19.5" customHeight="1"/>
    <row r="158" s="18" customFormat="1" ht="19.5" customHeight="1"/>
    <row r="159" s="18" customFormat="1" ht="19.5" customHeight="1"/>
    <row r="160" s="18" customFormat="1" ht="19.5" customHeight="1"/>
    <row r="161" s="18" customFormat="1" ht="19.5" customHeight="1"/>
    <row r="162" s="18" customFormat="1" ht="19.5" customHeight="1"/>
    <row r="163" s="18" customFormat="1" ht="19.5" customHeight="1"/>
    <row r="164" s="18" customFormat="1" ht="19.5" customHeight="1"/>
    <row r="165" s="18" customFormat="1" ht="19.5" customHeight="1"/>
    <row r="166" s="18" customFormat="1" ht="19.5" customHeight="1"/>
    <row r="167" s="18" customFormat="1" ht="19.5" customHeight="1"/>
    <row r="168" s="18" customFormat="1" ht="19.5" customHeight="1"/>
    <row r="169" s="18" customFormat="1" ht="19.5" customHeight="1"/>
    <row r="170" s="18" customFormat="1" ht="19.5" customHeight="1"/>
    <row r="171" s="18" customFormat="1" ht="19.5" customHeight="1"/>
    <row r="172" s="18" customFormat="1" ht="19.5" customHeight="1"/>
    <row r="173" s="18" customFormat="1" ht="19.5" customHeight="1"/>
    <row r="174" s="18" customFormat="1" ht="19.5" customHeight="1"/>
    <row r="175" s="18" customFormat="1" ht="19.5" customHeight="1"/>
    <row r="176" s="18" customFormat="1" ht="19.5" customHeight="1"/>
    <row r="177" s="18" customFormat="1" ht="19.5" customHeight="1"/>
    <row r="178" s="18" customFormat="1" ht="19.5" customHeight="1"/>
    <row r="179" s="18" customFormat="1" ht="19.5" customHeight="1"/>
    <row r="180" s="18" customFormat="1" ht="19.5" customHeight="1"/>
    <row r="181" s="18" customFormat="1" ht="19.5" customHeight="1"/>
    <row r="182" s="18" customFormat="1" ht="19.5" customHeight="1"/>
    <row r="183" s="18" customFormat="1" ht="19.5" customHeight="1"/>
    <row r="184" s="18" customFormat="1" ht="19.5" customHeight="1"/>
    <row r="185" s="18" customFormat="1" ht="19.5" customHeight="1"/>
    <row r="186" s="18" customFormat="1" ht="19.5" customHeight="1"/>
    <row r="187" s="18" customFormat="1" ht="19.5" customHeight="1"/>
    <row r="188" s="18" customFormat="1" ht="19.5" customHeight="1"/>
    <row r="189" s="18" customFormat="1" ht="19.5" customHeight="1"/>
    <row r="190" s="18" customFormat="1" ht="19.5" customHeight="1"/>
    <row r="191" s="18" customFormat="1" ht="19.5" customHeight="1"/>
    <row r="192" s="18" customFormat="1" ht="19.5" customHeight="1"/>
    <row r="193" s="18" customFormat="1" ht="19.5" customHeight="1"/>
    <row r="194" s="18" customFormat="1" ht="19.5" customHeight="1"/>
    <row r="195" s="18" customFormat="1" ht="19.5" customHeight="1"/>
    <row r="196" s="18" customFormat="1" ht="19.5" customHeight="1"/>
    <row r="197" s="18" customFormat="1" ht="19.5" customHeight="1"/>
    <row r="198" s="18" customFormat="1" ht="19.5" customHeight="1"/>
    <row r="199" s="18" customFormat="1" ht="19.5" customHeight="1"/>
    <row r="200" s="18" customFormat="1" ht="19.5" customHeight="1"/>
    <row r="201" s="18" customFormat="1" ht="19.5" customHeight="1"/>
    <row r="202" s="18" customFormat="1" ht="19.5" customHeight="1"/>
    <row r="203" s="18" customFormat="1" ht="19.5" customHeight="1"/>
    <row r="204" s="18" customFormat="1" ht="19.5" customHeight="1"/>
    <row r="205" s="18" customFormat="1" ht="19.5" customHeight="1"/>
    <row r="206" s="18" customFormat="1" ht="19.5" customHeight="1"/>
    <row r="207" s="18" customFormat="1" ht="19.5" customHeight="1"/>
    <row r="208" s="18" customFormat="1" ht="19.5" customHeight="1"/>
    <row r="209" s="18" customFormat="1" ht="19.5" customHeight="1"/>
    <row r="210" s="18" customFormat="1" ht="19.5" customHeight="1"/>
    <row r="211" s="18" customFormat="1" ht="19.5" customHeight="1"/>
    <row r="212" s="18" customFormat="1" ht="19.5" customHeight="1"/>
    <row r="213" s="18" customFormat="1" ht="19.5" customHeight="1"/>
    <row r="214" s="18" customFormat="1" ht="19.5" customHeight="1"/>
    <row r="215" s="18" customFormat="1" ht="19.5" customHeight="1"/>
    <row r="216" s="18" customFormat="1" ht="19.5" customHeight="1"/>
    <row r="217" s="18" customFormat="1" ht="19.5" customHeight="1"/>
    <row r="218" s="18" customFormat="1" ht="19.5" customHeight="1"/>
    <row r="219" s="18" customFormat="1" ht="19.5" customHeight="1"/>
    <row r="220" s="18" customFormat="1" ht="19.5" customHeight="1"/>
    <row r="221" s="18" customFormat="1" ht="19.5" customHeight="1"/>
    <row r="222" s="18" customFormat="1" ht="19.5" customHeight="1"/>
    <row r="223" s="18" customFormat="1" ht="19.5" customHeight="1"/>
    <row r="224" s="18" customFormat="1" ht="19.5" customHeight="1"/>
    <row r="225" s="18" customFormat="1" ht="19.5" customHeight="1"/>
    <row r="226" s="18" customFormat="1" ht="19.5" customHeight="1"/>
    <row r="227" s="18" customFormat="1" ht="19.5" customHeight="1"/>
    <row r="228" s="18" customFormat="1" ht="19.5" customHeight="1"/>
    <row r="229" s="18" customFormat="1" ht="19.5" customHeight="1"/>
    <row r="230" s="18" customFormat="1" ht="19.5" customHeight="1"/>
    <row r="231" s="18" customFormat="1" ht="19.5" customHeight="1"/>
    <row r="232" s="18" customFormat="1" ht="19.5" customHeight="1"/>
    <row r="233" s="18" customFormat="1" ht="19.5" customHeight="1"/>
    <row r="234" s="18" customFormat="1" ht="19.5" customHeight="1"/>
    <row r="235" s="18" customFormat="1" ht="19.5" customHeight="1"/>
    <row r="236" s="18" customFormat="1" ht="19.5" customHeight="1"/>
    <row r="237" s="18" customFormat="1" ht="19.5" customHeight="1"/>
    <row r="238" s="18" customFormat="1" ht="19.5" customHeight="1"/>
    <row r="239" s="18" customFormat="1" ht="19.5" customHeight="1"/>
    <row r="240" s="18" customFormat="1" ht="19.5" customHeight="1"/>
    <row r="241" s="18" customFormat="1" ht="19.5" customHeight="1"/>
    <row r="242" s="18" customFormat="1" ht="19.5" customHeight="1"/>
    <row r="243" s="18" customFormat="1" ht="19.5" customHeight="1"/>
    <row r="244" s="18" customFormat="1" ht="19.5" customHeight="1"/>
    <row r="245" s="18" customFormat="1" ht="19.5" customHeight="1"/>
    <row r="246" s="18" customFormat="1" ht="19.5" customHeight="1"/>
    <row r="247" s="18" customFormat="1" ht="19.5" customHeight="1"/>
    <row r="248" s="18" customFormat="1" ht="19.5" customHeight="1"/>
    <row r="249" s="18" customFormat="1" ht="19.5" customHeight="1"/>
    <row r="250" s="18" customFormat="1" ht="19.5" customHeight="1"/>
    <row r="251" s="18" customFormat="1" ht="19.5" customHeight="1"/>
    <row r="252" s="18" customFormat="1" ht="19.5" customHeight="1"/>
    <row r="253" s="18" customFormat="1" ht="19.5" customHeight="1"/>
    <row r="254" s="18" customFormat="1" ht="19.5" customHeight="1"/>
    <row r="255" s="18" customFormat="1" ht="19.5" customHeight="1"/>
    <row r="256" s="18" customFormat="1" ht="19.5" customHeight="1"/>
    <row r="257" s="18" customFormat="1" ht="19.5" customHeight="1"/>
    <row r="258" s="18" customFormat="1" ht="19.5" customHeight="1"/>
    <row r="259" s="18" customFormat="1" ht="19.5" customHeight="1"/>
    <row r="260" s="18" customFormat="1" ht="19.5" customHeight="1"/>
    <row r="261" s="18" customFormat="1" ht="19.5" customHeight="1"/>
    <row r="262" s="18" customFormat="1" ht="19.5" customHeight="1"/>
    <row r="263" s="18" customFormat="1" ht="19.5" customHeight="1"/>
    <row r="264" s="18" customFormat="1" ht="19.5" customHeight="1"/>
    <row r="265" s="18" customFormat="1" ht="19.5" customHeight="1"/>
    <row r="266" s="18" customFormat="1" ht="19.5" customHeight="1"/>
    <row r="267" s="18" customFormat="1" ht="19.5" customHeight="1"/>
    <row r="268" s="18" customFormat="1" ht="19.5" customHeight="1"/>
    <row r="269" s="18" customFormat="1" ht="19.5" customHeight="1"/>
    <row r="270" s="18" customFormat="1" ht="19.5" customHeight="1"/>
    <row r="271" s="18" customFormat="1" ht="19.5" customHeight="1"/>
    <row r="272" s="18" customFormat="1" ht="19.5" customHeight="1"/>
    <row r="273" s="18" customFormat="1" ht="19.5" customHeight="1"/>
    <row r="274" s="18" customFormat="1" ht="19.5" customHeight="1"/>
    <row r="275" s="18" customFormat="1" ht="19.5" customHeight="1"/>
    <row r="276" s="18" customFormat="1" ht="19.5" customHeight="1"/>
    <row r="277" s="18" customFormat="1" ht="19.5" customHeight="1"/>
    <row r="278" s="18" customFormat="1" ht="19.5" customHeight="1"/>
    <row r="279" s="18" customFormat="1" ht="19.5" customHeight="1"/>
    <row r="280" s="18" customFormat="1" ht="19.5" customHeight="1"/>
    <row r="281" s="18" customFormat="1" ht="19.5" customHeight="1"/>
    <row r="282" s="18" customFormat="1" ht="19.5" customHeight="1"/>
    <row r="283" s="18" customFormat="1" ht="19.5" customHeight="1"/>
    <row r="284" s="18" customFormat="1" ht="19.5" customHeight="1"/>
    <row r="285" s="18" customFormat="1" ht="19.5" customHeight="1"/>
    <row r="286" s="18" customFormat="1" ht="19.5" customHeight="1"/>
    <row r="287" s="18" customFormat="1" ht="19.5" customHeight="1"/>
    <row r="288" s="18" customFormat="1" ht="19.5" customHeight="1"/>
    <row r="289" s="18" customFormat="1" ht="19.5" customHeight="1"/>
    <row r="290" s="18" customFormat="1" ht="19.5" customHeight="1"/>
    <row r="291" s="18" customFormat="1" ht="19.5" customHeight="1"/>
    <row r="292" s="18" customFormat="1" ht="19.5" customHeight="1"/>
    <row r="293" s="18" customFormat="1" ht="19.5" customHeight="1"/>
    <row r="294" s="18" customFormat="1" ht="19.5" customHeight="1"/>
    <row r="295" s="18" customFormat="1" ht="19.5" customHeight="1"/>
    <row r="296" s="18" customFormat="1" ht="19.5" customHeight="1"/>
    <row r="297" s="18" customFormat="1" ht="19.5" customHeight="1"/>
    <row r="298" s="18" customFormat="1" ht="19.5" customHeight="1"/>
    <row r="299" s="18" customFormat="1" ht="19.5" customHeight="1"/>
    <row r="300" s="18" customFormat="1" ht="19.5" customHeight="1"/>
    <row r="301" s="18" customFormat="1" ht="19.5" customHeight="1"/>
    <row r="302" s="18" customFormat="1" ht="19.5" customHeight="1"/>
    <row r="303" s="18" customFormat="1" ht="19.5" customHeight="1"/>
    <row r="304" s="18" customFormat="1" ht="19.5" customHeight="1"/>
    <row r="305" s="18" customFormat="1" ht="19.5" customHeight="1"/>
    <row r="306" s="18" customFormat="1" ht="19.5" customHeight="1"/>
    <row r="307" s="18" customFormat="1" ht="19.5" customHeight="1"/>
    <row r="308" s="18" customFormat="1" ht="19.5" customHeight="1"/>
    <row r="309" s="18" customFormat="1" ht="19.5" customHeight="1"/>
    <row r="310" s="18" customFormat="1" ht="19.5" customHeight="1"/>
    <row r="311" s="18" customFormat="1" ht="19.5" customHeight="1"/>
    <row r="312" s="18" customFormat="1" ht="19.5" customHeight="1"/>
    <row r="313" s="18" customFormat="1" ht="19.5" customHeight="1"/>
    <row r="314" s="18" customFormat="1" ht="19.5" customHeight="1"/>
    <row r="315" s="18" customFormat="1" ht="19.5" customHeight="1"/>
    <row r="316" s="18" customFormat="1" ht="19.5" customHeight="1"/>
    <row r="317" s="18" customFormat="1" ht="19.5" customHeight="1"/>
    <row r="318" s="18" customFormat="1" ht="19.5" customHeight="1"/>
    <row r="319" s="18" customFormat="1" ht="19.5" customHeight="1"/>
    <row r="320" s="18" customFormat="1" ht="19.5" customHeight="1"/>
    <row r="321" s="18" customFormat="1" ht="19.5" customHeight="1"/>
    <row r="322" s="18" customFormat="1" ht="19.5" customHeight="1"/>
    <row r="323" s="18" customFormat="1" ht="19.5" customHeight="1"/>
    <row r="324" s="18" customFormat="1" ht="19.5" customHeight="1"/>
    <row r="325" s="18" customFormat="1" ht="19.5" customHeight="1"/>
    <row r="326" s="18" customFormat="1" ht="19.5" customHeight="1"/>
    <row r="327" s="18" customFormat="1" ht="19.5" customHeight="1"/>
    <row r="328" s="18" customFormat="1" ht="19.5" customHeight="1"/>
    <row r="329" s="18" customFormat="1" ht="19.5" customHeight="1"/>
    <row r="330" s="18" customFormat="1" ht="19.5" customHeight="1"/>
    <row r="331" s="18" customFormat="1" ht="19.5" customHeight="1"/>
    <row r="332" s="18" customFormat="1" ht="19.5" customHeight="1"/>
    <row r="333" s="18" customFormat="1" ht="19.5" customHeight="1"/>
    <row r="334" s="18" customFormat="1" ht="19.5" customHeight="1"/>
    <row r="335" s="18" customFormat="1" ht="19.5" customHeight="1"/>
    <row r="336" s="18" customFormat="1" ht="19.5" customHeight="1"/>
    <row r="337" s="18" customFormat="1" ht="19.5" customHeight="1"/>
    <row r="338" s="18" customFormat="1" ht="19.5" customHeight="1"/>
    <row r="339" s="18" customFormat="1" ht="19.5" customHeight="1"/>
    <row r="340" s="18" customFormat="1" ht="19.5" customHeight="1"/>
    <row r="341" s="18" customFormat="1" ht="19.5" customHeight="1"/>
    <row r="342" s="18" customFormat="1" ht="19.5" customHeight="1"/>
    <row r="343" s="18" customFormat="1" ht="19.5" customHeight="1"/>
    <row r="344" s="18" customFormat="1" ht="19.5" customHeight="1"/>
    <row r="345" s="18" customFormat="1" ht="19.5" customHeight="1"/>
    <row r="346" s="18" customFormat="1" ht="19.5" customHeight="1"/>
    <row r="347" s="18" customFormat="1" ht="19.5" customHeight="1"/>
    <row r="348" s="18" customFormat="1" ht="19.5" customHeight="1"/>
    <row r="349" s="18" customFormat="1" ht="19.5" customHeight="1"/>
    <row r="350" s="18" customFormat="1" ht="19.5" customHeight="1"/>
    <row r="351" s="18" customFormat="1" ht="19.5" customHeight="1"/>
    <row r="352" s="18" customFormat="1" ht="19.5" customHeight="1"/>
    <row r="353" s="18" customFormat="1" ht="19.5" customHeight="1"/>
    <row r="354" s="18" customFormat="1" ht="19.5" customHeight="1"/>
    <row r="355" s="18" customFormat="1" ht="19.5" customHeight="1"/>
    <row r="356" s="18" customFormat="1" ht="19.5" customHeight="1"/>
    <row r="357" s="18" customFormat="1" ht="19.5" customHeight="1"/>
    <row r="358" s="18" customFormat="1" ht="19.5" customHeight="1"/>
    <row r="359" s="18" customFormat="1" ht="19.5" customHeight="1"/>
    <row r="360" s="18" customFormat="1" ht="19.5" customHeight="1"/>
    <row r="361" s="18" customFormat="1" ht="19.5" customHeight="1"/>
    <row r="362" s="18" customFormat="1" ht="19.5" customHeight="1"/>
    <row r="363" s="18" customFormat="1" ht="19.5" customHeight="1"/>
    <row r="364" s="18" customFormat="1" ht="19.5" customHeight="1"/>
    <row r="365" s="18" customFormat="1" ht="19.5" customHeight="1"/>
    <row r="366" s="18" customFormat="1" ht="19.5" customHeight="1"/>
    <row r="367" s="18" customFormat="1" ht="19.5" customHeight="1"/>
    <row r="368" s="18" customFormat="1" ht="19.5" customHeight="1"/>
    <row r="369" s="18" customFormat="1" ht="19.5" customHeight="1"/>
    <row r="370" s="18" customFormat="1" ht="19.5" customHeight="1"/>
    <row r="371" s="18" customFormat="1" ht="19.5" customHeight="1"/>
    <row r="372" s="18" customFormat="1" ht="19.5" customHeight="1"/>
    <row r="373" s="18" customFormat="1" ht="19.5" customHeight="1"/>
    <row r="374" s="18" customFormat="1" ht="19.5" customHeight="1"/>
    <row r="375" s="18" customFormat="1" ht="19.5" customHeight="1"/>
    <row r="376" s="18" customFormat="1" ht="19.5" customHeight="1"/>
    <row r="377" s="18" customFormat="1" ht="19.5" customHeight="1"/>
    <row r="378" s="18" customFormat="1" ht="19.5" customHeight="1"/>
    <row r="379" s="18" customFormat="1" ht="19.5" customHeight="1"/>
    <row r="380" s="18" customFormat="1" ht="19.5" customHeight="1"/>
    <row r="381" s="18" customFormat="1" ht="19.5" customHeight="1"/>
    <row r="382" s="18" customFormat="1" ht="19.5" customHeight="1"/>
    <row r="383" s="18" customFormat="1" ht="19.5" customHeight="1"/>
    <row r="384" s="18" customFormat="1" ht="19.5" customHeight="1"/>
    <row r="385" s="18" customFormat="1" ht="19.5" customHeight="1"/>
    <row r="386" s="18" customFormat="1" ht="19.5" customHeight="1"/>
    <row r="387" s="18" customFormat="1" ht="19.5" customHeight="1"/>
    <row r="388" s="18" customFormat="1" ht="19.5" customHeight="1"/>
    <row r="389" s="18" customFormat="1" ht="19.5" customHeight="1"/>
    <row r="390" s="18" customFormat="1" ht="19.5" customHeight="1"/>
    <row r="391" s="18" customFormat="1" ht="19.5" customHeight="1"/>
    <row r="392" s="18" customFormat="1" ht="19.5" customHeight="1"/>
    <row r="393" s="18" customFormat="1" ht="19.5" customHeight="1"/>
    <row r="394" s="18" customFormat="1" ht="19.5" customHeight="1"/>
    <row r="395" s="18" customFormat="1" ht="19.5" customHeight="1"/>
    <row r="396" s="18" customFormat="1" ht="19.5" customHeight="1"/>
    <row r="397" s="18" customFormat="1" ht="19.5" customHeight="1"/>
    <row r="398" s="18" customFormat="1" ht="19.5" customHeight="1"/>
    <row r="399" s="18" customFormat="1" ht="19.5" customHeight="1"/>
    <row r="400" s="18" customFormat="1" ht="19.5" customHeight="1"/>
    <row r="401" s="18" customFormat="1" ht="19.5" customHeight="1"/>
    <row r="402" s="18" customFormat="1" ht="19.5" customHeight="1"/>
    <row r="403" s="18" customFormat="1" ht="19.5" customHeight="1"/>
    <row r="404" s="18" customFormat="1" ht="19.5" customHeight="1"/>
    <row r="405" s="18" customFormat="1" ht="19.5" customHeight="1"/>
    <row r="406" s="18" customFormat="1" ht="19.5" customHeight="1"/>
    <row r="407" s="18" customFormat="1" ht="19.5" customHeight="1"/>
    <row r="408" s="18" customFormat="1" ht="19.5" customHeight="1"/>
    <row r="409" s="18" customFormat="1" ht="19.5" customHeight="1"/>
    <row r="410" s="18" customFormat="1" ht="19.5" customHeight="1"/>
    <row r="411" s="18" customFormat="1" ht="19.5" customHeight="1"/>
    <row r="412" s="18" customFormat="1" ht="19.5" customHeight="1"/>
    <row r="413" s="18" customFormat="1" ht="19.5" customHeight="1"/>
    <row r="414" s="18" customFormat="1" ht="19.5" customHeight="1"/>
    <row r="415" s="18" customFormat="1" ht="19.5" customHeight="1"/>
    <row r="416" s="18" customFormat="1" ht="19.5" customHeight="1"/>
    <row r="417" s="18" customFormat="1" ht="19.5" customHeight="1"/>
    <row r="418" s="18" customFormat="1" ht="19.5" customHeight="1"/>
    <row r="419" s="18" customFormat="1" ht="19.5" customHeight="1"/>
    <row r="420" s="18" customFormat="1" ht="19.5" customHeight="1"/>
    <row r="421" s="18" customFormat="1" ht="19.5" customHeight="1"/>
    <row r="422" s="18" customFormat="1" ht="19.5" customHeight="1"/>
    <row r="423" s="18" customFormat="1" ht="19.5" customHeight="1"/>
    <row r="424" s="18" customFormat="1" ht="19.5" customHeight="1"/>
    <row r="425" s="18" customFormat="1" ht="19.5" customHeight="1"/>
    <row r="426" s="18" customFormat="1" ht="19.5" customHeight="1"/>
    <row r="427" s="18" customFormat="1" ht="19.5" customHeight="1"/>
    <row r="428" s="18" customFormat="1" ht="19.5" customHeight="1"/>
    <row r="429" s="18" customFormat="1" ht="19.5" customHeight="1"/>
    <row r="430" s="18" customFormat="1" ht="19.5" customHeight="1"/>
    <row r="431" s="18" customFormat="1" ht="19.5" customHeight="1"/>
    <row r="432" s="18" customFormat="1" ht="19.5" customHeight="1"/>
    <row r="433" s="18" customFormat="1" ht="19.5" customHeight="1"/>
    <row r="434" s="18" customFormat="1" ht="19.5" customHeight="1"/>
    <row r="435" s="18" customFormat="1" ht="19.5" customHeight="1"/>
    <row r="436" s="18" customFormat="1" ht="19.5" customHeight="1"/>
    <row r="437" s="18" customFormat="1" ht="19.5" customHeight="1"/>
    <row r="438" s="18" customFormat="1" ht="19.5" customHeight="1"/>
    <row r="439" s="18" customFormat="1" ht="19.5" customHeight="1"/>
    <row r="440" s="18" customFormat="1" ht="19.5" customHeight="1"/>
    <row r="441" s="18" customFormat="1" ht="19.5" customHeight="1"/>
    <row r="442" s="18" customFormat="1" ht="19.5" customHeight="1"/>
    <row r="443" s="18" customFormat="1" ht="19.5" customHeight="1"/>
    <row r="444" s="18" customFormat="1" ht="19.5" customHeight="1"/>
    <row r="445" s="18" customFormat="1" ht="19.5" customHeight="1"/>
    <row r="446" s="18" customFormat="1" ht="19.5" customHeight="1"/>
    <row r="447" s="18" customFormat="1" ht="19.5" customHeight="1"/>
    <row r="448" s="18" customFormat="1" ht="19.5" customHeight="1"/>
    <row r="449" s="18" customFormat="1" ht="19.5" customHeight="1"/>
    <row r="450" s="18" customFormat="1" ht="19.5" customHeight="1"/>
    <row r="451" s="18" customFormat="1" ht="19.5" customHeight="1"/>
    <row r="452" s="18" customFormat="1" ht="19.5" customHeight="1"/>
    <row r="453" s="18" customFormat="1" ht="19.5" customHeight="1"/>
    <row r="454" s="18" customFormat="1" ht="19.5" customHeight="1"/>
    <row r="455" s="18" customFormat="1" ht="19.5" customHeight="1"/>
    <row r="456" s="18" customFormat="1" ht="19.5" customHeight="1"/>
    <row r="457" s="18" customFormat="1" ht="19.5" customHeight="1"/>
    <row r="458" s="18" customFormat="1" ht="19.5" customHeight="1"/>
    <row r="459" s="18" customFormat="1" ht="19.5" customHeight="1"/>
    <row r="460" s="18" customFormat="1" ht="19.5" customHeight="1"/>
    <row r="461" s="18" customFormat="1" ht="19.5" customHeight="1"/>
    <row r="462" s="18" customFormat="1" ht="19.5" customHeight="1"/>
    <row r="463" s="18" customFormat="1" ht="19.5" customHeight="1"/>
    <row r="464" s="18" customFormat="1" ht="19.5" customHeight="1"/>
    <row r="465" s="18" customFormat="1" ht="19.5" customHeight="1"/>
    <row r="466" s="18" customFormat="1" ht="19.5" customHeight="1"/>
    <row r="467" s="18" customFormat="1" ht="19.5" customHeight="1"/>
    <row r="468" s="18" customFormat="1" ht="19.5" customHeight="1"/>
    <row r="469" s="18" customFormat="1" ht="19.5" customHeight="1"/>
    <row r="470" s="18" customFormat="1" ht="19.5" customHeight="1"/>
    <row r="471" s="18" customFormat="1" ht="19.5" customHeight="1"/>
    <row r="472" s="18" customFormat="1" ht="19.5" customHeight="1"/>
    <row r="473" s="18" customFormat="1" ht="19.5" customHeight="1"/>
    <row r="474" s="18" customFormat="1" ht="19.5" customHeight="1"/>
    <row r="475" s="18" customFormat="1" ht="19.5" customHeight="1"/>
    <row r="476" s="18" customFormat="1" ht="19.5" customHeight="1"/>
    <row r="477" s="18" customFormat="1" ht="19.5" customHeight="1"/>
    <row r="478" s="18" customFormat="1" ht="19.5" customHeight="1"/>
    <row r="479" s="18" customFormat="1" ht="19.5" customHeight="1"/>
    <row r="480" s="18" customFormat="1" ht="19.5" customHeight="1"/>
    <row r="481" s="18" customFormat="1" ht="19.5" customHeight="1"/>
    <row r="482" s="18" customFormat="1" ht="19.5" customHeight="1"/>
    <row r="483" s="18" customFormat="1" ht="19.5" customHeight="1"/>
    <row r="484" s="18" customFormat="1" ht="19.5" customHeight="1"/>
    <row r="485" s="18" customFormat="1" ht="19.5" customHeight="1"/>
    <row r="486" s="18" customFormat="1" ht="19.5" customHeight="1"/>
    <row r="487" s="18" customFormat="1" ht="19.5" customHeight="1"/>
    <row r="488" s="18" customFormat="1" ht="19.5" customHeight="1"/>
    <row r="489" s="18" customFormat="1" ht="19.5" customHeight="1"/>
    <row r="490" s="18" customFormat="1" ht="19.5" customHeight="1"/>
    <row r="491" s="18" customFormat="1" ht="19.5" customHeight="1"/>
    <row r="492" s="18" customFormat="1" ht="19.5" customHeight="1"/>
    <row r="493" s="18" customFormat="1" ht="19.5" customHeight="1"/>
    <row r="494" s="18" customFormat="1" ht="19.5" customHeight="1"/>
    <row r="495" s="18" customFormat="1" ht="19.5" customHeight="1"/>
    <row r="496" s="18" customFormat="1" ht="19.5" customHeight="1"/>
    <row r="497" s="18" customFormat="1" ht="19.5" customHeight="1"/>
    <row r="498" s="18" customFormat="1" ht="19.5" customHeight="1"/>
    <row r="499" s="18" customFormat="1" ht="19.5" customHeight="1"/>
    <row r="500" s="18" customFormat="1" ht="19.5" customHeight="1"/>
    <row r="501" s="18" customFormat="1" ht="19.5" customHeight="1"/>
    <row r="502" s="18" customFormat="1" ht="19.5" customHeight="1"/>
    <row r="503" s="18" customFormat="1" ht="19.5" customHeight="1"/>
    <row r="504" s="18" customFormat="1" ht="19.5" customHeight="1"/>
    <row r="505" s="18" customFormat="1" ht="19.5" customHeight="1"/>
    <row r="506" s="18" customFormat="1" ht="19.5" customHeight="1"/>
    <row r="507" s="18" customFormat="1" ht="19.5" customHeight="1"/>
    <row r="508" s="18" customFormat="1" ht="19.5" customHeight="1"/>
    <row r="509" s="18" customFormat="1" ht="19.5" customHeight="1"/>
    <row r="510" s="18" customFormat="1" ht="19.5" customHeight="1"/>
    <row r="511" s="18" customFormat="1" ht="19.5" customHeight="1"/>
    <row r="512" s="18" customFormat="1" ht="19.5" customHeight="1"/>
    <row r="513" s="18" customFormat="1" ht="19.5" customHeight="1"/>
    <row r="514" s="18" customFormat="1" ht="19.5" customHeight="1"/>
    <row r="515" s="18" customFormat="1" ht="19.5" customHeight="1"/>
    <row r="516" s="18" customFormat="1" ht="19.5" customHeight="1"/>
    <row r="517" s="18" customFormat="1" ht="19.5" customHeight="1"/>
    <row r="518" s="18" customFormat="1" ht="19.5" customHeight="1"/>
    <row r="519" s="18" customFormat="1" ht="19.5" customHeight="1"/>
    <row r="520" s="18" customFormat="1" ht="19.5" customHeight="1"/>
    <row r="521" s="18" customFormat="1" ht="19.5" customHeight="1"/>
    <row r="522" s="18" customFormat="1" ht="19.5" customHeight="1"/>
    <row r="523" s="18" customFormat="1" ht="19.5" customHeight="1"/>
    <row r="524" s="18" customFormat="1" ht="19.5" customHeight="1"/>
    <row r="525" s="18" customFormat="1" ht="19.5" customHeight="1"/>
    <row r="526" s="18" customFormat="1" ht="19.5" customHeight="1"/>
    <row r="527" s="18" customFormat="1" ht="19.5" customHeight="1"/>
    <row r="528" s="18" customFormat="1" ht="19.5" customHeight="1"/>
    <row r="529" s="18" customFormat="1" ht="19.5" customHeight="1"/>
    <row r="530" s="18" customFormat="1" ht="19.5" customHeight="1"/>
    <row r="531" s="18" customFormat="1" ht="19.5" customHeight="1"/>
    <row r="532" s="18" customFormat="1" ht="19.5" customHeight="1"/>
    <row r="533" s="18" customFormat="1" ht="19.5" customHeight="1"/>
    <row r="534" s="18" customFormat="1" ht="19.5" customHeight="1"/>
    <row r="535" s="18" customFormat="1" ht="19.5" customHeight="1"/>
    <row r="536" s="18" customFormat="1" ht="19.5" customHeight="1"/>
    <row r="537" s="18" customFormat="1" ht="19.5" customHeight="1"/>
    <row r="538" s="18" customFormat="1" ht="19.5" customHeight="1"/>
    <row r="539" s="18" customFormat="1" ht="19.5" customHeight="1"/>
    <row r="540" s="18" customFormat="1" ht="19.5" customHeight="1"/>
    <row r="541" s="18" customFormat="1" ht="19.5" customHeight="1"/>
    <row r="542" s="18" customFormat="1" ht="19.5" customHeight="1"/>
    <row r="543" s="18" customFormat="1" ht="19.5" customHeight="1"/>
    <row r="544" s="18" customFormat="1" ht="19.5" customHeight="1"/>
    <row r="545" s="18" customFormat="1" ht="19.5" customHeight="1"/>
    <row r="546" s="18" customFormat="1" ht="19.5" customHeight="1"/>
    <row r="547" s="18" customFormat="1" ht="19.5" customHeight="1"/>
    <row r="548" s="18" customFormat="1" ht="19.5" customHeight="1"/>
    <row r="549" s="18" customFormat="1" ht="19.5" customHeight="1"/>
    <row r="550" s="18" customFormat="1" ht="19.5" customHeight="1"/>
    <row r="551" s="18" customFormat="1" ht="19.5" customHeight="1"/>
    <row r="552" s="18" customFormat="1" ht="19.5" customHeight="1"/>
    <row r="553" s="18" customFormat="1" ht="19.5" customHeight="1"/>
    <row r="554" s="18" customFormat="1" ht="19.5" customHeight="1"/>
    <row r="555" s="18" customFormat="1" ht="19.5" customHeight="1"/>
    <row r="556" s="18" customFormat="1" ht="19.5" customHeight="1"/>
    <row r="557" s="18" customFormat="1" ht="19.5" customHeight="1"/>
    <row r="558" s="18" customFormat="1" ht="19.5" customHeight="1"/>
    <row r="559" s="18" customFormat="1" ht="19.5" customHeight="1"/>
    <row r="560" s="18" customFormat="1" ht="19.5" customHeight="1"/>
    <row r="561" s="18" customFormat="1" ht="19.5" customHeight="1"/>
    <row r="562" s="18" customFormat="1" ht="19.5" customHeight="1"/>
    <row r="563" s="18" customFormat="1" ht="19.5" customHeight="1"/>
    <row r="564" s="18" customFormat="1" ht="19.5" customHeight="1">
      <c r="C564" s="31"/>
    </row>
  </sheetData>
  <sheetProtection/>
  <mergeCells count="2">
    <mergeCell ref="A3:F3"/>
    <mergeCell ref="A1:F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portrait" paperSize="8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zoomScalePageLayoutView="0" workbookViewId="0" topLeftCell="A1">
      <selection activeCell="A20" sqref="A20"/>
    </sheetView>
  </sheetViews>
  <sheetFormatPr defaultColWidth="9.00390625" defaultRowHeight="12.75"/>
  <cols>
    <col min="2" max="2" width="30.375" style="0" customWidth="1"/>
  </cols>
  <sheetData>
    <row r="1" spans="1:6" ht="12.75">
      <c r="A1" s="302" t="s">
        <v>315</v>
      </c>
      <c r="B1" s="303"/>
      <c r="C1" s="303"/>
      <c r="D1" s="303"/>
      <c r="E1" s="303"/>
      <c r="F1" s="303"/>
    </row>
    <row r="2" spans="1:6" ht="12.75">
      <c r="A2" s="256" t="s">
        <v>280</v>
      </c>
      <c r="B2" s="256"/>
      <c r="C2" s="256"/>
      <c r="D2" s="256"/>
      <c r="E2" s="256"/>
      <c r="F2" s="256"/>
    </row>
    <row r="3" spans="1:6" ht="12.75">
      <c r="A3" s="233"/>
      <c r="B3" s="234"/>
      <c r="C3" s="233"/>
      <c r="D3" s="233"/>
      <c r="E3" s="233"/>
      <c r="F3" s="235" t="s">
        <v>195</v>
      </c>
    </row>
    <row r="4" spans="1:6" ht="12.75">
      <c r="A4" s="221"/>
      <c r="B4" s="222" t="s">
        <v>144</v>
      </c>
      <c r="C4" s="221" t="s">
        <v>145</v>
      </c>
      <c r="D4" s="221" t="s">
        <v>146</v>
      </c>
      <c r="E4" s="221" t="s">
        <v>147</v>
      </c>
      <c r="F4" s="221" t="s">
        <v>225</v>
      </c>
    </row>
    <row r="5" spans="1:6" ht="18.75">
      <c r="A5" s="224" t="s">
        <v>226</v>
      </c>
      <c r="B5" s="225" t="s">
        <v>156</v>
      </c>
      <c r="C5" s="227" t="s">
        <v>155</v>
      </c>
      <c r="D5" s="188" t="s">
        <v>223</v>
      </c>
      <c r="E5" s="227"/>
      <c r="F5" s="227"/>
    </row>
    <row r="6" spans="1:6" ht="12.75">
      <c r="A6" s="221"/>
      <c r="B6" s="230"/>
      <c r="C6" s="232"/>
      <c r="D6" s="232"/>
      <c r="E6" s="232"/>
      <c r="F6" s="232"/>
    </row>
    <row r="7" spans="1:6" ht="12.75">
      <c r="A7" s="221">
        <v>1</v>
      </c>
      <c r="B7" s="228" t="s">
        <v>281</v>
      </c>
      <c r="C7" s="231">
        <v>16418</v>
      </c>
      <c r="D7" s="231">
        <v>23496</v>
      </c>
      <c r="E7" s="231"/>
      <c r="F7" s="236"/>
    </row>
    <row r="8" spans="1:6" ht="12.75">
      <c r="A8" s="221"/>
      <c r="B8" s="230"/>
      <c r="C8" s="232"/>
      <c r="D8" s="232"/>
      <c r="E8" s="232"/>
      <c r="F8" s="236"/>
    </row>
    <row r="9" spans="1:6" ht="12.75">
      <c r="A9" s="221">
        <f>A7+1</f>
        <v>2</v>
      </c>
      <c r="B9" s="228" t="s">
        <v>282</v>
      </c>
      <c r="C9" s="231">
        <f>SUM(C10:C15)</f>
        <v>16418</v>
      </c>
      <c r="D9" s="231">
        <f>SUM(D10:D15)</f>
        <v>23496</v>
      </c>
      <c r="E9" s="231"/>
      <c r="F9" s="236"/>
    </row>
    <row r="10" spans="1:6" ht="12.75">
      <c r="A10" s="221">
        <f aca="true" t="shared" si="0" ref="A10:A15">A9+1</f>
        <v>3</v>
      </c>
      <c r="B10" s="230" t="s">
        <v>283</v>
      </c>
      <c r="C10" s="232">
        <v>6147</v>
      </c>
      <c r="D10" s="232">
        <v>10671</v>
      </c>
      <c r="E10" s="232"/>
      <c r="F10" s="236"/>
    </row>
    <row r="11" spans="1:6" ht="22.5">
      <c r="A11" s="221">
        <f t="shared" si="0"/>
        <v>4</v>
      </c>
      <c r="B11" s="230" t="s">
        <v>284</v>
      </c>
      <c r="C11" s="232">
        <v>1307</v>
      </c>
      <c r="D11" s="232">
        <v>2175</v>
      </c>
      <c r="E11" s="232"/>
      <c r="F11" s="236"/>
    </row>
    <row r="12" spans="1:6" ht="12.75">
      <c r="A12" s="221">
        <f t="shared" si="0"/>
        <v>5</v>
      </c>
      <c r="B12" s="230" t="s">
        <v>285</v>
      </c>
      <c r="C12" s="232">
        <v>3919</v>
      </c>
      <c r="D12" s="232">
        <v>3660</v>
      </c>
      <c r="E12" s="232"/>
      <c r="F12" s="236"/>
    </row>
    <row r="13" spans="1:6" ht="12.75">
      <c r="A13" s="221">
        <f t="shared" si="0"/>
        <v>6</v>
      </c>
      <c r="B13" s="230" t="s">
        <v>286</v>
      </c>
      <c r="C13" s="232">
        <v>1243</v>
      </c>
      <c r="D13" s="232">
        <v>2221</v>
      </c>
      <c r="E13" s="232"/>
      <c r="F13" s="236"/>
    </row>
    <row r="14" spans="1:6" ht="12.75">
      <c r="A14" s="221">
        <f t="shared" si="0"/>
        <v>7</v>
      </c>
      <c r="B14" s="230" t="s">
        <v>287</v>
      </c>
      <c r="C14" s="232">
        <v>3752</v>
      </c>
      <c r="D14" s="232">
        <v>4769</v>
      </c>
      <c r="E14" s="232"/>
      <c r="F14" s="236"/>
    </row>
    <row r="15" spans="1:6" ht="12.75">
      <c r="A15" s="221">
        <f t="shared" si="0"/>
        <v>8</v>
      </c>
      <c r="B15" s="230" t="s">
        <v>143</v>
      </c>
      <c r="C15" s="232">
        <v>50</v>
      </c>
      <c r="D15" s="232"/>
      <c r="E15" s="232"/>
      <c r="F15" s="236"/>
    </row>
    <row r="16" spans="1:6" ht="12.75">
      <c r="A16" s="221"/>
      <c r="B16" s="228"/>
      <c r="C16" s="231"/>
      <c r="D16" s="231"/>
      <c r="E16" s="231"/>
      <c r="F16" s="236"/>
    </row>
    <row r="17" spans="1:6" ht="12.75">
      <c r="A17" s="221">
        <v>17</v>
      </c>
      <c r="B17" s="228" t="s">
        <v>288</v>
      </c>
      <c r="C17" s="237">
        <f>SUM(C19:C20)</f>
        <v>0</v>
      </c>
      <c r="D17" s="237">
        <f>SUM(D19:D20)</f>
        <v>1294</v>
      </c>
      <c r="E17" s="237"/>
      <c r="F17" s="236"/>
    </row>
    <row r="18" spans="1:6" ht="12.75">
      <c r="A18" s="221"/>
      <c r="B18" s="230"/>
      <c r="C18" s="232"/>
      <c r="D18" s="232"/>
      <c r="E18" s="232"/>
      <c r="F18" s="236"/>
    </row>
    <row r="19" spans="1:6" ht="12.75">
      <c r="A19" s="221">
        <v>18</v>
      </c>
      <c r="B19" s="230" t="s">
        <v>35</v>
      </c>
      <c r="C19" s="232"/>
      <c r="D19" s="232">
        <v>745</v>
      </c>
      <c r="E19" s="232"/>
      <c r="F19" s="236"/>
    </row>
    <row r="20" spans="1:6" ht="12.75">
      <c r="A20" s="221">
        <f>A19+1</f>
        <v>19</v>
      </c>
      <c r="B20" s="230" t="s">
        <v>19</v>
      </c>
      <c r="C20" s="232"/>
      <c r="D20" s="232">
        <v>549</v>
      </c>
      <c r="E20" s="232"/>
      <c r="F20" s="236"/>
    </row>
    <row r="21" spans="1:6" ht="12.75">
      <c r="A21" s="221"/>
      <c r="B21" s="228"/>
      <c r="C21" s="231"/>
      <c r="D21" s="231"/>
      <c r="E21" s="231"/>
      <c r="F21" s="236"/>
    </row>
    <row r="22" spans="1:6" ht="12.75">
      <c r="A22" s="221">
        <v>29</v>
      </c>
      <c r="B22" s="225" t="s">
        <v>289</v>
      </c>
      <c r="C22" s="231">
        <f>C7+C17</f>
        <v>16418</v>
      </c>
      <c r="D22" s="231">
        <f>SUM(D9,D17)</f>
        <v>24790</v>
      </c>
      <c r="E22" s="231"/>
      <c r="F22" s="236"/>
    </row>
    <row r="23" spans="1:6" ht="12.75">
      <c r="A23" s="221">
        <v>30</v>
      </c>
      <c r="B23" s="228" t="s">
        <v>290</v>
      </c>
      <c r="C23" s="237">
        <f>SUM(C25:C25)</f>
        <v>0</v>
      </c>
      <c r="D23" s="237">
        <v>395</v>
      </c>
      <c r="E23" s="237"/>
      <c r="F23" s="236"/>
    </row>
    <row r="24" spans="1:6" ht="22.5">
      <c r="A24" s="221"/>
      <c r="B24" s="230" t="s">
        <v>291</v>
      </c>
      <c r="C24" s="231"/>
      <c r="D24" s="231">
        <v>395</v>
      </c>
      <c r="E24" s="231"/>
      <c r="F24" s="236"/>
    </row>
    <row r="25" spans="1:6" ht="12.75">
      <c r="A25" s="221">
        <v>31</v>
      </c>
      <c r="B25" s="230" t="s">
        <v>292</v>
      </c>
      <c r="C25" s="231"/>
      <c r="D25" s="231"/>
      <c r="E25" s="231"/>
      <c r="F25" s="236"/>
    </row>
    <row r="26" spans="1:6" ht="12.75">
      <c r="A26" s="221">
        <v>33</v>
      </c>
      <c r="B26" s="238" t="s">
        <v>293</v>
      </c>
      <c r="C26" s="231">
        <f>C22+C23</f>
        <v>16418</v>
      </c>
      <c r="D26" s="231">
        <f>SUM(D22,D23)</f>
        <v>25185</v>
      </c>
      <c r="E26" s="231"/>
      <c r="F26" s="236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workbookViewId="0" topLeftCell="A1">
      <selection activeCell="A2" sqref="A2:G2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44" customFormat="1" ht="19.5" customHeight="1">
      <c r="A1" s="258" t="s">
        <v>127</v>
      </c>
      <c r="B1" s="258"/>
      <c r="C1" s="258"/>
      <c r="D1" s="258"/>
      <c r="E1" s="258"/>
      <c r="F1" s="258"/>
      <c r="G1" s="258"/>
      <c r="H1" s="43"/>
      <c r="I1" s="43"/>
    </row>
    <row r="2" spans="1:9" s="44" customFormat="1" ht="19.5" customHeight="1">
      <c r="A2" s="258" t="s">
        <v>299</v>
      </c>
      <c r="B2" s="258"/>
      <c r="C2" s="258"/>
      <c r="D2" s="258"/>
      <c r="E2" s="258"/>
      <c r="F2" s="258"/>
      <c r="G2" s="258"/>
      <c r="H2" s="43"/>
      <c r="I2" s="43"/>
    </row>
    <row r="3" spans="1:9" s="44" customFormat="1" ht="19.5" customHeight="1">
      <c r="A3" s="257" t="s">
        <v>73</v>
      </c>
      <c r="B3" s="257"/>
      <c r="C3" s="257"/>
      <c r="D3" s="257"/>
      <c r="E3" s="257"/>
      <c r="F3" s="257"/>
      <c r="G3" s="257"/>
      <c r="H3" s="43"/>
      <c r="I3" s="43"/>
    </row>
    <row r="4" spans="1:9" s="44" customFormat="1" ht="19.5" customHeight="1">
      <c r="A4" s="5"/>
      <c r="B4" s="45" t="s">
        <v>88</v>
      </c>
      <c r="C4" s="5"/>
      <c r="D4" s="5"/>
      <c r="E4" s="5"/>
      <c r="F4" s="5"/>
      <c r="G4" s="5"/>
      <c r="H4" s="43"/>
      <c r="I4" s="43"/>
    </row>
    <row r="5" spans="1:9" s="44" customFormat="1" ht="19.5" customHeight="1">
      <c r="A5" s="5"/>
      <c r="B5" s="45"/>
      <c r="C5" s="5"/>
      <c r="D5" s="5"/>
      <c r="E5" s="5"/>
      <c r="F5" s="5"/>
      <c r="G5" s="5"/>
      <c r="H5" s="43"/>
      <c r="I5" s="43"/>
    </row>
    <row r="6" spans="1:7" s="44" customFormat="1" ht="18" customHeight="1">
      <c r="A6" s="25" t="s">
        <v>71</v>
      </c>
      <c r="B6" s="40" t="s">
        <v>2</v>
      </c>
      <c r="C6" s="46"/>
      <c r="D6" s="6"/>
      <c r="E6" s="5"/>
      <c r="F6" s="47"/>
      <c r="G6" s="3"/>
    </row>
    <row r="7" spans="1:7" s="44" customFormat="1" ht="12" customHeight="1">
      <c r="A7" s="28"/>
      <c r="B7" s="41"/>
      <c r="C7" s="48"/>
      <c r="D7" s="49"/>
      <c r="E7" s="5"/>
      <c r="F7" s="47"/>
      <c r="G7" s="3"/>
    </row>
    <row r="8" spans="1:7" s="44" customFormat="1" ht="18" customHeight="1">
      <c r="A8" s="35" t="s">
        <v>76</v>
      </c>
      <c r="B8" s="22"/>
      <c r="C8" s="50"/>
      <c r="D8" s="39"/>
      <c r="E8" s="4"/>
      <c r="F8" s="4"/>
      <c r="G8" s="3"/>
    </row>
    <row r="9" spans="1:4" s="44" customFormat="1" ht="18" customHeight="1">
      <c r="A9" s="51" t="s">
        <v>75</v>
      </c>
      <c r="B9" s="52">
        <v>205</v>
      </c>
      <c r="C9" s="53"/>
      <c r="D9" s="50"/>
    </row>
    <row r="10" spans="1:4" s="44" customFormat="1" ht="18" customHeight="1">
      <c r="A10" s="54" t="s">
        <v>57</v>
      </c>
      <c r="B10" s="52"/>
      <c r="C10" s="53"/>
      <c r="D10" s="50"/>
    </row>
    <row r="11" spans="1:4" s="44" customFormat="1" ht="18" customHeight="1">
      <c r="A11" s="54" t="s">
        <v>33</v>
      </c>
      <c r="B11" s="52">
        <v>92</v>
      </c>
      <c r="C11" s="53"/>
      <c r="D11" s="50"/>
    </row>
    <row r="12" spans="1:4" s="56" customFormat="1" ht="18" customHeight="1">
      <c r="A12" s="55" t="s">
        <v>61</v>
      </c>
      <c r="B12" s="24">
        <f>SUM(B9:B11)</f>
        <v>297</v>
      </c>
      <c r="C12" s="24">
        <f>SUM(C9:C11)</f>
        <v>0</v>
      </c>
      <c r="D12" s="24">
        <f>SUM(D9:D11)</f>
        <v>0</v>
      </c>
    </row>
    <row r="13" spans="1:4" s="44" customFormat="1" ht="18" customHeight="1">
      <c r="A13" s="37" t="s">
        <v>77</v>
      </c>
      <c r="B13" s="52"/>
      <c r="C13" s="53"/>
      <c r="D13" s="50"/>
    </row>
    <row r="14" spans="1:4" s="44" customFormat="1" ht="18" customHeight="1">
      <c r="A14" s="54" t="s">
        <v>85</v>
      </c>
      <c r="B14" s="52"/>
      <c r="C14" s="53"/>
      <c r="D14" s="50"/>
    </row>
    <row r="15" spans="1:4" s="44" customFormat="1" ht="18" customHeight="1">
      <c r="A15" s="54" t="s">
        <v>30</v>
      </c>
      <c r="B15" s="52"/>
      <c r="C15" s="53"/>
      <c r="D15" s="50"/>
    </row>
    <row r="16" spans="1:4" s="44" customFormat="1" ht="18" customHeight="1">
      <c r="A16" s="54" t="s">
        <v>29</v>
      </c>
      <c r="B16" s="57">
        <v>140</v>
      </c>
      <c r="C16" s="53"/>
      <c r="D16" s="50"/>
    </row>
    <row r="17" spans="1:4" s="44" customFormat="1" ht="18" customHeight="1">
      <c r="A17" s="54" t="s">
        <v>139</v>
      </c>
      <c r="B17" s="57">
        <v>481</v>
      </c>
      <c r="C17" s="53"/>
      <c r="D17" s="50"/>
    </row>
    <row r="18" spans="1:4" s="44" customFormat="1" ht="18" customHeight="1">
      <c r="A18" s="58" t="s">
        <v>86</v>
      </c>
      <c r="B18" s="52"/>
      <c r="C18" s="59"/>
      <c r="D18" s="50"/>
    </row>
    <row r="19" spans="1:4" s="56" customFormat="1" ht="18" customHeight="1">
      <c r="A19" s="51" t="s">
        <v>61</v>
      </c>
      <c r="B19" s="24">
        <f>SUM(B14:B18)</f>
        <v>621</v>
      </c>
      <c r="C19" s="24">
        <f>SUM(C14:C18)</f>
        <v>0</v>
      </c>
      <c r="D19" s="24">
        <f>SUM(D14:D18)</f>
        <v>0</v>
      </c>
    </row>
    <row r="20" spans="1:4" s="44" customFormat="1" ht="18" customHeight="1">
      <c r="A20" s="37" t="s">
        <v>78</v>
      </c>
      <c r="B20" s="60"/>
      <c r="C20" s="59"/>
      <c r="D20" s="50"/>
    </row>
    <row r="21" spans="1:4" s="44" customFormat="1" ht="18" customHeight="1">
      <c r="A21" s="54" t="s">
        <v>87</v>
      </c>
      <c r="B21" s="60"/>
      <c r="C21" s="59"/>
      <c r="D21" s="50"/>
    </row>
    <row r="22" spans="1:4" s="44" customFormat="1" ht="18" customHeight="1">
      <c r="A22" s="54" t="s">
        <v>34</v>
      </c>
      <c r="B22" s="57"/>
      <c r="C22" s="59"/>
      <c r="D22" s="50"/>
    </row>
    <row r="23" spans="1:4" s="56" customFormat="1" ht="18" customHeight="1">
      <c r="A23" s="55" t="s">
        <v>61</v>
      </c>
      <c r="B23" s="61">
        <f>SUM(B21:B22)</f>
        <v>0</v>
      </c>
      <c r="C23" s="61">
        <f>SUM(C21:C22)</f>
        <v>0</v>
      </c>
      <c r="D23" s="61">
        <f>SUM(D21:D22)</f>
        <v>0</v>
      </c>
    </row>
    <row r="24" spans="1:4" s="44" customFormat="1" ht="18" customHeight="1">
      <c r="A24" s="62" t="s">
        <v>79</v>
      </c>
      <c r="B24" s="57"/>
      <c r="C24" s="59"/>
      <c r="D24" s="50"/>
    </row>
    <row r="25" spans="1:4" s="44" customFormat="1" ht="18" customHeight="1">
      <c r="A25" s="62" t="s">
        <v>80</v>
      </c>
      <c r="B25" s="57"/>
      <c r="C25" s="59"/>
      <c r="D25" s="50"/>
    </row>
    <row r="26" spans="1:4" s="44" customFormat="1" ht="18" customHeight="1">
      <c r="A26" s="58"/>
      <c r="B26" s="52"/>
      <c r="C26" s="53"/>
      <c r="D26" s="50"/>
    </row>
    <row r="27" spans="1:4" s="44" customFormat="1" ht="18" customHeight="1">
      <c r="A27" s="58"/>
      <c r="B27" s="52"/>
      <c r="C27" s="53"/>
      <c r="D27" s="50"/>
    </row>
    <row r="28" spans="1:4" s="44" customFormat="1" ht="18" customHeight="1">
      <c r="A28" s="54"/>
      <c r="B28" s="52"/>
      <c r="C28" s="53"/>
      <c r="D28" s="50"/>
    </row>
    <row r="29" spans="1:4" s="56" customFormat="1" ht="18" customHeight="1">
      <c r="A29" s="55" t="s">
        <v>61</v>
      </c>
      <c r="B29" s="24">
        <f>SUM(B26:B28)</f>
        <v>0</v>
      </c>
      <c r="C29" s="24">
        <f>SUM(C26:C28)</f>
        <v>0</v>
      </c>
      <c r="D29" s="24">
        <f>SUM(D26:D28)</f>
        <v>0</v>
      </c>
    </row>
    <row r="30" spans="1:4" s="44" customFormat="1" ht="18" customHeight="1">
      <c r="A30" s="37" t="s">
        <v>84</v>
      </c>
      <c r="B30" s="52"/>
      <c r="C30" s="53"/>
      <c r="D30" s="50"/>
    </row>
    <row r="31" spans="1:4" s="44" customFormat="1" ht="18" customHeight="1">
      <c r="A31" s="22" t="s">
        <v>81</v>
      </c>
      <c r="B31" s="52">
        <v>120</v>
      </c>
      <c r="C31" s="53"/>
      <c r="D31" s="50"/>
    </row>
    <row r="32" spans="1:4" s="56" customFormat="1" ht="18" customHeight="1">
      <c r="A32" s="55" t="s">
        <v>61</v>
      </c>
      <c r="B32" s="24">
        <f>B31</f>
        <v>120</v>
      </c>
      <c r="C32" s="24">
        <f>C31</f>
        <v>0</v>
      </c>
      <c r="D32" s="24">
        <f>D31</f>
        <v>0</v>
      </c>
    </row>
    <row r="33" spans="1:4" s="44" customFormat="1" ht="18" customHeight="1">
      <c r="A33" s="63" t="s">
        <v>82</v>
      </c>
      <c r="B33" s="52"/>
      <c r="C33" s="53"/>
      <c r="D33" s="50"/>
    </row>
    <row r="34" spans="1:4" ht="18" customHeight="1">
      <c r="A34" s="58" t="s">
        <v>70</v>
      </c>
      <c r="B34" s="52"/>
      <c r="C34" s="53"/>
      <c r="D34" s="59"/>
    </row>
    <row r="35" spans="1:4" ht="18" customHeight="1">
      <c r="A35" s="54" t="s">
        <v>27</v>
      </c>
      <c r="B35" s="52"/>
      <c r="C35" s="53"/>
      <c r="D35" s="59"/>
    </row>
    <row r="36" spans="1:4" ht="18" customHeight="1">
      <c r="A36" s="54" t="s">
        <v>28</v>
      </c>
      <c r="B36" s="64"/>
      <c r="C36" s="65"/>
      <c r="D36" s="59"/>
    </row>
    <row r="37" spans="1:4" s="66" customFormat="1" ht="18" customHeight="1">
      <c r="A37" s="55" t="s">
        <v>61</v>
      </c>
      <c r="B37" s="24">
        <f>SUM(B34:B36)</f>
        <v>0</v>
      </c>
      <c r="C37" s="24">
        <f>SUM(C34:C36)</f>
        <v>0</v>
      </c>
      <c r="D37" s="24">
        <f>SUM(D34:D36)</f>
        <v>0</v>
      </c>
    </row>
    <row r="38" spans="1:4" ht="18" customHeight="1">
      <c r="A38" s="35" t="s">
        <v>83</v>
      </c>
      <c r="B38" s="64"/>
      <c r="C38" s="65"/>
      <c r="D38" s="59"/>
    </row>
    <row r="39" spans="1:4" ht="18" customHeight="1">
      <c r="A39" s="54" t="s">
        <v>58</v>
      </c>
      <c r="B39" s="64"/>
      <c r="C39" s="65"/>
      <c r="D39" s="59"/>
    </row>
    <row r="40" spans="1:4" ht="18" customHeight="1">
      <c r="A40" s="54" t="s">
        <v>60</v>
      </c>
      <c r="B40" s="64"/>
      <c r="C40" s="65"/>
      <c r="D40" s="59"/>
    </row>
    <row r="41" spans="1:4" ht="18" customHeight="1">
      <c r="A41" s="54" t="s">
        <v>59</v>
      </c>
      <c r="B41" s="60">
        <v>205</v>
      </c>
      <c r="C41" s="67"/>
      <c r="D41" s="59"/>
    </row>
    <row r="42" spans="1:4" s="66" customFormat="1" ht="18" customHeight="1">
      <c r="A42" s="55" t="s">
        <v>61</v>
      </c>
      <c r="B42" s="61">
        <f>SUM(B39:B41)</f>
        <v>205</v>
      </c>
      <c r="C42" s="61">
        <f>SUM(C39:C41)</f>
        <v>0</v>
      </c>
      <c r="D42" s="61">
        <f>SUM(D39:D41)</f>
        <v>0</v>
      </c>
    </row>
    <row r="43" spans="1:4" ht="19.5" customHeight="1">
      <c r="A43" s="37" t="s">
        <v>74</v>
      </c>
      <c r="B43" s="68">
        <f>B12+B19+B23+B24+B29+B32+B37+B42</f>
        <v>1243</v>
      </c>
      <c r="C43" s="68">
        <f>C12+C19+C23+C24+C29+C32+C37+C42</f>
        <v>0</v>
      </c>
      <c r="D43" s="68">
        <f>D12+D19+D23+D24+D29+D32+D37+D42</f>
        <v>0</v>
      </c>
    </row>
    <row r="44" spans="1:2" ht="19.5" customHeight="1">
      <c r="A44" s="69"/>
      <c r="B44" s="2"/>
    </row>
    <row r="45" spans="1:2" ht="19.5" customHeight="1">
      <c r="A45" s="70"/>
      <c r="B45" s="2"/>
    </row>
    <row r="46" spans="1:2" ht="19.5" customHeight="1">
      <c r="A46" s="69"/>
      <c r="B46" s="2"/>
    </row>
    <row r="47" ht="19.5" customHeight="1">
      <c r="B47" s="2"/>
    </row>
    <row r="48" spans="1:2" ht="19.5" customHeight="1">
      <c r="A48" s="69"/>
      <c r="B48" s="2"/>
    </row>
    <row r="49" ht="19.5" customHeight="1">
      <c r="B49" s="2"/>
    </row>
    <row r="50" spans="1:2" ht="19.5" customHeight="1">
      <c r="A50" s="69"/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  <row r="92" ht="19.5" customHeight="1">
      <c r="B92" s="2"/>
    </row>
  </sheetData>
  <sheetProtection/>
  <mergeCells count="3">
    <mergeCell ref="A3:G3"/>
    <mergeCell ref="A1:G1"/>
    <mergeCell ref="A2:G2"/>
  </mergeCells>
  <printOptions/>
  <pageMargins left="0.15748031496062992" right="0.15748031496062992" top="0.8267716535433072" bottom="0.4724409448818898" header="0.5118110236220472" footer="0.5118110236220472"/>
  <pageSetup horizontalDpi="600" verticalDpi="600" orientation="portrait" paperSize="9" scale="85" r:id="rId1"/>
  <headerFooter alignWithMargins="0">
    <oddHeader>&amp;C4.sz.melléklet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tabSelected="1" workbookViewId="0" topLeftCell="A1">
      <selection activeCell="J7" sqref="J7"/>
    </sheetView>
  </sheetViews>
  <sheetFormatPr defaultColWidth="9.00390625" defaultRowHeight="12.75"/>
  <cols>
    <col min="1" max="5" width="9.125" style="33" customWidth="1"/>
    <col min="6" max="6" width="12.00390625" style="33" customWidth="1"/>
    <col min="7" max="7" width="17.875" style="33" customWidth="1"/>
    <col min="8" max="8" width="23.625" style="33" customWidth="1"/>
    <col min="9" max="16384" width="9.125" style="33" customWidth="1"/>
  </cols>
  <sheetData>
    <row r="1" ht="18" customHeight="1"/>
    <row r="2" spans="1:8" ht="18" customHeight="1">
      <c r="A2" s="259" t="s">
        <v>55</v>
      </c>
      <c r="B2" s="259"/>
      <c r="C2" s="259"/>
      <c r="D2" s="259"/>
      <c r="E2" s="259"/>
      <c r="F2" s="259"/>
      <c r="G2" s="259"/>
      <c r="H2" s="259"/>
    </row>
    <row r="3" spans="2:7" ht="18" customHeight="1">
      <c r="B3" s="13"/>
      <c r="C3" s="13"/>
      <c r="E3" s="38" t="s">
        <v>300</v>
      </c>
      <c r="F3" s="13"/>
      <c r="G3" s="13"/>
    </row>
    <row r="4" ht="18" customHeight="1">
      <c r="F4" s="13"/>
    </row>
    <row r="5" ht="18" customHeight="1"/>
    <row r="6" spans="7:8" ht="18" customHeight="1">
      <c r="G6" s="92"/>
      <c r="H6" s="92"/>
    </row>
    <row r="7" spans="7:8" ht="18" customHeight="1">
      <c r="G7" s="42"/>
      <c r="H7" s="42"/>
    </row>
    <row r="8" ht="18" customHeight="1">
      <c r="G8" s="42" t="s">
        <v>2</v>
      </c>
    </row>
    <row r="9" spans="1:14" ht="18" customHeight="1">
      <c r="A9" s="94" t="s">
        <v>128</v>
      </c>
      <c r="B9" s="95"/>
      <c r="C9" s="95"/>
      <c r="D9" s="95"/>
      <c r="E9" s="96"/>
      <c r="F9" s="97"/>
      <c r="G9" s="93"/>
      <c r="N9" s="32"/>
    </row>
    <row r="10" spans="1:7" ht="18" customHeight="1">
      <c r="A10" s="98" t="s">
        <v>31</v>
      </c>
      <c r="B10" s="96"/>
      <c r="C10" s="96"/>
      <c r="D10" s="96"/>
      <c r="E10" s="96"/>
      <c r="F10" s="97"/>
      <c r="G10" s="57">
        <v>2316</v>
      </c>
    </row>
    <row r="11" spans="1:7" ht="18" customHeight="1">
      <c r="A11" s="98" t="s">
        <v>32</v>
      </c>
      <c r="B11" s="96"/>
      <c r="C11" s="96"/>
      <c r="D11" s="96"/>
      <c r="E11" s="96"/>
      <c r="F11" s="97"/>
      <c r="G11" s="57">
        <v>0</v>
      </c>
    </row>
    <row r="12" spans="1:7" s="34" customFormat="1" ht="18" customHeight="1">
      <c r="A12" s="99" t="s">
        <v>61</v>
      </c>
      <c r="B12" s="100"/>
      <c r="C12" s="100"/>
      <c r="D12" s="100"/>
      <c r="E12" s="100"/>
      <c r="F12" s="101"/>
      <c r="G12" s="61">
        <f>G10+G11</f>
        <v>2316</v>
      </c>
    </row>
    <row r="13" spans="1:8" ht="18" customHeight="1">
      <c r="A13" s="94" t="s">
        <v>89</v>
      </c>
      <c r="B13" s="95"/>
      <c r="C13" s="95"/>
      <c r="D13" s="95"/>
      <c r="E13" s="95"/>
      <c r="F13" s="102"/>
      <c r="G13" s="68">
        <f>G12</f>
        <v>2316</v>
      </c>
      <c r="H13" s="13"/>
    </row>
    <row r="14" ht="18" customHeight="1"/>
    <row r="15" ht="18" customHeight="1"/>
    <row r="16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&amp;C5.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4.125" style="69" customWidth="1"/>
    <col min="2" max="4" width="9.125" style="69" customWidth="1"/>
    <col min="5" max="5" width="12.375" style="69" customWidth="1"/>
    <col min="6" max="6" width="11.625" style="69" customWidth="1"/>
    <col min="7" max="7" width="10.75390625" style="69" customWidth="1"/>
    <col min="8" max="16384" width="9.125" style="69" customWidth="1"/>
  </cols>
  <sheetData>
    <row r="1" spans="1:7" ht="19.5" customHeight="1">
      <c r="A1" s="260" t="s">
        <v>301</v>
      </c>
      <c r="B1" s="260"/>
      <c r="C1" s="260"/>
      <c r="D1" s="260"/>
      <c r="E1" s="260"/>
      <c r="F1" s="260"/>
      <c r="G1" s="260"/>
    </row>
    <row r="2" spans="1:6" ht="19.5" customHeight="1">
      <c r="A2" s="71"/>
      <c r="B2" s="71"/>
      <c r="C2" s="71"/>
      <c r="D2" s="71"/>
      <c r="E2" s="71"/>
      <c r="F2" s="71"/>
    </row>
    <row r="3" spans="1:7" ht="18" customHeight="1">
      <c r="A3" s="1"/>
      <c r="B3" s="1"/>
      <c r="C3" s="1"/>
      <c r="D3" s="1"/>
      <c r="E3" s="1"/>
      <c r="F3" s="74" t="s">
        <v>2</v>
      </c>
      <c r="G3" s="75"/>
    </row>
    <row r="4" spans="1:7" ht="18" customHeight="1">
      <c r="A4" s="1"/>
      <c r="B4" s="1"/>
      <c r="C4" s="1"/>
      <c r="D4" s="1"/>
      <c r="E4" s="1"/>
      <c r="F4" s="1"/>
      <c r="G4" s="75"/>
    </row>
    <row r="5" spans="1:7" ht="18" customHeight="1">
      <c r="A5" s="76" t="s">
        <v>72</v>
      </c>
      <c r="B5" s="77" t="s">
        <v>90</v>
      </c>
      <c r="C5" s="78"/>
      <c r="D5" s="78"/>
      <c r="E5" s="79"/>
      <c r="F5" s="59"/>
      <c r="G5" s="75"/>
    </row>
    <row r="6" spans="1:7" s="73" customFormat="1" ht="18" customHeight="1">
      <c r="A6" s="80"/>
      <c r="B6" s="81" t="s">
        <v>54</v>
      </c>
      <c r="C6" s="82"/>
      <c r="D6" s="82"/>
      <c r="E6" s="83"/>
      <c r="F6" s="50">
        <v>1</v>
      </c>
      <c r="G6" s="84"/>
    </row>
    <row r="7" spans="1:7" s="73" customFormat="1" ht="18" customHeight="1">
      <c r="A7" s="80"/>
      <c r="B7" s="81" t="s">
        <v>18</v>
      </c>
      <c r="C7" s="82"/>
      <c r="D7" s="82"/>
      <c r="E7" s="83"/>
      <c r="F7" s="50">
        <v>2</v>
      </c>
      <c r="G7" s="84"/>
    </row>
    <row r="8" spans="1:7" s="73" customFormat="1" ht="18" customHeight="1">
      <c r="A8" s="80"/>
      <c r="B8" s="81" t="s">
        <v>26</v>
      </c>
      <c r="C8" s="82"/>
      <c r="D8" s="82"/>
      <c r="E8" s="83"/>
      <c r="F8" s="50"/>
      <c r="G8" s="84"/>
    </row>
    <row r="9" spans="1:7" ht="18" customHeight="1">
      <c r="A9" s="76"/>
      <c r="B9" s="85" t="s">
        <v>0</v>
      </c>
      <c r="C9" s="78"/>
      <c r="D9" s="78"/>
      <c r="E9" s="79"/>
      <c r="F9" s="181"/>
      <c r="G9" s="75"/>
    </row>
    <row r="10" spans="1:7" ht="18" customHeight="1">
      <c r="A10" s="80" t="s">
        <v>91</v>
      </c>
      <c r="B10" s="85"/>
      <c r="C10" s="89"/>
      <c r="D10" s="89"/>
      <c r="E10" s="90"/>
      <c r="F10" s="91">
        <v>3</v>
      </c>
      <c r="G10" s="75"/>
    </row>
    <row r="11" spans="1:8" ht="18" customHeight="1">
      <c r="A11" s="75"/>
      <c r="B11" s="75"/>
      <c r="C11" s="75"/>
      <c r="D11" s="75"/>
      <c r="E11" s="75"/>
      <c r="F11" s="75"/>
      <c r="G11" s="75"/>
      <c r="H11" s="75"/>
    </row>
    <row r="12" spans="1:8" ht="19.5" customHeight="1">
      <c r="A12" s="75"/>
      <c r="B12" s="75"/>
      <c r="C12" s="75"/>
      <c r="D12" s="75"/>
      <c r="E12" s="75"/>
      <c r="F12" s="75"/>
      <c r="G12" s="75"/>
      <c r="H12" s="75"/>
    </row>
    <row r="13" spans="1:8" ht="19.5" customHeight="1">
      <c r="A13" s="75"/>
      <c r="B13" s="75"/>
      <c r="C13" s="75"/>
      <c r="D13" s="75"/>
      <c r="E13" s="75"/>
      <c r="F13" s="75"/>
      <c r="G13" s="75"/>
      <c r="H13" s="7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&amp;C6.sz.melléklet&amp;R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workbookViewId="0" topLeftCell="A1">
      <selection activeCell="A3" sqref="A3:H3"/>
    </sheetView>
  </sheetViews>
  <sheetFormatPr defaultColWidth="9.00390625" defaultRowHeight="19.5" customHeight="1"/>
  <cols>
    <col min="1" max="1" width="3.625" style="69" customWidth="1"/>
    <col min="2" max="6" width="9.125" style="69" customWidth="1"/>
    <col min="7" max="7" width="11.375" style="73" bestFit="1" customWidth="1"/>
    <col min="8" max="8" width="10.625" style="69" customWidth="1"/>
    <col min="9" max="16384" width="9.125" style="69" customWidth="1"/>
  </cols>
  <sheetData>
    <row r="1" spans="1:8" ht="19.5" customHeight="1">
      <c r="A1" s="260" t="s">
        <v>129</v>
      </c>
      <c r="B1" s="260"/>
      <c r="C1" s="260"/>
      <c r="D1" s="260"/>
      <c r="E1" s="260"/>
      <c r="F1" s="260"/>
      <c r="G1" s="260"/>
      <c r="H1" s="260"/>
    </row>
    <row r="2" spans="1:8" ht="19.5" customHeight="1">
      <c r="A2" s="260" t="s">
        <v>302</v>
      </c>
      <c r="B2" s="260"/>
      <c r="C2" s="260"/>
      <c r="D2" s="260"/>
      <c r="E2" s="260"/>
      <c r="F2" s="260"/>
      <c r="G2" s="260"/>
      <c r="H2" s="260"/>
    </row>
    <row r="3" spans="1:8" ht="19.5" customHeight="1">
      <c r="A3" s="261" t="s">
        <v>140</v>
      </c>
      <c r="B3" s="261"/>
      <c r="C3" s="261"/>
      <c r="D3" s="261"/>
      <c r="E3" s="261"/>
      <c r="F3" s="261"/>
      <c r="G3" s="261"/>
      <c r="H3" s="261"/>
    </row>
    <row r="4" spans="1:7" ht="19.5" customHeight="1">
      <c r="A4" s="71"/>
      <c r="B4" s="71"/>
      <c r="C4" s="71"/>
      <c r="D4" s="71"/>
      <c r="E4" s="71"/>
      <c r="F4" s="71"/>
      <c r="G4" s="72"/>
    </row>
    <row r="5" spans="1:10" ht="19.5" customHeight="1">
      <c r="A5" s="1"/>
      <c r="B5" s="1"/>
      <c r="C5" s="1"/>
      <c r="D5" s="1"/>
      <c r="E5" s="1"/>
      <c r="F5" s="1"/>
      <c r="G5" s="103" t="s">
        <v>2</v>
      </c>
      <c r="H5" s="103" t="s">
        <v>93</v>
      </c>
      <c r="I5" s="75"/>
      <c r="J5" s="75"/>
    </row>
    <row r="6" spans="1:10" ht="19.5" customHeight="1">
      <c r="A6" s="1"/>
      <c r="B6" s="1"/>
      <c r="C6" s="1"/>
      <c r="D6" s="1"/>
      <c r="E6" s="1"/>
      <c r="F6" s="1"/>
      <c r="G6" s="44"/>
      <c r="H6" s="75"/>
      <c r="I6" s="75"/>
      <c r="J6" s="75"/>
    </row>
    <row r="7" spans="1:10" s="73" customFormat="1" ht="19.5" customHeight="1">
      <c r="A7" s="80" t="s">
        <v>72</v>
      </c>
      <c r="B7" s="105" t="s">
        <v>62</v>
      </c>
      <c r="C7" s="82"/>
      <c r="D7" s="82"/>
      <c r="E7" s="82"/>
      <c r="F7" s="83"/>
      <c r="G7" s="50"/>
      <c r="H7" s="87"/>
      <c r="I7" s="84"/>
      <c r="J7" s="84"/>
    </row>
    <row r="8" spans="1:10" s="73" customFormat="1" ht="19.5" customHeight="1">
      <c r="A8" s="80"/>
      <c r="B8" s="81" t="s">
        <v>130</v>
      </c>
      <c r="C8" s="82"/>
      <c r="D8" s="82"/>
      <c r="E8" s="82"/>
      <c r="F8" s="83"/>
      <c r="G8" s="50">
        <v>7</v>
      </c>
      <c r="H8" s="50"/>
      <c r="I8" s="84"/>
      <c r="J8" s="84"/>
    </row>
    <row r="9" spans="1:10" s="73" customFormat="1" ht="19.5" customHeight="1">
      <c r="A9" s="80"/>
      <c r="B9" s="81"/>
      <c r="C9" s="82"/>
      <c r="D9" s="82"/>
      <c r="E9" s="82"/>
      <c r="F9" s="83"/>
      <c r="G9" s="50"/>
      <c r="H9" s="50"/>
      <c r="I9" s="84"/>
      <c r="J9" s="84"/>
    </row>
    <row r="10" spans="1:10" s="73" customFormat="1" ht="19.5" customHeight="1">
      <c r="A10" s="80"/>
      <c r="B10" s="106" t="s">
        <v>61</v>
      </c>
      <c r="C10" s="82"/>
      <c r="D10" s="82"/>
      <c r="E10" s="82"/>
      <c r="F10" s="83"/>
      <c r="G10" s="86"/>
      <c r="H10" s="86"/>
      <c r="I10" s="84"/>
      <c r="J10" s="84"/>
    </row>
    <row r="11" spans="1:10" s="73" customFormat="1" ht="19.5" customHeight="1">
      <c r="A11" s="35" t="s">
        <v>92</v>
      </c>
      <c r="B11" s="88"/>
      <c r="C11" s="107"/>
      <c r="D11" s="107"/>
      <c r="E11" s="107"/>
      <c r="F11" s="108"/>
      <c r="G11" s="104">
        <v>7</v>
      </c>
      <c r="H11" s="104"/>
      <c r="I11" s="84"/>
      <c r="J11" s="84"/>
    </row>
    <row r="12" spans="1:10" s="73" customFormat="1" ht="1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s="73" customFormat="1" ht="19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s="73" customFormat="1" ht="19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s="73" customFormat="1" ht="19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s="73" customFormat="1" ht="19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="73" customFormat="1" ht="19.5" customHeight="1"/>
    <row r="18" s="73" customFormat="1" ht="19.5" customHeight="1"/>
    <row r="19" s="73" customFormat="1" ht="19.5" customHeight="1"/>
    <row r="20" s="73" customFormat="1" ht="19.5" customHeight="1"/>
    <row r="21" s="73" customFormat="1" ht="19.5" customHeight="1"/>
    <row r="22" s="73" customFormat="1" ht="19.5" customHeight="1"/>
    <row r="23" s="73" customFormat="1" ht="19.5" customHeight="1"/>
    <row r="24" s="73" customFormat="1" ht="19.5" customHeight="1"/>
    <row r="25" s="73" customFormat="1" ht="19.5" customHeight="1"/>
    <row r="26" s="73" customFormat="1" ht="19.5" customHeight="1"/>
    <row r="27" s="73" customFormat="1" ht="19.5" customHeight="1"/>
    <row r="28" s="73" customFormat="1" ht="19.5" customHeight="1"/>
    <row r="29" s="73" customFormat="1" ht="19.5" customHeight="1"/>
    <row r="30" s="73" customFormat="1" ht="19.5" customHeight="1"/>
    <row r="31" s="73" customFormat="1" ht="19.5" customHeight="1"/>
    <row r="32" s="73" customFormat="1" ht="19.5" customHeight="1"/>
    <row r="33" s="73" customFormat="1" ht="19.5" customHeight="1"/>
    <row r="34" s="73" customFormat="1" ht="19.5" customHeight="1"/>
    <row r="35" s="73" customFormat="1" ht="19.5" customHeight="1"/>
    <row r="36" s="73" customFormat="1" ht="19.5" customHeight="1"/>
    <row r="37" s="73" customFormat="1" ht="19.5" customHeight="1"/>
    <row r="38" s="73" customFormat="1" ht="19.5" customHeight="1"/>
    <row r="39" s="73" customFormat="1" ht="19.5" customHeight="1"/>
    <row r="40" s="73" customFormat="1" ht="19.5" customHeight="1"/>
    <row r="41" s="73" customFormat="1" ht="19.5" customHeight="1"/>
  </sheetData>
  <sheetProtection/>
  <mergeCells count="3">
    <mergeCell ref="A1:H1"/>
    <mergeCell ref="A3:H3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&amp;C7.sz.melléklet&amp;R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A3" sqref="A3:E3"/>
    </sheetView>
  </sheetViews>
  <sheetFormatPr defaultColWidth="9.00390625" defaultRowHeight="12.75"/>
  <cols>
    <col min="1" max="1" width="63.625" style="109" customWidth="1"/>
    <col min="2" max="6" width="9.125" style="109" customWidth="1"/>
    <col min="7" max="7" width="13.125" style="109" customWidth="1"/>
    <col min="8" max="8" width="10.00390625" style="109" customWidth="1"/>
    <col min="9" max="16384" width="9.125" style="109" customWidth="1"/>
  </cols>
  <sheetData>
    <row r="1" spans="1:5" ht="18.75">
      <c r="A1" s="262" t="s">
        <v>94</v>
      </c>
      <c r="B1" s="262"/>
      <c r="C1" s="262"/>
      <c r="D1" s="262"/>
      <c r="E1" s="262"/>
    </row>
    <row r="2" spans="1:5" ht="18.75">
      <c r="A2" s="262" t="s">
        <v>95</v>
      </c>
      <c r="B2" s="262"/>
      <c r="C2" s="262"/>
      <c r="D2" s="262"/>
      <c r="E2" s="262"/>
    </row>
    <row r="3" spans="1:5" ht="18.75">
      <c r="A3" s="262" t="s">
        <v>303</v>
      </c>
      <c r="B3" s="262"/>
      <c r="C3" s="262"/>
      <c r="D3" s="262"/>
      <c r="E3" s="262"/>
    </row>
    <row r="4" spans="1:5" ht="15.75">
      <c r="A4" s="263" t="s">
        <v>36</v>
      </c>
      <c r="B4" s="263"/>
      <c r="C4" s="263"/>
      <c r="D4" s="263"/>
      <c r="E4" s="263"/>
    </row>
    <row r="5" spans="1:5" ht="15.75">
      <c r="A5" s="110"/>
      <c r="B5" s="110"/>
      <c r="C5" s="110"/>
      <c r="D5" s="110"/>
      <c r="E5" s="110"/>
    </row>
    <row r="6" ht="16.5" thickBot="1"/>
    <row r="7" spans="1:5" ht="16.5" thickBot="1">
      <c r="A7" s="111" t="s">
        <v>37</v>
      </c>
      <c r="B7" s="112">
        <v>2014</v>
      </c>
      <c r="C7" s="112">
        <v>2015</v>
      </c>
      <c r="D7" s="112">
        <v>2016</v>
      </c>
      <c r="E7" s="112">
        <v>2017</v>
      </c>
    </row>
    <row r="8" spans="1:5" ht="15.75">
      <c r="A8" s="113" t="s">
        <v>38</v>
      </c>
      <c r="B8" s="114">
        <v>450</v>
      </c>
      <c r="C8" s="114">
        <v>460</v>
      </c>
      <c r="D8" s="114">
        <v>470</v>
      </c>
      <c r="E8" s="114">
        <v>480</v>
      </c>
    </row>
    <row r="9" spans="1:5" ht="31.5">
      <c r="A9" s="115" t="s">
        <v>39</v>
      </c>
      <c r="B9" s="116">
        <v>0</v>
      </c>
      <c r="C9" s="116">
        <v>0</v>
      </c>
      <c r="D9" s="116">
        <v>0</v>
      </c>
      <c r="E9" s="116">
        <v>0</v>
      </c>
    </row>
    <row r="10" spans="1:5" ht="15.75">
      <c r="A10" s="115" t="s">
        <v>40</v>
      </c>
      <c r="B10" s="116">
        <v>320</v>
      </c>
      <c r="C10" s="116">
        <v>330</v>
      </c>
      <c r="D10" s="116">
        <v>320</v>
      </c>
      <c r="E10" s="116">
        <v>320</v>
      </c>
    </row>
    <row r="11" spans="1:5" ht="31.5">
      <c r="A11" s="115" t="s">
        <v>41</v>
      </c>
      <c r="B11" s="116"/>
      <c r="C11" s="116"/>
      <c r="D11" s="116"/>
      <c r="E11" s="116"/>
    </row>
    <row r="12" spans="1:5" ht="15.75">
      <c r="A12" s="115" t="s">
        <v>42</v>
      </c>
      <c r="B12" s="116">
        <v>50</v>
      </c>
      <c r="C12" s="116">
        <v>50</v>
      </c>
      <c r="D12" s="116">
        <v>50</v>
      </c>
      <c r="E12" s="116">
        <v>50</v>
      </c>
    </row>
    <row r="13" spans="1:5" ht="16.5" thickBot="1">
      <c r="A13" s="117" t="s">
        <v>43</v>
      </c>
      <c r="B13" s="118"/>
      <c r="C13" s="118"/>
      <c r="D13" s="118"/>
      <c r="E13" s="118"/>
    </row>
    <row r="14" spans="1:5" ht="16.5" thickBot="1">
      <c r="A14" s="111" t="s">
        <v>61</v>
      </c>
      <c r="B14" s="119">
        <f>SUM(B8:B13)</f>
        <v>820</v>
      </c>
      <c r="C14" s="119">
        <f>SUM(C8:C13)</f>
        <v>840</v>
      </c>
      <c r="D14" s="119">
        <f>SUM(D8:D13)</f>
        <v>840</v>
      </c>
      <c r="E14" s="119">
        <f>SUM(E8:E13)</f>
        <v>850</v>
      </c>
    </row>
    <row r="15" ht="15.75">
      <c r="A15" s="120"/>
    </row>
    <row r="16" ht="16.5" thickBot="1"/>
    <row r="17" spans="1:5" ht="16.5" thickBot="1">
      <c r="A17" s="121" t="s">
        <v>44</v>
      </c>
      <c r="B17" s="122">
        <v>2014</v>
      </c>
      <c r="C17" s="122">
        <v>2015</v>
      </c>
      <c r="D17" s="122">
        <v>2016</v>
      </c>
      <c r="E17" s="123">
        <v>2017</v>
      </c>
    </row>
    <row r="18" spans="1:5" ht="15.75">
      <c r="A18" s="124" t="s">
        <v>45</v>
      </c>
      <c r="B18" s="125"/>
      <c r="C18" s="125"/>
      <c r="D18" s="125"/>
      <c r="E18" s="126"/>
    </row>
    <row r="19" spans="1:5" ht="15.75">
      <c r="A19" s="124" t="s">
        <v>46</v>
      </c>
      <c r="B19" s="127"/>
      <c r="C19" s="127"/>
      <c r="D19" s="127"/>
      <c r="E19" s="128"/>
    </row>
    <row r="20" spans="1:5" ht="15.75">
      <c r="A20" s="124" t="s">
        <v>47</v>
      </c>
      <c r="B20" s="127"/>
      <c r="C20" s="127"/>
      <c r="D20" s="127"/>
      <c r="E20" s="128"/>
    </row>
    <row r="21" spans="1:5" ht="15.75">
      <c r="A21" s="124" t="s">
        <v>48</v>
      </c>
      <c r="B21" s="127"/>
      <c r="C21" s="127"/>
      <c r="D21" s="127"/>
      <c r="E21" s="128"/>
    </row>
    <row r="22" spans="1:5" ht="31.5">
      <c r="A22" s="124" t="s">
        <v>49</v>
      </c>
      <c r="B22" s="127"/>
      <c r="C22" s="127"/>
      <c r="D22" s="127"/>
      <c r="E22" s="128"/>
    </row>
    <row r="23" spans="1:5" ht="31.5">
      <c r="A23" s="124" t="s">
        <v>50</v>
      </c>
      <c r="B23" s="127"/>
      <c r="C23" s="127"/>
      <c r="D23" s="127"/>
      <c r="E23" s="128"/>
    </row>
    <row r="24" spans="1:5" ht="48" thickBot="1">
      <c r="A24" s="129" t="s">
        <v>51</v>
      </c>
      <c r="B24" s="130"/>
      <c r="C24" s="130"/>
      <c r="D24" s="130"/>
      <c r="E24" s="131"/>
    </row>
    <row r="25" spans="1:5" ht="16.5" thickBot="1">
      <c r="A25" s="111" t="s">
        <v>61</v>
      </c>
      <c r="B25" s="132">
        <f>SUM(B18:B24)</f>
        <v>0</v>
      </c>
      <c r="C25" s="132">
        <f>SUM(C18:C24)</f>
        <v>0</v>
      </c>
      <c r="D25" s="132">
        <f>SUM(D18:D24)</f>
        <v>0</v>
      </c>
      <c r="E25" s="178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Iroda-8596</cp:lastModifiedBy>
  <cp:lastPrinted>2016-06-02T12:34:49Z</cp:lastPrinted>
  <dcterms:created xsi:type="dcterms:W3CDTF">2004-02-09T09:29:05Z</dcterms:created>
  <dcterms:modified xsi:type="dcterms:W3CDTF">2016-06-02T14:26:46Z</dcterms:modified>
  <cp:category/>
  <cp:version/>
  <cp:contentType/>
  <cp:contentStatus/>
</cp:coreProperties>
</file>