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8" activeTab="0"/>
  </bookViews>
  <sheets>
    <sheet name="9.Előir.-felhaszn. ütemt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<sst xmlns="http://schemas.openxmlformats.org/spreadsheetml/2006/main" count="29" uniqueCount="29">
  <si>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</si>
  <si>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</si>
  <si>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</si>
  <si>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</si>
  <si>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</si>
  <si>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</si>
  <si>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</si>
  <si>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</si>
  <si>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Aug.</t>
  </si>
  <si>
    <t>Szept.</t>
  </si>
  <si>
    <t>Október</t>
  </si>
  <si>
    <t>Nov.</t>
  </si>
  <si>
    <t>Dec.</t>
  </si>
  <si>
    <t>S</t>
  </si>
  <si>
    <t>Bevételek</t>
  </si>
  <si>
    <t>Kiadások</t>
  </si>
  <si>
    <r>
      <t>14.</t>
    </r>
    <r>
      <rPr>
        <b/>
        <sz val="12"/>
        <color indexed="8"/>
        <rFont val="Times New Roman"/>
        <family val="1"/>
      </rPr>
      <t xml:space="preserve">S </t>
    </r>
    <r>
      <rPr>
        <b/>
        <sz val="11"/>
        <color indexed="8"/>
        <rFont val="Times New Roman"/>
        <family val="1"/>
      </rPr>
      <t>Kiadások (10-14):</t>
    </r>
  </si>
  <si>
    <r>
      <t>10.</t>
    </r>
    <r>
      <rPr>
        <b/>
        <sz val="12"/>
        <color indexed="8"/>
        <rFont val="Times New Roman"/>
        <family val="1"/>
      </rPr>
      <t xml:space="preserve">S </t>
    </r>
    <r>
      <rPr>
        <b/>
        <sz val="11"/>
        <color indexed="8"/>
        <rFont val="Times New Roman"/>
        <family val="1"/>
      </rPr>
      <t>Bevételek (1-8):</t>
    </r>
  </si>
  <si>
    <t>1.Működési célú támogatások Áh-n belülről</t>
  </si>
  <si>
    <t>3.Közhatalmi bevételek</t>
  </si>
  <si>
    <t>4.Működési bevételek</t>
  </si>
  <si>
    <t>5.Felhalmozási bevételek</t>
  </si>
  <si>
    <t>7.Felhalm.-i célúátvett pénzeszközök</t>
  </si>
  <si>
    <t>11.Költségvetési kiadások</t>
  </si>
  <si>
    <t>12.Finanszírozási kiadások</t>
  </si>
  <si>
    <t>2.Felhalmozási célú támogatások Áh-n belülről</t>
  </si>
  <si>
    <t>8.Óvoda működési bevétele</t>
  </si>
  <si>
    <t>6.Pénzmaradmány</t>
  </si>
  <si>
    <t>Ft-ban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</si>
</sst>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</numFmts>
  <fonts count="3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11"/>
      <name val="Times New Roman"/>
      <family val="1"/>
    </font>
    <font>
      <sz val="11"/>
      <color theme="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0" fillId="4" borderId="0" applyNumberFormat="0" applyBorder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0" fillId="0" borderId="0" xfId="0" applyFont="1" applyAlignment="1">
      <alignment/>
    </xf>
    <xf numFmtId="0" fontId="22" fillId="0" borderId="0" xfId="0" applyFont="1" applyBorder="1" applyAlignment="1">
      <alignment/>
    </xf>
    <xf numFmtId="10" fontId="21" fillId="0" borderId="0" xfId="0" applyNumberFormat="1" applyFont="1" applyAlignment="1">
      <alignment/>
    </xf>
    <xf numFmtId="9" fontId="21" fillId="0" borderId="0" xfId="0" applyNumberFormat="1" applyFont="1" applyAlignment="1">
      <alignment/>
    </xf>
    <xf numFmtId="0" fontId="24" fillId="0" borderId="0" xfId="0" applyFont="1" applyAlignment="1">
      <alignment horizontal="right" vertical="center"/>
    </xf>
    <xf numFmtId="0" fontId="20" fillId="0" borderId="10" xfId="0" applyFont="1" applyBorder="1" applyAlignment="1">
      <alignment vertical="center"/>
    </xf>
    <xf numFmtId="3" fontId="20" fillId="0" borderId="10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10" fontId="27" fillId="0" borderId="0" xfId="0" applyNumberFormat="1" applyFont="1" applyAlignment="1">
      <alignment/>
    </xf>
    <xf numFmtId="10" fontId="22" fillId="0" borderId="0" xfId="0" applyNumberFormat="1" applyFont="1" applyAlignment="1">
      <alignment/>
    </xf>
    <xf numFmtId="0" fontId="1" fillId="0" borderId="0" xfId="0" applyFont="1" applyAlignment="1">
      <alignment/>
    </xf>
    <xf numFmtId="0" fontId="29" fillId="0" borderId="0" xfId="0" applyFont="1" applyBorder="1" applyAlignment="1">
      <alignment/>
    </xf>
    <xf numFmtId="0" fontId="20" fillId="0" borderId="10" xfId="0" applyFont="1" applyBorder="1" applyAlignment="1">
      <alignment vertical="center" wrapText="1"/>
    </xf>
    <xf numFmtId="3" fontId="20" fillId="0" borderId="0" xfId="0" applyNumberFormat="1" applyFont="1" applyAlignment="1">
      <alignment/>
    </xf>
    <xf numFmtId="0" fontId="25" fillId="24" borderId="10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25" fillId="24" borderId="10" xfId="0" applyFont="1" applyFill="1" applyBorder="1" applyAlignment="1">
      <alignment vertical="center"/>
    </xf>
    <xf numFmtId="3" fontId="20" fillId="24" borderId="10" xfId="0" applyNumberFormat="1" applyFont="1" applyFill="1" applyBorder="1" applyAlignment="1">
      <alignment horizontal="center" vertical="center"/>
    </xf>
    <xf numFmtId="3" fontId="25" fillId="24" borderId="10" xfId="0" applyNumberFormat="1" applyFont="1" applyFill="1" applyBorder="1" applyAlignment="1">
      <alignment horizontal="center" vertical="center"/>
    </xf>
    <xf numFmtId="0" fontId="22" fillId="25" borderId="0" xfId="0" applyFont="1" applyFill="1" applyBorder="1" applyAlignment="1">
      <alignment/>
    </xf>
    <xf numFmtId="0" fontId="0" fillId="25" borderId="0" xfId="0" applyFill="1" applyAlignment="1">
      <alignment/>
    </xf>
    <xf numFmtId="0" fontId="28" fillId="25" borderId="0" xfId="0" applyFont="1" applyFill="1" applyBorder="1" applyAlignment="1">
      <alignment/>
    </xf>
    <xf numFmtId="3" fontId="29" fillId="25" borderId="0" xfId="0" applyNumberFormat="1" applyFont="1" applyFill="1" applyBorder="1" applyAlignment="1">
      <alignment horizontal="right"/>
    </xf>
    <xf numFmtId="3" fontId="29" fillId="25" borderId="0" xfId="0" applyNumberFormat="1" applyFont="1" applyFill="1" applyBorder="1" applyAlignment="1">
      <alignment horizontal="right" vertical="center"/>
    </xf>
    <xf numFmtId="0" fontId="29" fillId="25" borderId="0" xfId="0" applyFont="1" applyFill="1" applyBorder="1" applyAlignment="1">
      <alignment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" xfId="55"/>
    <cellStyle name="Normál 2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3:X24"/>
  <sheetViews>
    <sheetView tabSelected="1" view="pageLayout" workbookViewId="0" topLeftCell="A1">
      <selection activeCell="F7" sqref="F7"/>
    </sheetView>
  </sheetViews>
  <sheetFormatPr defaultColWidth="9.140625" defaultRowHeight="15"/>
  <cols>
    <col min="1" max="1" width="22.7109375" style="1" customWidth="1"/>
    <col min="2" max="2" width="12.00390625" style="1" customWidth="1"/>
    <col min="3" max="3" width="10.57421875" style="1" customWidth="1"/>
    <col min="4" max="4" width="10.28125" style="1" customWidth="1"/>
    <col min="5" max="5" width="10.57421875" style="1" customWidth="1"/>
    <col min="6" max="6" width="11.28125" style="1" customWidth="1"/>
    <col min="7" max="8" width="9.57421875" style="1" customWidth="1"/>
    <col min="9" max="9" width="9.421875" style="1" customWidth="1"/>
    <col min="10" max="10" width="10.8515625" style="1" customWidth="1"/>
    <col min="11" max="11" width="10.57421875" style="1" customWidth="1"/>
    <col min="12" max="12" width="9.8515625" style="1" customWidth="1"/>
    <col min="13" max="13" width="10.7109375" style="1" customWidth="1"/>
    <col min="14" max="14" width="12.8515625" style="1" customWidth="1"/>
    <col min="15" max="15" width="10.00390625" style="2" bestFit="1" customWidth="1"/>
  </cols>
  <sheetData>
    <row r="3" spans="2:14" ht="14.25">
      <c r="B3" s="3"/>
      <c r="C3" s="3"/>
      <c r="D3" s="4"/>
      <c r="E3" s="3"/>
      <c r="F3" s="3"/>
      <c r="G3" s="3"/>
      <c r="H3" s="3"/>
      <c r="I3" s="3"/>
      <c r="J3" s="4"/>
      <c r="K3" s="3"/>
      <c r="L3" s="3"/>
      <c r="M3" s="3"/>
      <c r="N3" s="5" t="s">
        <v>28</v>
      </c>
    </row>
    <row r="4" spans="1:24" s="17" customFormat="1" ht="18" customHeight="1">
      <c r="A4" s="15" t="s">
        <v>0</v>
      </c>
      <c r="B4" s="15" t="s">
        <v>1</v>
      </c>
      <c r="C4" s="15" t="s">
        <v>2</v>
      </c>
      <c r="D4" s="15" t="s">
        <v>3</v>
      </c>
      <c r="E4" s="15" t="s">
        <v>4</v>
      </c>
      <c r="F4" s="15" t="s">
        <v>5</v>
      </c>
      <c r="G4" s="15" t="s">
        <v>6</v>
      </c>
      <c r="H4" s="15" t="s">
        <v>7</v>
      </c>
      <c r="I4" s="15" t="s">
        <v>8</v>
      </c>
      <c r="J4" s="15" t="s">
        <v>9</v>
      </c>
      <c r="K4" s="15" t="s">
        <v>10</v>
      </c>
      <c r="L4" s="15" t="s">
        <v>11</v>
      </c>
      <c r="M4" s="15" t="s">
        <v>12</v>
      </c>
      <c r="N4" s="16" t="s">
        <v>13</v>
      </c>
      <c r="O4" s="21"/>
      <c r="P4" s="22"/>
      <c r="Q4" s="22"/>
      <c r="R4" s="22"/>
      <c r="S4" s="22"/>
      <c r="T4" s="22"/>
      <c r="U4" s="22"/>
      <c r="V4" s="22"/>
      <c r="W4" s="22"/>
      <c r="X4" s="22"/>
    </row>
    <row r="5" spans="1:24" ht="18" customHeight="1">
      <c r="A5" s="27" t="s">
        <v>14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9"/>
      <c r="O5" s="23"/>
      <c r="P5" s="22"/>
      <c r="Q5" s="22"/>
      <c r="R5" s="22"/>
      <c r="S5" s="22"/>
      <c r="T5" s="22"/>
      <c r="U5" s="22"/>
      <c r="V5" s="22"/>
      <c r="W5" s="22"/>
      <c r="X5" s="22"/>
    </row>
    <row r="6" spans="1:24" ht="18" customHeight="1">
      <c r="A6" s="6" t="s">
        <v>18</v>
      </c>
      <c r="B6" s="7">
        <v>5555727</v>
      </c>
      <c r="C6" s="7">
        <f>5555727+5</f>
        <v>5555732</v>
      </c>
      <c r="D6" s="7">
        <f>5555727+2700000</f>
        <v>8255727</v>
      </c>
      <c r="E6" s="7">
        <v>5555727</v>
      </c>
      <c r="F6" s="7">
        <v>5555727</v>
      </c>
      <c r="G6" s="7">
        <v>5555727</v>
      </c>
      <c r="H6" s="7">
        <v>5555727</v>
      </c>
      <c r="I6" s="7">
        <v>5555727</v>
      </c>
      <c r="J6" s="7">
        <v>5555727</v>
      </c>
      <c r="K6" s="7">
        <v>5555727</v>
      </c>
      <c r="L6" s="7">
        <v>5555727</v>
      </c>
      <c r="M6" s="7">
        <v>5555727</v>
      </c>
      <c r="N6" s="7">
        <f>SUM(B6:M6)</f>
        <v>69368729</v>
      </c>
      <c r="O6" s="24">
        <v>83429</v>
      </c>
      <c r="P6" s="22"/>
      <c r="Q6" s="22"/>
      <c r="R6" s="22"/>
      <c r="S6" s="22"/>
      <c r="T6" s="22"/>
      <c r="U6" s="22"/>
      <c r="V6" s="22"/>
      <c r="W6" s="22"/>
      <c r="X6" s="22"/>
    </row>
    <row r="7" spans="1:24" ht="27">
      <c r="A7" s="13" t="s">
        <v>25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 aca="true" t="shared" si="0" ref="N7:N13">SUM(B7:M7)</f>
        <v>0</v>
      </c>
      <c r="O7" s="24">
        <v>7628</v>
      </c>
      <c r="P7" s="22"/>
      <c r="Q7" s="22"/>
      <c r="R7" s="22"/>
      <c r="S7" s="22"/>
      <c r="T7" s="22"/>
      <c r="U7" s="22"/>
      <c r="V7" s="22"/>
      <c r="W7" s="22"/>
      <c r="X7" s="22"/>
    </row>
    <row r="8" spans="1:24" ht="18" customHeight="1">
      <c r="A8" s="6" t="s">
        <v>19</v>
      </c>
      <c r="B8" s="7">
        <v>350000</v>
      </c>
      <c r="C8" s="7">
        <v>250000</v>
      </c>
      <c r="D8" s="7">
        <v>11033500</v>
      </c>
      <c r="E8" s="7">
        <v>320000</v>
      </c>
      <c r="F8" s="7">
        <v>450000</v>
      </c>
      <c r="G8" s="7">
        <v>450000</v>
      </c>
      <c r="H8" s="7">
        <v>450000</v>
      </c>
      <c r="I8" s="7">
        <v>450000</v>
      </c>
      <c r="J8" s="7">
        <f>11335000-8500-205000</f>
        <v>11121500</v>
      </c>
      <c r="K8" s="7">
        <v>315000</v>
      </c>
      <c r="L8" s="7">
        <v>205000</v>
      </c>
      <c r="M8" s="7">
        <v>205000</v>
      </c>
      <c r="N8" s="7">
        <f t="shared" si="0"/>
        <v>25600000</v>
      </c>
      <c r="O8" s="24">
        <v>9720</v>
      </c>
      <c r="P8" s="22"/>
      <c r="Q8" s="22"/>
      <c r="R8" s="22"/>
      <c r="S8" s="22"/>
      <c r="T8" s="22"/>
      <c r="U8" s="22"/>
      <c r="V8" s="22"/>
      <c r="W8" s="22"/>
      <c r="X8" s="22"/>
    </row>
    <row r="9" spans="1:24" ht="18" customHeight="1">
      <c r="A9" s="6" t="s">
        <v>20</v>
      </c>
      <c r="B9" s="7">
        <v>290000</v>
      </c>
      <c r="C9" s="7">
        <v>290000</v>
      </c>
      <c r="D9" s="7">
        <v>290000</v>
      </c>
      <c r="E9" s="7">
        <v>290000</v>
      </c>
      <c r="F9" s="7">
        <v>290000</v>
      </c>
      <c r="G9" s="7">
        <v>290000</v>
      </c>
      <c r="H9" s="7">
        <v>290000</v>
      </c>
      <c r="I9" s="7">
        <v>290000</v>
      </c>
      <c r="J9" s="7">
        <v>290000</v>
      </c>
      <c r="K9" s="7">
        <f>290000+7600</f>
        <v>297600</v>
      </c>
      <c r="L9" s="7">
        <v>321250</v>
      </c>
      <c r="M9" s="7">
        <v>321250</v>
      </c>
      <c r="N9" s="7">
        <f>SUM(B9:M9)</f>
        <v>3550100</v>
      </c>
      <c r="O9" s="24"/>
      <c r="P9" s="22"/>
      <c r="Q9" s="22"/>
      <c r="R9" s="22"/>
      <c r="S9" s="22"/>
      <c r="T9" s="22"/>
      <c r="U9" s="22"/>
      <c r="V9" s="22"/>
      <c r="W9" s="22"/>
      <c r="X9" s="22"/>
    </row>
    <row r="10" spans="1:24" ht="18" customHeight="1">
      <c r="A10" s="6" t="s">
        <v>21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>
        <f t="shared" si="0"/>
        <v>0</v>
      </c>
      <c r="O10" s="24">
        <v>3200</v>
      </c>
      <c r="P10" s="22"/>
      <c r="Q10" s="22"/>
      <c r="R10" s="22"/>
      <c r="S10" s="22"/>
      <c r="T10" s="22"/>
      <c r="U10" s="22"/>
      <c r="V10" s="22"/>
      <c r="W10" s="22"/>
      <c r="X10" s="22"/>
    </row>
    <row r="11" spans="1:24" ht="14.25">
      <c r="A11" s="13" t="s">
        <v>27</v>
      </c>
      <c r="B11" s="7">
        <v>14645030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 t="shared" si="0"/>
        <v>14645030</v>
      </c>
      <c r="O11" s="24">
        <v>500</v>
      </c>
      <c r="P11" s="22"/>
      <c r="Q11" s="22"/>
      <c r="R11" s="22"/>
      <c r="S11" s="22"/>
      <c r="T11" s="22"/>
      <c r="U11" s="22"/>
      <c r="V11" s="22"/>
      <c r="W11" s="22"/>
      <c r="X11" s="22"/>
    </row>
    <row r="12" spans="1:24" ht="27">
      <c r="A12" s="13" t="s">
        <v>22</v>
      </c>
      <c r="B12" s="7">
        <f aca="true" t="shared" si="1" ref="B12:M12">B22*$O$12</f>
        <v>0</v>
      </c>
      <c r="C12" s="7">
        <f t="shared" si="1"/>
        <v>0</v>
      </c>
      <c r="D12" s="7">
        <f t="shared" si="1"/>
        <v>0</v>
      </c>
      <c r="E12" s="7">
        <v>200000</v>
      </c>
      <c r="F12" s="7">
        <f t="shared" si="1"/>
        <v>0</v>
      </c>
      <c r="G12" s="7">
        <f t="shared" si="1"/>
        <v>0</v>
      </c>
      <c r="H12" s="7">
        <f t="shared" si="1"/>
        <v>0</v>
      </c>
      <c r="I12" s="7">
        <f t="shared" si="1"/>
        <v>0</v>
      </c>
      <c r="J12" s="7">
        <f t="shared" si="1"/>
        <v>0</v>
      </c>
      <c r="K12" s="7">
        <f t="shared" si="1"/>
        <v>0</v>
      </c>
      <c r="L12" s="7">
        <f t="shared" si="1"/>
        <v>0</v>
      </c>
      <c r="M12" s="7">
        <f t="shared" si="1"/>
        <v>0</v>
      </c>
      <c r="N12" s="7">
        <f t="shared" si="0"/>
        <v>200000</v>
      </c>
      <c r="O12" s="24">
        <v>0</v>
      </c>
      <c r="P12" s="22"/>
      <c r="Q12" s="22"/>
      <c r="R12" s="22"/>
      <c r="S12" s="22"/>
      <c r="T12" s="22"/>
      <c r="U12" s="22"/>
      <c r="V12" s="22"/>
      <c r="W12" s="22"/>
      <c r="X12" s="22"/>
    </row>
    <row r="13" spans="1:24" ht="18" customHeight="1">
      <c r="A13" s="6" t="s">
        <v>26</v>
      </c>
      <c r="B13" s="7"/>
      <c r="C13" s="7"/>
      <c r="D13" s="7"/>
      <c r="E13" s="7"/>
      <c r="F13" s="7"/>
      <c r="G13" s="7"/>
      <c r="H13" s="7">
        <v>0</v>
      </c>
      <c r="I13" s="7">
        <v>0</v>
      </c>
      <c r="J13" s="7"/>
      <c r="K13" s="7"/>
      <c r="L13" s="7"/>
      <c r="M13" s="7"/>
      <c r="N13" s="7">
        <f t="shared" si="0"/>
        <v>0</v>
      </c>
      <c r="O13" s="24">
        <v>20815</v>
      </c>
      <c r="P13" s="22"/>
      <c r="Q13" s="22"/>
      <c r="R13" s="22"/>
      <c r="S13" s="22"/>
      <c r="T13" s="22"/>
      <c r="U13" s="22"/>
      <c r="V13" s="22"/>
      <c r="W13" s="22"/>
      <c r="X13" s="22"/>
    </row>
    <row r="14" spans="1:24" s="17" customFormat="1" ht="18" customHeight="1">
      <c r="A14" s="18" t="s">
        <v>17</v>
      </c>
      <c r="B14" s="19">
        <f>SUM(B6:B13)</f>
        <v>20840757</v>
      </c>
      <c r="C14" s="19">
        <f aca="true" t="shared" si="2" ref="C14:L14">SUM(C6:C13)</f>
        <v>6095732</v>
      </c>
      <c r="D14" s="19">
        <f t="shared" si="2"/>
        <v>19579227</v>
      </c>
      <c r="E14" s="19">
        <f t="shared" si="2"/>
        <v>6365727</v>
      </c>
      <c r="F14" s="19">
        <f t="shared" si="2"/>
        <v>6295727</v>
      </c>
      <c r="G14" s="19">
        <f t="shared" si="2"/>
        <v>6295727</v>
      </c>
      <c r="H14" s="19">
        <f t="shared" si="2"/>
        <v>6295727</v>
      </c>
      <c r="I14" s="19">
        <f t="shared" si="2"/>
        <v>6295727</v>
      </c>
      <c r="J14" s="19">
        <f t="shared" si="2"/>
        <v>16967227</v>
      </c>
      <c r="K14" s="19">
        <f t="shared" si="2"/>
        <v>6168327</v>
      </c>
      <c r="L14" s="19">
        <f t="shared" si="2"/>
        <v>6081977</v>
      </c>
      <c r="M14" s="19">
        <f>SUM(M6:M13)</f>
        <v>6081977</v>
      </c>
      <c r="N14" s="20">
        <f>SUM(B14:M14)</f>
        <v>113363859</v>
      </c>
      <c r="O14" s="25">
        <f>SUM(O6:O13)</f>
        <v>125292</v>
      </c>
      <c r="P14" s="22"/>
      <c r="Q14" s="22"/>
      <c r="R14" s="22"/>
      <c r="S14" s="22"/>
      <c r="T14" s="22"/>
      <c r="U14" s="22"/>
      <c r="V14" s="22"/>
      <c r="W14" s="22"/>
      <c r="X14" s="22"/>
    </row>
    <row r="15" spans="1:24" ht="18" customHeight="1">
      <c r="A15" s="27" t="s">
        <v>15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9"/>
      <c r="O15" s="26"/>
      <c r="P15" s="22"/>
      <c r="Q15" s="22"/>
      <c r="R15" s="22"/>
      <c r="S15" s="22"/>
      <c r="T15" s="22"/>
      <c r="U15" s="22"/>
      <c r="V15" s="22"/>
      <c r="W15" s="22"/>
      <c r="X15" s="22"/>
    </row>
    <row r="16" spans="1:24" ht="18" customHeight="1">
      <c r="A16" s="6" t="s">
        <v>23</v>
      </c>
      <c r="B16" s="7">
        <v>9114658</v>
      </c>
      <c r="C16" s="7">
        <v>9114658</v>
      </c>
      <c r="D16" s="7">
        <f>9114658+2700000</f>
        <v>11814658</v>
      </c>
      <c r="E16" s="7">
        <v>9114658</v>
      </c>
      <c r="F16" s="7">
        <v>9114658</v>
      </c>
      <c r="G16" s="7">
        <v>9114658</v>
      </c>
      <c r="H16" s="7">
        <v>9114658</v>
      </c>
      <c r="I16" s="7">
        <v>9114658</v>
      </c>
      <c r="J16" s="7">
        <v>9114658</v>
      </c>
      <c r="K16" s="7">
        <v>9114658</v>
      </c>
      <c r="L16" s="7">
        <v>9114658</v>
      </c>
      <c r="M16" s="7">
        <v>9114658</v>
      </c>
      <c r="N16" s="7">
        <f>SUM(B16:M16)</f>
        <v>112075896</v>
      </c>
      <c r="O16" s="25">
        <v>108710</v>
      </c>
      <c r="P16" s="22"/>
      <c r="Q16" s="22"/>
      <c r="R16" s="22"/>
      <c r="S16" s="22"/>
      <c r="T16" s="22"/>
      <c r="U16" s="22"/>
      <c r="V16" s="22"/>
      <c r="W16" s="22"/>
      <c r="X16" s="22"/>
    </row>
    <row r="17" spans="1:24" ht="18" customHeight="1">
      <c r="A17" s="6" t="s">
        <v>24</v>
      </c>
      <c r="B17" s="7">
        <f>N17</f>
        <v>1287963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>
        <v>1287963</v>
      </c>
      <c r="O17" s="25">
        <v>20815</v>
      </c>
      <c r="P17" s="22"/>
      <c r="Q17" s="22"/>
      <c r="R17" s="22"/>
      <c r="S17" s="22"/>
      <c r="T17" s="22"/>
      <c r="U17" s="22"/>
      <c r="V17" s="22"/>
      <c r="W17" s="22"/>
      <c r="X17" s="22"/>
    </row>
    <row r="18" spans="1:24" s="17" customFormat="1" ht="18" customHeight="1">
      <c r="A18" s="18" t="s">
        <v>16</v>
      </c>
      <c r="B18" s="19">
        <f aca="true" t="shared" si="3" ref="B18:M18">SUM(B16:B17)</f>
        <v>10402621</v>
      </c>
      <c r="C18" s="19">
        <f t="shared" si="3"/>
        <v>9114658</v>
      </c>
      <c r="D18" s="19">
        <f t="shared" si="3"/>
        <v>11814658</v>
      </c>
      <c r="E18" s="19">
        <f t="shared" si="3"/>
        <v>9114658</v>
      </c>
      <c r="F18" s="19">
        <f t="shared" si="3"/>
        <v>9114658</v>
      </c>
      <c r="G18" s="19">
        <f t="shared" si="3"/>
        <v>9114658</v>
      </c>
      <c r="H18" s="19">
        <f t="shared" si="3"/>
        <v>9114658</v>
      </c>
      <c r="I18" s="19">
        <f t="shared" si="3"/>
        <v>9114658</v>
      </c>
      <c r="J18" s="19">
        <f t="shared" si="3"/>
        <v>9114658</v>
      </c>
      <c r="K18" s="19">
        <f t="shared" si="3"/>
        <v>9114658</v>
      </c>
      <c r="L18" s="19">
        <f t="shared" si="3"/>
        <v>9114658</v>
      </c>
      <c r="M18" s="19">
        <f t="shared" si="3"/>
        <v>9114658</v>
      </c>
      <c r="N18" s="20">
        <f>SUM(N15:N17)</f>
        <v>113363859</v>
      </c>
      <c r="O18" s="24">
        <f>SUM(O16:O17)</f>
        <v>129525</v>
      </c>
      <c r="P18" s="22"/>
      <c r="Q18" s="22"/>
      <c r="R18" s="22"/>
      <c r="S18" s="22"/>
      <c r="T18" s="22"/>
      <c r="U18" s="22"/>
      <c r="V18" s="22"/>
      <c r="W18" s="22"/>
      <c r="X18" s="22"/>
    </row>
    <row r="19" spans="15:24" ht="14.25">
      <c r="O19" s="26"/>
      <c r="P19" s="22"/>
      <c r="Q19" s="22"/>
      <c r="R19" s="22"/>
      <c r="S19" s="22"/>
      <c r="T19" s="22"/>
      <c r="U19" s="22"/>
      <c r="V19" s="22"/>
      <c r="W19" s="22"/>
      <c r="X19" s="22"/>
    </row>
    <row r="20" ht="14.25">
      <c r="O20" s="12"/>
    </row>
    <row r="22" spans="1:15" s="11" customFormat="1" ht="14.25">
      <c r="A22" s="8"/>
      <c r="B22" s="8">
        <f>56443807/12</f>
        <v>4703650.583333333</v>
      </c>
      <c r="C22" s="9">
        <v>0.14</v>
      </c>
      <c r="D22" s="9">
        <v>0.07</v>
      </c>
      <c r="E22" s="9">
        <v>0.08</v>
      </c>
      <c r="F22" s="9">
        <v>0.08</v>
      </c>
      <c r="G22" s="9">
        <v>0.08</v>
      </c>
      <c r="H22" s="9">
        <v>0.08</v>
      </c>
      <c r="I22" s="9">
        <v>0.08</v>
      </c>
      <c r="J22" s="9">
        <v>0.08</v>
      </c>
      <c r="K22" s="9">
        <v>0.08</v>
      </c>
      <c r="L22" s="9">
        <v>0.08</v>
      </c>
      <c r="M22" s="9">
        <v>0.1</v>
      </c>
      <c r="N22" s="10"/>
      <c r="O22" s="2"/>
    </row>
    <row r="23" spans="1:14" ht="14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7:14" ht="14.25">
      <c r="G24" s="14"/>
      <c r="J24" s="14"/>
      <c r="L24" s="14"/>
      <c r="N24" s="14"/>
    </row>
  </sheetData>
  <sheetProtection/>
  <mergeCells count="2">
    <mergeCell ref="A5:N5"/>
    <mergeCell ref="A15:N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  <headerFooter alignWithMargins="0">
    <oddHeader>&amp;C&amp;"Times New Roman,Normál"&amp;14
6. mellékelt
az 1/2019. (II.15.) önkormányzati rendelethez
 Az önkormányzat és költségvetési szervének 2019. évi előirányzat-felhasználási ütemterve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Mesztegnyő Körjegyzőség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Pénzügyi Iroda</dc:creator>
  <cp:keywords/>
  <dc:description/>
  <cp:lastModifiedBy>Szabina</cp:lastModifiedBy>
  <cp:lastPrinted>2019-02-15T13:48:16Z</cp:lastPrinted>
  <dcterms:created xsi:type="dcterms:W3CDTF">2014-02-03T14:08:15Z</dcterms:created>
  <dcterms:modified xsi:type="dcterms:W3CDTF">2019-02-15T13:48:19Z</dcterms:modified>
  <cp:category/>
  <cp:version/>
  <cp:contentType/>
  <cp:contentStatus/>
</cp:coreProperties>
</file>