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1355" windowHeight="9210" activeTab="1"/>
  </bookViews>
  <sheets>
    <sheet name="1. melléklet" sheetId="1" r:id="rId1"/>
    <sheet name="2. melléklet" sheetId="2" r:id="rId2"/>
    <sheet name="3. melléklet" sheetId="6" r:id="rId3"/>
    <sheet name="4. melléklet" sheetId="5" r:id="rId4"/>
    <sheet name="5. melléklet" sheetId="4" r:id="rId5"/>
    <sheet name="6. melléklet" sheetId="8" r:id="rId6"/>
    <sheet name="7. mellékelt" sheetId="7" state="hidden" r:id="rId7"/>
    <sheet name="7. melléklet" sheetId="3" r:id="rId8"/>
    <sheet name="Előirányzat módosítás" sheetId="9" r:id="rId9"/>
  </sheets>
  <definedNames>
    <definedName name="_xlnm.Print_Area" localSheetId="1">'2. melléklet'!$A$1:$E$99</definedName>
  </definedNames>
  <calcPr calcId="125725"/>
</workbook>
</file>

<file path=xl/calcChain.xml><?xml version="1.0" encoding="utf-8"?>
<calcChain xmlns="http://schemas.openxmlformats.org/spreadsheetml/2006/main">
  <c r="D14" i="5"/>
  <c r="C14"/>
  <c r="D69" i="2"/>
  <c r="C69"/>
  <c r="D75"/>
  <c r="D74" s="1"/>
  <c r="D98" s="1"/>
  <c r="C75"/>
  <c r="C74" s="1"/>
  <c r="D23"/>
  <c r="D40" i="6"/>
  <c r="C40"/>
  <c r="D62"/>
  <c r="D28"/>
  <c r="D13" i="2"/>
  <c r="C9"/>
  <c r="D9"/>
  <c r="E26" i="8"/>
  <c r="D51" i="2" l="1"/>
  <c r="D71" i="6"/>
  <c r="P33" i="1"/>
  <c r="P25"/>
  <c r="O25"/>
  <c r="O33" s="1"/>
  <c r="P16"/>
  <c r="P26" s="1"/>
  <c r="O16"/>
  <c r="O26" s="1"/>
  <c r="N25"/>
  <c r="N33" s="1"/>
  <c r="N16"/>
  <c r="H33"/>
  <c r="H25"/>
  <c r="G25"/>
  <c r="G33" s="1"/>
  <c r="G16"/>
  <c r="G32" s="1"/>
  <c r="H16"/>
  <c r="H32" s="1"/>
  <c r="H34" s="1"/>
  <c r="F16"/>
  <c r="F32" s="1"/>
  <c r="F25"/>
  <c r="G20"/>
  <c r="G21"/>
  <c r="C98" i="2"/>
  <c r="C51"/>
  <c r="C62" i="6"/>
  <c r="C66"/>
  <c r="C68"/>
  <c r="C71"/>
  <c r="C11"/>
  <c r="C16"/>
  <c r="C9"/>
  <c r="C23"/>
  <c r="C28"/>
  <c r="C37"/>
  <c r="L25" i="1"/>
  <c r="L33" s="1"/>
  <c r="L16"/>
  <c r="L32" s="1"/>
  <c r="M16"/>
  <c r="M32" s="1"/>
  <c r="M25"/>
  <c r="M33" s="1"/>
  <c r="D16"/>
  <c r="D32" s="1"/>
  <c r="D25"/>
  <c r="D33" s="1"/>
  <c r="E16"/>
  <c r="E32" s="1"/>
  <c r="E25"/>
  <c r="E33" s="1"/>
  <c r="D26" i="8"/>
  <c r="D13"/>
  <c r="D18"/>
  <c r="K16" i="1"/>
  <c r="K32" s="1"/>
  <c r="K25"/>
  <c r="K33" s="1"/>
  <c r="C16"/>
  <c r="C32" s="1"/>
  <c r="C25"/>
  <c r="C33" s="1"/>
  <c r="N26" l="1"/>
  <c r="N32"/>
  <c r="N34" s="1"/>
  <c r="D34"/>
  <c r="P32"/>
  <c r="P34" s="1"/>
  <c r="O32"/>
  <c r="O34" s="1"/>
  <c r="G34"/>
  <c r="C26"/>
  <c r="H26"/>
  <c r="H27" s="1"/>
  <c r="G26"/>
  <c r="G27" s="1"/>
  <c r="C34"/>
  <c r="D26"/>
  <c r="L26"/>
  <c r="E26"/>
  <c r="K34"/>
  <c r="E34"/>
  <c r="M34"/>
  <c r="K26"/>
  <c r="L34"/>
  <c r="M26"/>
  <c r="E27" s="1"/>
  <c r="F26"/>
  <c r="F27" s="1"/>
  <c r="F33"/>
  <c r="F34" s="1"/>
  <c r="L27" l="1"/>
  <c r="K27"/>
  <c r="D27"/>
  <c r="C27"/>
  <c r="M27"/>
</calcChain>
</file>

<file path=xl/sharedStrings.xml><?xml version="1.0" encoding="utf-8"?>
<sst xmlns="http://schemas.openxmlformats.org/spreadsheetml/2006/main" count="574" uniqueCount="359">
  <si>
    <t>Ssz.</t>
  </si>
  <si>
    <t>Megnevezés</t>
  </si>
  <si>
    <t>Összesen</t>
  </si>
  <si>
    <t>A</t>
  </si>
  <si>
    <t>BEVÉTELEK</t>
  </si>
  <si>
    <t>B</t>
  </si>
  <si>
    <t>KIADÁSOK</t>
  </si>
  <si>
    <t>Közhatalmi bevételek</t>
  </si>
  <si>
    <t>Intézményi működési bevételek</t>
  </si>
  <si>
    <t>Támogatásértékű működési bevételek</t>
  </si>
  <si>
    <t>Támogatások</t>
  </si>
  <si>
    <t>Felhalmozási bevétel</t>
  </si>
  <si>
    <t>Támogatásértékű felhalmozási bevételek</t>
  </si>
  <si>
    <t>VIII.</t>
  </si>
  <si>
    <t>I.</t>
  </si>
  <si>
    <t>II.</t>
  </si>
  <si>
    <t>IV.</t>
  </si>
  <si>
    <t>V.</t>
  </si>
  <si>
    <t>VI.</t>
  </si>
  <si>
    <t>VII.</t>
  </si>
  <si>
    <t>III.</t>
  </si>
  <si>
    <t>KIADÁSOK ÖSSZESEN</t>
  </si>
  <si>
    <t>BEVÉTELEK ÖSSZESEN</t>
  </si>
  <si>
    <t>BEVÉTELEK MINDÖSSZESEN</t>
  </si>
  <si>
    <t>Személyi juttatások</t>
  </si>
  <si>
    <t>Dologi kiadások</t>
  </si>
  <si>
    <t>Ellátottak pénzbeli juttatásai</t>
  </si>
  <si>
    <t>Egyéb működési kiadások</t>
  </si>
  <si>
    <t>Intézményi beruházás</t>
  </si>
  <si>
    <t>Felújítás</t>
  </si>
  <si>
    <t>Kormányzati beruházás</t>
  </si>
  <si>
    <t>IX.</t>
  </si>
  <si>
    <t>Lakástámogatás</t>
  </si>
  <si>
    <t>X.</t>
  </si>
  <si>
    <t>Lakásépítés</t>
  </si>
  <si>
    <t>XI.</t>
  </si>
  <si>
    <t>Egyéb felhalmozási kiadás</t>
  </si>
  <si>
    <t>XII.</t>
  </si>
  <si>
    <t>XIII.</t>
  </si>
  <si>
    <t>Működési kiadások összesen</t>
  </si>
  <si>
    <t>Felhalmozási kiadások összesen</t>
  </si>
  <si>
    <t>Működési bevételek összesen</t>
  </si>
  <si>
    <t>Felhalmozási bevételek összesen</t>
  </si>
  <si>
    <t>KIADÁSOK MINDÖSSZESEN</t>
  </si>
  <si>
    <t>KÖLTSÉGVETÉSI TÖBBLET
(Bevételek össz. &gt; Kiadások össz.)</t>
  </si>
  <si>
    <t>KÖLTSÉGVETÉSI HIÁNY
(Bevételek össz. &lt; Kiadások össz.)</t>
  </si>
  <si>
    <t>Működési célú pe. átvétel ÁH-n kivülről</t>
  </si>
  <si>
    <t>adatok ezer Ft-ban</t>
  </si>
  <si>
    <t>Támogatási kölcsönök nyújtása, törlesztése</t>
  </si>
  <si>
    <t>Előző évi pénzmaradvány, vállalkozási maradvány működési célú igénybevétele</t>
  </si>
  <si>
    <t>Előző évi pénzmaradvány, vállalkozási maradvány felhalmozási célú igénybevétele</t>
  </si>
  <si>
    <t>Működési célú finanszírozási bevétel</t>
  </si>
  <si>
    <t>Felhalmozási célú finanszírozási bevétel</t>
  </si>
  <si>
    <t>Működési célú finanszírozási kiadás</t>
  </si>
  <si>
    <t>Felhalmozási célú finanszírozási kiadás</t>
  </si>
  <si>
    <t>XIV.</t>
  </si>
  <si>
    <t>Működési bevételek mindösszesen</t>
  </si>
  <si>
    <t>Felhalmozási bevételek mindösszesen</t>
  </si>
  <si>
    <t>Működési kiadások mindösszesen</t>
  </si>
  <si>
    <t>Felhalmozási kiadások mindösszesen</t>
  </si>
  <si>
    <t>Egyéb központi támogatás</t>
  </si>
  <si>
    <t>Működési célú pénzeszköz átvétel</t>
  </si>
  <si>
    <t>MŰKÖDÉSI CÉLÚ BEVÉTELEK</t>
  </si>
  <si>
    <t>FELHALMOZÁSI CÉLÚ BEVÉTELEK</t>
  </si>
  <si>
    <t>Vis maior támogatás</t>
  </si>
  <si>
    <t>Címzett támogatás</t>
  </si>
  <si>
    <t>Céltámogatás</t>
  </si>
  <si>
    <t>Felhalmozási célú pénzeszköz átvétel</t>
  </si>
  <si>
    <t>2. sz. melléklet</t>
  </si>
  <si>
    <t>A/IV.</t>
  </si>
  <si>
    <t>A/V.</t>
  </si>
  <si>
    <t>A/VI.</t>
  </si>
  <si>
    <t>B/V.</t>
  </si>
  <si>
    <t>B/XI.</t>
  </si>
  <si>
    <t>4. sz. melléklet</t>
  </si>
  <si>
    <t>FELÚJÍTÁSOK</t>
  </si>
  <si>
    <t>INTÉZMÉNYI BERUHÁZÁSOK</t>
  </si>
  <si>
    <t>B/VI.</t>
  </si>
  <si>
    <t>B/VII.</t>
  </si>
  <si>
    <t>B/VIII.</t>
  </si>
  <si>
    <t>5. sz. melléklet</t>
  </si>
  <si>
    <t>ÁLTALÁNOS TARTALÉKOK</t>
  </si>
  <si>
    <t>Működési célú</t>
  </si>
  <si>
    <t>Felhalmozási célú</t>
  </si>
  <si>
    <t>CÉLTARTALÉKOK</t>
  </si>
  <si>
    <t>B/XIII.1</t>
  </si>
  <si>
    <t>B/XIII.2</t>
  </si>
  <si>
    <t>a)</t>
  </si>
  <si>
    <t>b)</t>
  </si>
  <si>
    <t>forrás ezer Ft-ban</t>
  </si>
  <si>
    <t>Hitel, kölcsön felvétele, átvállalása</t>
  </si>
  <si>
    <t>Hitelviszonyt megtestesítő értékpapír forgalomba hozatala</t>
  </si>
  <si>
    <t>Váltó kibocsátása</t>
  </si>
  <si>
    <t>Pénzügyi lizing</t>
  </si>
  <si>
    <t>Visszavásárlási kötelezettség kikötésével megkötött adásvételi szerződés</t>
  </si>
  <si>
    <t>Halasztott fizetés, részletfizetés</t>
  </si>
  <si>
    <t>Külföldi hitelintézetek által, származékos műveletek különbözeteként az ÁKK Zrt-nél elhelyezett fedezeti betétek</t>
  </si>
  <si>
    <t>1.</t>
  </si>
  <si>
    <t>2.</t>
  </si>
  <si>
    <t>3.</t>
  </si>
  <si>
    <t>4.</t>
  </si>
  <si>
    <t>közfoglalkoztatás</t>
  </si>
  <si>
    <t>ÖSSZESEN</t>
  </si>
  <si>
    <t>2013.</t>
  </si>
  <si>
    <t>2014.</t>
  </si>
  <si>
    <t xml:space="preserve">2012. </t>
  </si>
  <si>
    <t>A Társulás adott évi saját bevételeinek 50 %-a</t>
  </si>
  <si>
    <t>7. sz. melléklet</t>
  </si>
  <si>
    <t>Futamidő
kezdete</t>
  </si>
  <si>
    <t>Adósságot keletkeztető ügyletekből és kezességvállalásból fennálló kötelezettségek</t>
  </si>
  <si>
    <t>2012.</t>
  </si>
  <si>
    <t>2015.</t>
  </si>
  <si>
    <t>adatok e Ft-ban</t>
  </si>
  <si>
    <t>A Munkaszervezet adott évi saját bevételeinek 50 %-a</t>
  </si>
  <si>
    <t>Működési tartalék, céltartalék</t>
  </si>
  <si>
    <t>Támogatási kölcsön igénybev., visszatér.</t>
  </si>
  <si>
    <t>A/II.</t>
  </si>
  <si>
    <t>Szolgáltatások ellenértéke</t>
  </si>
  <si>
    <t>II.2.</t>
  </si>
  <si>
    <t>A/III.</t>
  </si>
  <si>
    <t>Felhalmozási célú saját bevételek</t>
  </si>
  <si>
    <t>III.1.</t>
  </si>
  <si>
    <t>ADÓSSÁGOT KELETKEZTETŐ ÜGYLETEKBŐL 
ÉS KEZESSÉGVÁLLALÁSBÓL FENNÁLLÓ KÖTELEZETTSÉGEI</t>
  </si>
  <si>
    <t>ŐRSÉGI TÖBBCÉLÚ KISTÉRSÉGI TÁRSULÁS MUNKASZERVEZETÉNEK</t>
  </si>
  <si>
    <t>ŐRSÉGI TÖBBCÉLÚ KISTÉRSÉGI TÁRSULÁS</t>
  </si>
  <si>
    <t>6. sz. melléklet</t>
  </si>
  <si>
    <t>Felhalmozási célú tartalék, céltartalék</t>
  </si>
  <si>
    <t>nem releváns</t>
  </si>
  <si>
    <t>1. sz. melléklet</t>
  </si>
  <si>
    <t>adatok főben</t>
  </si>
  <si>
    <t>kötelező feladatok</t>
  </si>
  <si>
    <t>önként vállalt feladatok</t>
  </si>
  <si>
    <t>Munkaadókat terhelő járulékok és szoc. hozzájárulási adó</t>
  </si>
  <si>
    <t>A/I.</t>
  </si>
  <si>
    <t>I.1.</t>
  </si>
  <si>
    <t>II.1.</t>
  </si>
  <si>
    <t>Illetékek</t>
  </si>
  <si>
    <t>Helyi adók</t>
  </si>
  <si>
    <t>Magánszemélyek kommunális adója</t>
  </si>
  <si>
    <t>II.2.1.</t>
  </si>
  <si>
    <t>II.2.2.</t>
  </si>
  <si>
    <t>II.2.3.</t>
  </si>
  <si>
    <t>Idegenforgalmi adó tartózkodás utáni</t>
  </si>
  <si>
    <t>Iparűzési adó</t>
  </si>
  <si>
    <t>II.3.</t>
  </si>
  <si>
    <t>Átengedett központi adók</t>
  </si>
  <si>
    <t>II.3.1.</t>
  </si>
  <si>
    <t>Gépjárműadó 40 %-a</t>
  </si>
  <si>
    <t>II.4.</t>
  </si>
  <si>
    <t>Bírságok, pótlékok és egyéb sajátos bevételek</t>
  </si>
  <si>
    <t>Helyi önkormányzatok működésének általános támogatása</t>
  </si>
  <si>
    <t>IV. 1.1</t>
  </si>
  <si>
    <t>Település-üzemeltetéshez kapcsolódó feladatellátás támogatása</t>
  </si>
  <si>
    <t>IV.1.2.</t>
  </si>
  <si>
    <t>Egyéb önkormányzati feladatok támogatása</t>
  </si>
  <si>
    <t>Egyes köznevelési és gyermekétkeztetési feladatok támogatása</t>
  </si>
  <si>
    <t>Szociális és gyermekjóléti feladatok támogatása</t>
  </si>
  <si>
    <t>IV.3.1.</t>
  </si>
  <si>
    <t>Hozzájárulás pénzbeli szociális ellátásokhoz</t>
  </si>
  <si>
    <t>IV.3.2.</t>
  </si>
  <si>
    <t>Falugondnoki szolgáltatás</t>
  </si>
  <si>
    <t>IV.3.3.</t>
  </si>
  <si>
    <t>Kulturális feladatok támogatása</t>
  </si>
  <si>
    <t>IV.4.1.</t>
  </si>
  <si>
    <t>Nyilvános könyvtári és közművelődési feladatok támogatása</t>
  </si>
  <si>
    <t>Üdülőhelyi feladatok támogatása</t>
  </si>
  <si>
    <t>A/VIII.</t>
  </si>
  <si>
    <t>Pénzforgalom nélküli bevételek</t>
  </si>
  <si>
    <t>Előző évi pénzmaradvány működési igénybevétele</t>
  </si>
  <si>
    <t>A/IX.</t>
  </si>
  <si>
    <t>Likvid hitel felvétele</t>
  </si>
  <si>
    <t>Rövid lejáratú hitel felvétele</t>
  </si>
  <si>
    <t>Egyéb finanszírozás bevételei</t>
  </si>
  <si>
    <t>MŰKÖDÉSI BEVÉTELEK ÖSSZESEN</t>
  </si>
  <si>
    <t xml:space="preserve">MŰKÖDÉSI HIÁNY </t>
  </si>
  <si>
    <t>A/VII.</t>
  </si>
  <si>
    <t>Támogatási kölcsönök igénybevétele, visszatérülése</t>
  </si>
  <si>
    <t>MŰKÖDÉSI CÉLÚ KIADÁSOK</t>
  </si>
  <si>
    <t>B/I.</t>
  </si>
  <si>
    <t>B/II.</t>
  </si>
  <si>
    <t>Munkaadót terhelő járulékok és szociális hozzájárulási adó</t>
  </si>
  <si>
    <t>B/III.</t>
  </si>
  <si>
    <t>B/IV.</t>
  </si>
  <si>
    <t>IV.1.</t>
  </si>
  <si>
    <t>V.2.</t>
  </si>
  <si>
    <t xml:space="preserve">Működési célú pénzeszköz átadás </t>
  </si>
  <si>
    <t>B/XII.</t>
  </si>
  <si>
    <t>Pénzforgalom nélküli kiadások</t>
  </si>
  <si>
    <t>B/XIII.</t>
  </si>
  <si>
    <t>B/XIV.</t>
  </si>
  <si>
    <t>Likvid hitel törlesztése</t>
  </si>
  <si>
    <t>Rövid lejáratú hitel törlesztése</t>
  </si>
  <si>
    <t>Egyéb finanszírozás kiadásai</t>
  </si>
  <si>
    <t>MŰKÖDÉSI KIADÁSOK ÖSSZESEN</t>
  </si>
  <si>
    <t>MŰKÖDÉSI TÖBBLET</t>
  </si>
  <si>
    <t>3. számú melléklet</t>
  </si>
  <si>
    <t>Pénzügyi befektetések bevételei</t>
  </si>
  <si>
    <t>Osztalék- és hozambevétel</t>
  </si>
  <si>
    <t>Tartós részesedések értékesítése</t>
  </si>
  <si>
    <t>Felhalmozási célú kamatbevétel</t>
  </si>
  <si>
    <t>Felhalmozási célú árfolyamnyereség</t>
  </si>
  <si>
    <t>IV.2.</t>
  </si>
  <si>
    <t>IV.3.</t>
  </si>
  <si>
    <t>IV.4.</t>
  </si>
  <si>
    <t>IV.5.</t>
  </si>
  <si>
    <t>IV.6.</t>
  </si>
  <si>
    <t>V.1.</t>
  </si>
  <si>
    <t>V.3.</t>
  </si>
  <si>
    <t>VIII.1.</t>
  </si>
  <si>
    <t>IX.1.</t>
  </si>
  <si>
    <t>IX.2.</t>
  </si>
  <si>
    <t>IX.3.</t>
  </si>
  <si>
    <t>IX.4.</t>
  </si>
  <si>
    <t>XIII.1.</t>
  </si>
  <si>
    <t>III.2.</t>
  </si>
  <si>
    <t>III.2.1.</t>
  </si>
  <si>
    <t>III.2.2.</t>
  </si>
  <si>
    <t>III.2.3.</t>
  </si>
  <si>
    <t>III.2.4.</t>
  </si>
  <si>
    <t>III.3.</t>
  </si>
  <si>
    <t>Önkormányzat sajátos felhalmozási és tőke bevételei</t>
  </si>
  <si>
    <t>III.3.1.</t>
  </si>
  <si>
    <t>III.3.2.</t>
  </si>
  <si>
    <t>III.3.3.</t>
  </si>
  <si>
    <t>III.3.4.</t>
  </si>
  <si>
    <t>III.3.5.</t>
  </si>
  <si>
    <t>III.3.6.</t>
  </si>
  <si>
    <t>Önkormányzati lakások, lakótelkek értékesítése</t>
  </si>
  <si>
    <t>Privatizációból származó bevétel</t>
  </si>
  <si>
    <t>Vállalatértékesítésből származó bevétel</t>
  </si>
  <si>
    <t>Vagyoni értékű jog értékesítéséből származó bevétel</t>
  </si>
  <si>
    <t>Vadászati jog értékesítéséből származó bevétel</t>
  </si>
  <si>
    <t>Önkormányzati vagyon üzemeltetéséből, koncesszióból szárm.bev.</t>
  </si>
  <si>
    <t>IV.7.</t>
  </si>
  <si>
    <t>Előző évi pénzmaradvány felhalmozási igénybevétele</t>
  </si>
  <si>
    <t>Működési célú finanszírozási bevételek</t>
  </si>
  <si>
    <t>Felhalmozási célú finanszírozási bevételek</t>
  </si>
  <si>
    <t>FELHALMOZÁSI BEVÉTELEK ÖSSZESEN</t>
  </si>
  <si>
    <t xml:space="preserve">FELHALMOZÁSI HIÁNY </t>
  </si>
  <si>
    <t>FELHALMOZÁSI KIADÁSOK</t>
  </si>
  <si>
    <t>B/IX.</t>
  </si>
  <si>
    <t>B/X.</t>
  </si>
  <si>
    <t>Egyéb felhalmozási kiadások</t>
  </si>
  <si>
    <t>XI.1.</t>
  </si>
  <si>
    <t>Támogatásértékű felhalmozási kiadás</t>
  </si>
  <si>
    <t>XI.2.</t>
  </si>
  <si>
    <t xml:space="preserve">Felhalmozási célú pénzeszköz átadás </t>
  </si>
  <si>
    <t>Felhalmozási tartalék, céltartalék</t>
  </si>
  <si>
    <t>Működési célú finanszírozási kiadások</t>
  </si>
  <si>
    <t>Felhalmozási célú finanszírozási kiadások</t>
  </si>
  <si>
    <t>FELHALMOZÁSI KIADÁSOK ÖSSZESEN</t>
  </si>
  <si>
    <t>EGYÉB FELHALMOZÁSI KIADÁS</t>
  </si>
  <si>
    <t>Forgatási célú értékpapír értékesítés bevétele</t>
  </si>
  <si>
    <t>Forgatási célú értékpapír vásárlás</t>
  </si>
  <si>
    <t>Támogatást megelőlegező hitel felvétele</t>
  </si>
  <si>
    <t>Befektetési célú értékpapír bevétele</t>
  </si>
  <si>
    <t>Támogatást megelőlegező hiteltörlesztés</t>
  </si>
  <si>
    <t>Befektetési célú értékpapír vásárlás</t>
  </si>
  <si>
    <t>FELHALMOZÁSI TÖBBLET</t>
  </si>
  <si>
    <t>Közalkalmazottak</t>
  </si>
  <si>
    <t>teljes munkaidőben foglalkoztatott</t>
  </si>
  <si>
    <t>részmunkaidőben foglalkoztatott</t>
  </si>
  <si>
    <t>szakmai állomány</t>
  </si>
  <si>
    <t>fizikai állomány</t>
  </si>
  <si>
    <t>Köztisztviselők</t>
  </si>
  <si>
    <t>Munkatörvénykönyve alapján foglalkoztatott</t>
  </si>
  <si>
    <t>Talajterhelési díj</t>
  </si>
  <si>
    <t>II.2.4.</t>
  </si>
  <si>
    <t>Helyi önkormányzatoktól és költségvetési szerveiktől</t>
  </si>
  <si>
    <t>Őrségi Vízrendezési és Talajvédelmi Társulat</t>
  </si>
  <si>
    <t>Egyéb társadalmi szervezetek</t>
  </si>
  <si>
    <t>Történelmi egyházak</t>
  </si>
  <si>
    <t>Pöttömsziget Óvoda és Egységes Óvoda-Bölcsőde</t>
  </si>
  <si>
    <t>Orvosi ügyelet</t>
  </si>
  <si>
    <t>Zalamenti és Őrségi Önkormányzatok Szociális és Gyermekjóléti Társulása</t>
  </si>
  <si>
    <t>NYD Regionális Hulladékgazdálkodási Önkormányzati Társulás</t>
  </si>
  <si>
    <t>Bursa ösztöndíj</t>
  </si>
  <si>
    <t>Polgári Védelem</t>
  </si>
  <si>
    <t>ÜRES</t>
  </si>
  <si>
    <t>Bevételek</t>
  </si>
  <si>
    <t>Következő évek</t>
  </si>
  <si>
    <t>2016. év</t>
  </si>
  <si>
    <t>EU forrás</t>
  </si>
  <si>
    <t>Egyéb forrás</t>
  </si>
  <si>
    <t>Saját forrás</t>
  </si>
  <si>
    <t>Kiadások</t>
  </si>
  <si>
    <t>Járulékok</t>
  </si>
  <si>
    <t>Felújítások</t>
  </si>
  <si>
    <t>Beruházások</t>
  </si>
  <si>
    <t>Átadott pénzeszközök</t>
  </si>
  <si>
    <t>EU projekt megnevezése:</t>
  </si>
  <si>
    <t>KERCASZOMOR KÖZSÉG ÖNKORMÁNYZATA
EURÓPAI UNIÓS PROJEKTJEI</t>
  </si>
  <si>
    <t>7. számú melléklet</t>
  </si>
  <si>
    <t>V.1.1.</t>
  </si>
  <si>
    <t>V.2.1.</t>
  </si>
  <si>
    <t>V.1.2.</t>
  </si>
  <si>
    <t>V.1.3.</t>
  </si>
  <si>
    <t>V.1.4.</t>
  </si>
  <si>
    <t>V.1.5.</t>
  </si>
  <si>
    <t>V.1.6.</t>
  </si>
  <si>
    <t>V.2.2.</t>
  </si>
  <si>
    <t>V.2.4.</t>
  </si>
  <si>
    <t>V.2.5.</t>
  </si>
  <si>
    <t>V.2.6.</t>
  </si>
  <si>
    <t>Elkülönített állami pénzalapokból</t>
  </si>
  <si>
    <t>2017. év</t>
  </si>
  <si>
    <t>IV.1.3.</t>
  </si>
  <si>
    <t>Fizikoterápia</t>
  </si>
  <si>
    <t>Módosított előirányzatból</t>
  </si>
  <si>
    <t>Eredeti előirányzatból</t>
  </si>
  <si>
    <t>Támogatási kölcsön igénybevétel, visszatérítés</t>
  </si>
  <si>
    <t>Felhalmozási célú pénzeszköz átvétel ÁH-n kivülről</t>
  </si>
  <si>
    <t>Társulásoktól és költségvetési szerveiktől</t>
  </si>
  <si>
    <t>V.4.</t>
  </si>
  <si>
    <t>I.2.</t>
  </si>
  <si>
    <t>Tárgyi eszközök, ingatlanok, immateriális javak értékesítése</t>
  </si>
  <si>
    <t>IX.5.</t>
  </si>
  <si>
    <t>Államháztartáson belüli megelőlegezések visszafizetése</t>
  </si>
  <si>
    <t xml:space="preserve">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</si>
  <si>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</si>
  <si>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Működési célú kiegészítő támogatások</t>
  </si>
  <si>
    <t>Központi költségvetési szervtől</t>
  </si>
  <si>
    <t>Ellátottak pénzbeli juttatásai, ebből</t>
  </si>
  <si>
    <t>Támogatásértékű működési kiadásebből</t>
  </si>
  <si>
    <t>Elkülönített állami pénzalap</t>
  </si>
  <si>
    <t>Lakhatással kapcsolatos ellátások</t>
  </si>
  <si>
    <t xml:space="preserve">     Szociális célú tüzifa támogatás</t>
  </si>
  <si>
    <t>Egyéb ellátások</t>
  </si>
  <si>
    <t xml:space="preserve">     Beiskolázási támogatás</t>
  </si>
  <si>
    <t>NYD Regionális Hulladékgazdálkodási Önkormányzati Társ.</t>
  </si>
  <si>
    <t>Sportöltöző felújítása</t>
  </si>
  <si>
    <t>2018. év</t>
  </si>
  <si>
    <t>Bajánsenyei Kirendeltség finanszírozása</t>
  </si>
  <si>
    <t>Előző évi elszámolásból adódó visszafizetés</t>
  </si>
  <si>
    <t>V.1.7.</t>
  </si>
  <si>
    <t>Szociális ágazati pótlék támogatás</t>
  </si>
  <si>
    <t>Egyéb központi támogatás - elszámolásból származó bevétel</t>
  </si>
  <si>
    <t>Tulajdonosi bevételek</t>
  </si>
  <si>
    <t>I.3.</t>
  </si>
  <si>
    <t>Kamatbevétel, egyéb működési bevétel</t>
  </si>
  <si>
    <t>2017. évi eredeti előirányzat összesen</t>
  </si>
  <si>
    <t>2017. évi módosított előirányzat összesen</t>
  </si>
  <si>
    <t>KERCASZOMOR KÖZSÉG ÖNKORMÁNYZATA
2017. ÉVI MÓDOSÍTOTT BEVÉTELEI ÉS KIADÁSAI KIEMELT ELŐIRÁNYZATONKÉNT ELLÁTANDÓ FELADATOK SZERINTI BONTÁSBAN</t>
  </si>
  <si>
    <t>______/2017. ( ____ ) költségvetési rendelethez</t>
  </si>
  <si>
    <t>KERCASZOMOR KÖZSÉG ÖNKORMÁNYZATA
2017. ÉVI MÓDOSÍTOTT MŰKÖDÉSI BEVÉTELEI ÉS KIADÁSAI KIEMELT ELŐIRÁNYZATONKÉNT</t>
  </si>
  <si>
    <t>2017. évi eredeti előirányzat</t>
  </si>
  <si>
    <t>2017. évi módosított előirányzat</t>
  </si>
  <si>
    <t>KERCASZOMOR KÖZSÉG ÖNKORMÁNYZATA
2017. ÉVI MÓDOSÍTOTT FELHALMOZÁSI BEVÉTELEI ÉS KIADÁSAI KIEMELT ELŐIRÁNYZATONKÉNT</t>
  </si>
  <si>
    <t>KERCASZOMOR KÖZSÉG ÖNKORMÁNYZATA
2017. ÉVI BERUHÁZÁSI ÉS FELÚJÍTÁSI KIADÁSAI FELADATONKÉNT/CÉLONKÉNT</t>
  </si>
  <si>
    <t>A fenti előirányzatokból 2017. költségvetési év azon fejlesztési céljai, amelyek megvalósításához a Stabilitási tv. 3. § (1) bekezdése szerinti adósságot keletkeztető ügylet megkötése válik vagy válhat szükségessé</t>
  </si>
  <si>
    <t>KERCASZOMOR KÖZSÉG ÖNKORMÁNYZATA
2017. ÉVI MÓDOSÍTOTT ÁLTALÁNOS ÉS CÉLTARTALÉKAI</t>
  </si>
  <si>
    <t>KERCASZOMOR KÖZSÉG ÖNKORMÁNYZATA
2017. ÉVI ENGEDÉLYEZETT LÉTSZÁMKERETE</t>
  </si>
  <si>
    <t xml:space="preserve">     Átmeneti segély</t>
  </si>
  <si>
    <t xml:space="preserve">     Temetési segély</t>
  </si>
  <si>
    <t xml:space="preserve">     Rászorultságtól függő kedvezmények</t>
  </si>
  <si>
    <t>Külterületi út pályázat - gép beszerzés</t>
  </si>
  <si>
    <t>Adósságkonszolidációs pályázat - útfelújítás</t>
  </si>
  <si>
    <t>Kishegyi pályázat - útfelújítás</t>
  </si>
  <si>
    <t>8/2017. ( XI.23. ) költségvetési rendelethez</t>
  </si>
</sst>
</file>

<file path=xl/styles.xml><?xml version="1.0" encoding="utf-8"?>
<styleSheet xmlns="http://schemas.openxmlformats.org/spreadsheetml/2006/main">
  <fonts count="11">
    <font>
      <sz val="10"/>
      <name val="Arial"/>
      <charset val="238"/>
    </font>
    <font>
      <sz val="8"/>
      <name val="Arial"/>
      <charset val="238"/>
    </font>
    <font>
      <b/>
      <sz val="10"/>
      <name val="Arial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i/>
      <sz val="10"/>
      <name val="Arial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i/>
      <sz val="10"/>
      <name val="Times New Roman"/>
      <family val="1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2" fillId="0" borderId="6" xfId="0" applyFont="1" applyBorder="1"/>
    <xf numFmtId="0" fontId="2" fillId="0" borderId="7" xfId="0" applyFont="1" applyBorder="1"/>
    <xf numFmtId="0" fontId="0" fillId="0" borderId="0" xfId="0" applyAlignment="1">
      <alignment horizontal="right"/>
    </xf>
    <xf numFmtId="0" fontId="2" fillId="0" borderId="8" xfId="0" applyFont="1" applyBorder="1"/>
    <xf numFmtId="0" fontId="2" fillId="0" borderId="0" xfId="0" applyFont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12" xfId="0" applyBorder="1"/>
    <xf numFmtId="0" fontId="2" fillId="0" borderId="8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right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/>
    <xf numFmtId="0" fontId="4" fillId="0" borderId="14" xfId="0" applyFont="1" applyBorder="1"/>
    <xf numFmtId="0" fontId="4" fillId="2" borderId="15" xfId="0" applyFont="1" applyFill="1" applyBorder="1" applyAlignment="1">
      <alignment vertical="center"/>
    </xf>
    <xf numFmtId="0" fontId="4" fillId="2" borderId="16" xfId="0" applyFont="1" applyFill="1" applyBorder="1" applyAlignment="1">
      <alignment vertical="center"/>
    </xf>
    <xf numFmtId="0" fontId="5" fillId="0" borderId="0" xfId="0" applyFont="1"/>
    <xf numFmtId="0" fontId="4" fillId="0" borderId="0" xfId="0" applyFont="1" applyAlignment="1"/>
    <xf numFmtId="0" fontId="4" fillId="0" borderId="15" xfId="0" applyFont="1" applyBorder="1"/>
    <xf numFmtId="0" fontId="3" fillId="0" borderId="28" xfId="0" applyFont="1" applyBorder="1"/>
    <xf numFmtId="0" fontId="3" fillId="0" borderId="29" xfId="0" applyFont="1" applyBorder="1"/>
    <xf numFmtId="0" fontId="3" fillId="0" borderId="16" xfId="0" applyFont="1" applyBorder="1"/>
    <xf numFmtId="0" fontId="3" fillId="0" borderId="30" xfId="0" applyFont="1" applyBorder="1"/>
    <xf numFmtId="0" fontId="4" fillId="0" borderId="31" xfId="0" applyFont="1" applyBorder="1" applyAlignment="1">
      <alignment vertical="center"/>
    </xf>
    <xf numFmtId="0" fontId="3" fillId="0" borderId="32" xfId="0" applyFont="1" applyBorder="1"/>
    <xf numFmtId="0" fontId="4" fillId="0" borderId="30" xfId="0" applyFont="1" applyBorder="1" applyAlignment="1">
      <alignment vertical="center"/>
    </xf>
    <xf numFmtId="0" fontId="3" fillId="0" borderId="0" xfId="0" applyFont="1" applyAlignment="1">
      <alignment horizontal="center"/>
    </xf>
    <xf numFmtId="3" fontId="3" fillId="0" borderId="0" xfId="0" applyNumberFormat="1" applyFont="1" applyBorder="1"/>
    <xf numFmtId="0" fontId="6" fillId="0" borderId="0" xfId="0" applyFont="1"/>
    <xf numFmtId="0" fontId="6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left" vertical="center"/>
    </xf>
    <xf numFmtId="0" fontId="6" fillId="0" borderId="39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/>
    </xf>
    <xf numFmtId="0" fontId="6" fillId="0" borderId="37" xfId="0" applyFont="1" applyBorder="1" applyAlignment="1">
      <alignment horizontal="center"/>
    </xf>
    <xf numFmtId="0" fontId="7" fillId="0" borderId="25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3" fontId="7" fillId="0" borderId="41" xfId="0" applyNumberFormat="1" applyFont="1" applyBorder="1" applyAlignment="1">
      <alignment horizontal="right"/>
    </xf>
    <xf numFmtId="3" fontId="7" fillId="0" borderId="20" xfId="0" applyNumberFormat="1" applyFont="1" applyBorder="1" applyAlignment="1">
      <alignment horizontal="right"/>
    </xf>
    <xf numFmtId="0" fontId="6" fillId="0" borderId="42" xfId="0" applyFont="1" applyBorder="1" applyAlignment="1">
      <alignment horizontal="right" vertical="center"/>
    </xf>
    <xf numFmtId="3" fontId="6" fillId="0" borderId="44" xfId="0" applyNumberFormat="1" applyFont="1" applyBorder="1" applyAlignment="1">
      <alignment horizontal="right"/>
    </xf>
    <xf numFmtId="3" fontId="6" fillId="0" borderId="45" xfId="0" applyNumberFormat="1" applyFont="1" applyBorder="1" applyAlignment="1">
      <alignment horizontal="right"/>
    </xf>
    <xf numFmtId="0" fontId="6" fillId="0" borderId="25" xfId="0" applyFont="1" applyBorder="1" applyAlignment="1">
      <alignment horizontal="right" vertical="center"/>
    </xf>
    <xf numFmtId="0" fontId="6" fillId="0" borderId="4" xfId="0" applyFont="1" applyBorder="1" applyAlignment="1">
      <alignment horizontal="left" vertical="center"/>
    </xf>
    <xf numFmtId="3" fontId="6" fillId="0" borderId="41" xfId="0" applyNumberFormat="1" applyFont="1" applyBorder="1" applyAlignment="1">
      <alignment horizontal="right"/>
    </xf>
    <xf numFmtId="3" fontId="6" fillId="0" borderId="18" xfId="0" applyNumberFormat="1" applyFont="1" applyBorder="1" applyAlignment="1">
      <alignment horizontal="right"/>
    </xf>
    <xf numFmtId="0" fontId="8" fillId="0" borderId="25" xfId="0" applyFont="1" applyBorder="1" applyAlignment="1">
      <alignment horizontal="right" vertical="center"/>
    </xf>
    <xf numFmtId="0" fontId="8" fillId="0" borderId="4" xfId="0" applyFont="1" applyBorder="1" applyAlignment="1">
      <alignment horizontal="left" vertical="center"/>
    </xf>
    <xf numFmtId="3" fontId="8" fillId="0" borderId="41" xfId="0" applyNumberFormat="1" applyFont="1" applyBorder="1" applyAlignment="1">
      <alignment horizontal="right"/>
    </xf>
    <xf numFmtId="3" fontId="8" fillId="0" borderId="18" xfId="0" applyNumberFormat="1" applyFont="1" applyBorder="1" applyAlignment="1">
      <alignment horizontal="right"/>
    </xf>
    <xf numFmtId="0" fontId="6" fillId="0" borderId="46" xfId="0" applyFont="1" applyBorder="1" applyAlignment="1">
      <alignment horizontal="right" vertical="center"/>
    </xf>
    <xf numFmtId="0" fontId="6" fillId="0" borderId="47" xfId="0" applyFont="1" applyBorder="1" applyAlignment="1">
      <alignment horizontal="left" vertical="center"/>
    </xf>
    <xf numFmtId="3" fontId="6" fillId="0" borderId="48" xfId="0" applyNumberFormat="1" applyFont="1" applyBorder="1" applyAlignment="1">
      <alignment horizontal="right"/>
    </xf>
    <xf numFmtId="0" fontId="7" fillId="0" borderId="49" xfId="0" applyFont="1" applyBorder="1"/>
    <xf numFmtId="0" fontId="7" fillId="0" borderId="50" xfId="0" applyFont="1" applyBorder="1"/>
    <xf numFmtId="3" fontId="7" fillId="0" borderId="51" xfId="0" applyNumberFormat="1" applyFont="1" applyBorder="1" applyAlignment="1">
      <alignment horizontal="right"/>
    </xf>
    <xf numFmtId="0" fontId="6" fillId="0" borderId="13" xfId="0" applyFont="1" applyBorder="1" applyAlignment="1">
      <alignment horizontal="right"/>
    </xf>
    <xf numFmtId="0" fontId="6" fillId="0" borderId="1" xfId="0" applyFont="1" applyBorder="1"/>
    <xf numFmtId="0" fontId="8" fillId="0" borderId="13" xfId="0" applyFont="1" applyBorder="1" applyAlignment="1">
      <alignment horizontal="right"/>
    </xf>
    <xf numFmtId="0" fontId="8" fillId="0" borderId="1" xfId="0" applyFont="1" applyBorder="1"/>
    <xf numFmtId="0" fontId="6" fillId="0" borderId="52" xfId="0" applyFont="1" applyBorder="1" applyAlignment="1">
      <alignment horizontal="right"/>
    </xf>
    <xf numFmtId="0" fontId="6" fillId="0" borderId="53" xfId="0" applyFont="1" applyBorder="1"/>
    <xf numFmtId="0" fontId="7" fillId="0" borderId="25" xfId="0" applyFont="1" applyBorder="1"/>
    <xf numFmtId="0" fontId="7" fillId="0" borderId="4" xfId="0" applyFont="1" applyBorder="1"/>
    <xf numFmtId="0" fontId="6" fillId="0" borderId="1" xfId="0" applyFont="1" applyBorder="1" applyAlignment="1">
      <alignment wrapText="1"/>
    </xf>
    <xf numFmtId="0" fontId="8" fillId="0" borderId="1" xfId="0" applyFont="1" applyFill="1" applyBorder="1" applyAlignment="1">
      <alignment wrapText="1"/>
    </xf>
    <xf numFmtId="3" fontId="8" fillId="0" borderId="54" xfId="0" applyNumberFormat="1" applyFont="1" applyFill="1" applyBorder="1"/>
    <xf numFmtId="3" fontId="8" fillId="0" borderId="18" xfId="0" applyNumberFormat="1" applyFont="1" applyFill="1" applyBorder="1"/>
    <xf numFmtId="3" fontId="6" fillId="0" borderId="54" xfId="0" applyNumberFormat="1" applyFont="1" applyBorder="1"/>
    <xf numFmtId="3" fontId="6" fillId="0" borderId="18" xfId="0" applyNumberFormat="1" applyFont="1" applyBorder="1"/>
    <xf numFmtId="0" fontId="8" fillId="0" borderId="23" xfId="0" applyFont="1" applyBorder="1" applyAlignment="1">
      <alignment horizontal="right"/>
    </xf>
    <xf numFmtId="0" fontId="8" fillId="0" borderId="10" xfId="0" applyFont="1" applyFill="1" applyBorder="1" applyAlignment="1">
      <alignment wrapText="1"/>
    </xf>
    <xf numFmtId="3" fontId="8" fillId="0" borderId="55" xfId="0" applyNumberFormat="1" applyFont="1" applyFill="1" applyBorder="1"/>
    <xf numFmtId="0" fontId="7" fillId="0" borderId="38" xfId="0" applyFont="1" applyBorder="1" applyAlignment="1">
      <alignment horizontal="left"/>
    </xf>
    <xf numFmtId="0" fontId="7" fillId="0" borderId="39" xfId="0" applyFont="1" applyBorder="1" applyAlignment="1">
      <alignment wrapText="1"/>
    </xf>
    <xf numFmtId="3" fontId="7" fillId="0" borderId="40" xfId="0" applyNumberFormat="1" applyFont="1" applyBorder="1"/>
    <xf numFmtId="3" fontId="7" fillId="0" borderId="37" xfId="0" applyNumberFormat="1" applyFont="1" applyBorder="1"/>
    <xf numFmtId="0" fontId="7" fillId="0" borderId="46" xfId="0" applyFont="1" applyBorder="1" applyAlignment="1">
      <alignment horizontal="left"/>
    </xf>
    <xf numFmtId="0" fontId="7" fillId="0" borderId="47" xfId="0" applyFont="1" applyBorder="1" applyAlignment="1">
      <alignment wrapText="1"/>
    </xf>
    <xf numFmtId="3" fontId="7" fillId="0" borderId="48" xfId="0" applyNumberFormat="1" applyFont="1" applyBorder="1"/>
    <xf numFmtId="0" fontId="7" fillId="0" borderId="51" xfId="0" applyFont="1" applyBorder="1"/>
    <xf numFmtId="0" fontId="7" fillId="0" borderId="20" xfId="0" applyFont="1" applyBorder="1"/>
    <xf numFmtId="0" fontId="6" fillId="0" borderId="56" xfId="0" applyFont="1" applyBorder="1"/>
    <xf numFmtId="0" fontId="6" fillId="0" borderId="45" xfId="0" applyFont="1" applyBorder="1"/>
    <xf numFmtId="3" fontId="7" fillId="0" borderId="41" xfId="0" applyNumberFormat="1" applyFont="1" applyBorder="1"/>
    <xf numFmtId="3" fontId="7" fillId="0" borderId="20" xfId="0" applyNumberFormat="1" applyFont="1" applyBorder="1"/>
    <xf numFmtId="0" fontId="6" fillId="0" borderId="23" xfId="0" applyFont="1" applyBorder="1" applyAlignment="1">
      <alignment horizontal="right"/>
    </xf>
    <xf numFmtId="0" fontId="6" fillId="0" borderId="10" xfId="0" applyFont="1" applyBorder="1"/>
    <xf numFmtId="3" fontId="6" fillId="0" borderId="55" xfId="0" applyNumberFormat="1" applyFont="1" applyBorder="1"/>
    <xf numFmtId="3" fontId="6" fillId="0" borderId="24" xfId="0" applyNumberFormat="1" applyFont="1" applyBorder="1"/>
    <xf numFmtId="0" fontId="7" fillId="0" borderId="38" xfId="0" applyFont="1" applyBorder="1"/>
    <xf numFmtId="0" fontId="6" fillId="0" borderId="39" xfId="0" applyFont="1" applyBorder="1"/>
    <xf numFmtId="0" fontId="7" fillId="0" borderId="42" xfId="0" applyFont="1" applyBorder="1"/>
    <xf numFmtId="0" fontId="6" fillId="0" borderId="43" xfId="0" applyFont="1" applyBorder="1"/>
    <xf numFmtId="0" fontId="7" fillId="0" borderId="44" xfId="0" applyFont="1" applyBorder="1"/>
    <xf numFmtId="0" fontId="6" fillId="0" borderId="37" xfId="0" applyFont="1" applyBorder="1" applyAlignment="1">
      <alignment horizontal="right"/>
    </xf>
    <xf numFmtId="0" fontId="7" fillId="0" borderId="46" xfId="0" applyFont="1" applyBorder="1" applyAlignment="1">
      <alignment horizontal="left" vertical="center"/>
    </xf>
    <xf numFmtId="0" fontId="7" fillId="0" borderId="47" xfId="0" applyFont="1" applyBorder="1" applyAlignment="1">
      <alignment horizontal="left" vertical="center"/>
    </xf>
    <xf numFmtId="3" fontId="7" fillId="0" borderId="48" xfId="0" applyNumberFormat="1" applyFont="1" applyBorder="1" applyAlignment="1">
      <alignment horizontal="right"/>
    </xf>
    <xf numFmtId="0" fontId="7" fillId="0" borderId="39" xfId="0" applyFont="1" applyBorder="1" applyAlignment="1">
      <alignment horizontal="left" vertical="center"/>
    </xf>
    <xf numFmtId="3" fontId="7" fillId="0" borderId="40" xfId="0" applyNumberFormat="1" applyFont="1" applyBorder="1" applyAlignment="1">
      <alignment horizontal="right"/>
    </xf>
    <xf numFmtId="3" fontId="7" fillId="0" borderId="37" xfId="0" applyNumberFormat="1" applyFont="1" applyBorder="1" applyAlignment="1">
      <alignment horizontal="right"/>
    </xf>
    <xf numFmtId="0" fontId="7" fillId="0" borderId="25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8" fillId="0" borderId="10" xfId="0" applyFont="1" applyBorder="1"/>
    <xf numFmtId="0" fontId="8" fillId="0" borderId="52" xfId="0" applyFont="1" applyBorder="1" applyAlignment="1">
      <alignment horizontal="right"/>
    </xf>
    <xf numFmtId="0" fontId="8" fillId="0" borderId="53" xfId="0" applyFont="1" applyBorder="1"/>
    <xf numFmtId="0" fontId="8" fillId="0" borderId="1" xfId="0" applyFont="1" applyBorder="1" applyAlignment="1">
      <alignment wrapText="1"/>
    </xf>
    <xf numFmtId="3" fontId="8" fillId="0" borderId="54" xfId="0" applyNumberFormat="1" applyFont="1" applyBorder="1"/>
    <xf numFmtId="3" fontId="8" fillId="0" borderId="18" xfId="0" applyNumberFormat="1" applyFont="1" applyBorder="1"/>
    <xf numFmtId="0" fontId="8" fillId="0" borderId="53" xfId="0" applyFont="1" applyFill="1" applyBorder="1" applyAlignment="1">
      <alignment wrapText="1"/>
    </xf>
    <xf numFmtId="3" fontId="8" fillId="0" borderId="56" xfId="0" applyNumberFormat="1" applyFont="1" applyFill="1" applyBorder="1"/>
    <xf numFmtId="3" fontId="8" fillId="0" borderId="45" xfId="0" applyNumberFormat="1" applyFont="1" applyFill="1" applyBorder="1"/>
    <xf numFmtId="3" fontId="8" fillId="0" borderId="37" xfId="0" applyNumberFormat="1" applyFont="1" applyFill="1" applyBorder="1"/>
    <xf numFmtId="3" fontId="7" fillId="0" borderId="51" xfId="0" applyNumberFormat="1" applyFont="1" applyBorder="1"/>
    <xf numFmtId="3" fontId="6" fillId="0" borderId="56" xfId="0" applyNumberFormat="1" applyFont="1" applyBorder="1"/>
    <xf numFmtId="0" fontId="7" fillId="0" borderId="41" xfId="0" applyFont="1" applyBorder="1"/>
    <xf numFmtId="0" fontId="6" fillId="0" borderId="54" xfId="0" applyFont="1" applyBorder="1"/>
    <xf numFmtId="0" fontId="6" fillId="0" borderId="18" xfId="0" applyFont="1" applyBorder="1"/>
    <xf numFmtId="0" fontId="6" fillId="0" borderId="55" xfId="0" applyFont="1" applyBorder="1"/>
    <xf numFmtId="3" fontId="7" fillId="0" borderId="44" xfId="0" applyNumberFormat="1" applyFont="1" applyBorder="1"/>
    <xf numFmtId="0" fontId="6" fillId="0" borderId="37" xfId="0" applyFont="1" applyBorder="1"/>
    <xf numFmtId="0" fontId="6" fillId="0" borderId="10" xfId="0" applyFont="1" applyBorder="1" applyAlignment="1">
      <alignment wrapText="1"/>
    </xf>
    <xf numFmtId="0" fontId="8" fillId="0" borderId="46" xfId="0" applyFont="1" applyBorder="1" applyAlignment="1">
      <alignment horizontal="right"/>
    </xf>
    <xf numFmtId="0" fontId="6" fillId="0" borderId="10" xfId="0" applyFont="1" applyFill="1" applyBorder="1" applyAlignment="1">
      <alignment wrapText="1"/>
    </xf>
    <xf numFmtId="3" fontId="6" fillId="0" borderId="55" xfId="0" applyNumberFormat="1" applyFont="1" applyFill="1" applyBorder="1"/>
    <xf numFmtId="3" fontId="6" fillId="0" borderId="24" xfId="0" applyNumberFormat="1" applyFont="1" applyFill="1" applyBorder="1"/>
    <xf numFmtId="3" fontId="6" fillId="0" borderId="40" xfId="0" applyNumberFormat="1" applyFont="1" applyBorder="1"/>
    <xf numFmtId="3" fontId="6" fillId="0" borderId="37" xfId="0" applyNumberFormat="1" applyFont="1" applyBorder="1"/>
    <xf numFmtId="0" fontId="6" fillId="0" borderId="25" xfId="0" applyFont="1" applyBorder="1" applyAlignment="1">
      <alignment horizontal="right"/>
    </xf>
    <xf numFmtId="0" fontId="6" fillId="0" borderId="4" xfId="0" applyFont="1" applyBorder="1"/>
    <xf numFmtId="3" fontId="6" fillId="0" borderId="41" xfId="0" applyNumberFormat="1" applyFont="1" applyBorder="1"/>
    <xf numFmtId="0" fontId="8" fillId="0" borderId="25" xfId="0" applyFont="1" applyBorder="1" applyAlignment="1">
      <alignment horizontal="right"/>
    </xf>
    <xf numFmtId="0" fontId="8" fillId="0" borderId="4" xfId="0" applyFont="1" applyBorder="1"/>
    <xf numFmtId="3" fontId="8" fillId="0" borderId="41" xfId="0" applyNumberFormat="1" applyFont="1" applyBorder="1"/>
    <xf numFmtId="0" fontId="8" fillId="0" borderId="47" xfId="0" applyFont="1" applyBorder="1"/>
    <xf numFmtId="3" fontId="8" fillId="0" borderId="48" xfId="0" applyNumberFormat="1" applyFont="1" applyBorder="1"/>
    <xf numFmtId="3" fontId="8" fillId="0" borderId="45" xfId="0" applyNumberFormat="1" applyFont="1" applyBorder="1"/>
    <xf numFmtId="0" fontId="7" fillId="0" borderId="49" xfId="0" applyFont="1" applyBorder="1" applyAlignment="1">
      <alignment horizontal="left"/>
    </xf>
    <xf numFmtId="0" fontId="7" fillId="0" borderId="50" xfId="0" applyFont="1" applyBorder="1" applyAlignment="1">
      <alignment wrapText="1"/>
    </xf>
    <xf numFmtId="3" fontId="6" fillId="0" borderId="45" xfId="0" applyNumberFormat="1" applyFont="1" applyBorder="1"/>
    <xf numFmtId="0" fontId="6" fillId="0" borderId="53" xfId="0" applyFont="1" applyBorder="1" applyAlignment="1">
      <alignment wrapText="1"/>
    </xf>
    <xf numFmtId="0" fontId="6" fillId="0" borderId="24" xfId="0" applyFont="1" applyBorder="1"/>
    <xf numFmtId="0" fontId="7" fillId="0" borderId="46" xfId="0" applyFont="1" applyBorder="1"/>
    <xf numFmtId="0" fontId="6" fillId="0" borderId="47" xfId="0" applyFont="1" applyBorder="1"/>
    <xf numFmtId="0" fontId="7" fillId="0" borderId="47" xfId="0" applyFont="1" applyBorder="1"/>
    <xf numFmtId="0" fontId="7" fillId="0" borderId="39" xfId="0" applyFont="1" applyBorder="1" applyAlignment="1">
      <alignment horizontal="left"/>
    </xf>
    <xf numFmtId="0" fontId="7" fillId="0" borderId="47" xfId="0" applyFont="1" applyBorder="1" applyAlignment="1">
      <alignment horizontal="left"/>
    </xf>
    <xf numFmtId="3" fontId="6" fillId="0" borderId="53" xfId="0" applyNumberFormat="1" applyFont="1" applyBorder="1"/>
    <xf numFmtId="0" fontId="7" fillId="0" borderId="34" xfId="0" applyFont="1" applyBorder="1"/>
    <xf numFmtId="0" fontId="7" fillId="0" borderId="35" xfId="0" applyFont="1" applyBorder="1"/>
    <xf numFmtId="3" fontId="7" fillId="0" borderId="58" xfId="0" applyNumberFormat="1" applyFont="1" applyBorder="1"/>
    <xf numFmtId="0" fontId="7" fillId="0" borderId="57" xfId="0" applyFont="1" applyBorder="1" applyAlignment="1">
      <alignment horizontal="center" vertical="center" wrapText="1"/>
    </xf>
    <xf numFmtId="3" fontId="7" fillId="0" borderId="36" xfId="0" applyNumberFormat="1" applyFont="1" applyBorder="1"/>
    <xf numFmtId="3" fontId="7" fillId="0" borderId="59" xfId="0" applyNumberFormat="1" applyFont="1" applyBorder="1"/>
    <xf numFmtId="0" fontId="7" fillId="0" borderId="13" xfId="0" applyFont="1" applyBorder="1"/>
    <xf numFmtId="0" fontId="6" fillId="0" borderId="52" xfId="0" applyFont="1" applyBorder="1"/>
    <xf numFmtId="0" fontId="8" fillId="0" borderId="53" xfId="0" applyFont="1" applyBorder="1" applyAlignment="1">
      <alignment wrapText="1"/>
    </xf>
    <xf numFmtId="3" fontId="6" fillId="0" borderId="24" xfId="0" applyNumberFormat="1" applyFont="1" applyBorder="1" applyAlignment="1">
      <alignment horizontal="right"/>
    </xf>
    <xf numFmtId="3" fontId="8" fillId="0" borderId="60" xfId="0" applyNumberFormat="1" applyFont="1" applyBorder="1"/>
    <xf numFmtId="0" fontId="7" fillId="0" borderId="0" xfId="0" applyFont="1" applyAlignment="1">
      <alignment horizontal="justify" wrapText="1"/>
    </xf>
    <xf numFmtId="0" fontId="7" fillId="0" borderId="38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 wrapText="1"/>
    </xf>
    <xf numFmtId="3" fontId="7" fillId="0" borderId="54" xfId="0" applyNumberFormat="1" applyFont="1" applyBorder="1"/>
    <xf numFmtId="3" fontId="7" fillId="0" borderId="18" xfId="0" applyNumberFormat="1" applyFont="1" applyBorder="1"/>
    <xf numFmtId="0" fontId="7" fillId="0" borderId="13" xfId="0" applyFont="1" applyBorder="1" applyAlignment="1">
      <alignment horizontal="left"/>
    </xf>
    <xf numFmtId="0" fontId="6" fillId="0" borderId="13" xfId="0" applyFont="1" applyBorder="1"/>
    <xf numFmtId="0" fontId="7" fillId="0" borderId="1" xfId="0" applyFont="1" applyBorder="1"/>
    <xf numFmtId="3" fontId="8" fillId="0" borderId="55" xfId="0" applyNumberFormat="1" applyFont="1" applyBorder="1"/>
    <xf numFmtId="3" fontId="8" fillId="0" borderId="24" xfId="0" applyNumberFormat="1" applyFont="1" applyBorder="1"/>
    <xf numFmtId="3" fontId="7" fillId="0" borderId="55" xfId="0" applyNumberFormat="1" applyFont="1" applyBorder="1"/>
    <xf numFmtId="3" fontId="6" fillId="0" borderId="20" xfId="0" applyNumberFormat="1" applyFont="1" applyBorder="1"/>
    <xf numFmtId="3" fontId="7" fillId="0" borderId="56" xfId="0" applyNumberFormat="1" applyFont="1" applyBorder="1"/>
    <xf numFmtId="0" fontId="7" fillId="0" borderId="51" xfId="0" applyFont="1" applyBorder="1" applyAlignment="1"/>
    <xf numFmtId="0" fontId="6" fillId="0" borderId="41" xfId="0" applyFont="1" applyBorder="1"/>
    <xf numFmtId="0" fontId="6" fillId="0" borderId="44" xfId="0" applyFont="1" applyBorder="1"/>
    <xf numFmtId="0" fontId="6" fillId="0" borderId="48" xfId="0" applyFont="1" applyBorder="1"/>
    <xf numFmtId="0" fontId="7" fillId="0" borderId="50" xfId="0" applyFont="1" applyBorder="1" applyAlignment="1">
      <alignment horizontal="left" vertical="center"/>
    </xf>
    <xf numFmtId="0" fontId="6" fillId="0" borderId="23" xfId="0" applyFont="1" applyBorder="1"/>
    <xf numFmtId="0" fontId="6" fillId="0" borderId="38" xfId="0" applyFont="1" applyBorder="1"/>
    <xf numFmtId="0" fontId="7" fillId="0" borderId="40" xfId="0" applyFont="1" applyBorder="1"/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6" fillId="0" borderId="50" xfId="0" applyFont="1" applyBorder="1"/>
    <xf numFmtId="0" fontId="6" fillId="0" borderId="61" xfId="0" applyFont="1" applyBorder="1"/>
    <xf numFmtId="0" fontId="6" fillId="0" borderId="62" xfId="0" applyFont="1" applyBorder="1"/>
    <xf numFmtId="3" fontId="6" fillId="0" borderId="1" xfId="0" applyNumberFormat="1" applyFont="1" applyBorder="1"/>
    <xf numFmtId="3" fontId="6" fillId="0" borderId="2" xfId="0" applyNumberFormat="1" applyFont="1" applyBorder="1"/>
    <xf numFmtId="3" fontId="6" fillId="0" borderId="63" xfId="0" applyNumberFormat="1" applyFont="1" applyBorder="1"/>
    <xf numFmtId="0" fontId="6" fillId="2" borderId="1" xfId="0" applyFont="1" applyFill="1" applyBorder="1" applyAlignment="1">
      <alignment wrapText="1"/>
    </xf>
    <xf numFmtId="3" fontId="6" fillId="2" borderId="1" xfId="0" applyNumberFormat="1" applyFont="1" applyFill="1" applyBorder="1"/>
    <xf numFmtId="3" fontId="6" fillId="2" borderId="2" xfId="0" applyNumberFormat="1" applyFont="1" applyFill="1" applyBorder="1"/>
    <xf numFmtId="3" fontId="6" fillId="2" borderId="63" xfId="0" applyNumberFormat="1" applyFont="1" applyFill="1" applyBorder="1"/>
    <xf numFmtId="0" fontId="6" fillId="2" borderId="10" xfId="0" applyFont="1" applyFill="1" applyBorder="1" applyAlignment="1">
      <alignment wrapText="1"/>
    </xf>
    <xf numFmtId="3" fontId="6" fillId="2" borderId="10" xfId="0" applyNumberFormat="1" applyFont="1" applyFill="1" applyBorder="1"/>
    <xf numFmtId="0" fontId="7" fillId="0" borderId="53" xfId="0" applyFont="1" applyBorder="1" applyAlignment="1">
      <alignment wrapText="1"/>
    </xf>
    <xf numFmtId="3" fontId="7" fillId="0" borderId="53" xfId="0" applyNumberFormat="1" applyFont="1" applyBorder="1"/>
    <xf numFmtId="3" fontId="7" fillId="0" borderId="64" xfId="0" applyNumberFormat="1" applyFont="1" applyBorder="1"/>
    <xf numFmtId="3" fontId="7" fillId="0" borderId="65" xfId="0" applyNumberFormat="1" applyFont="1" applyBorder="1"/>
    <xf numFmtId="0" fontId="6" fillId="0" borderId="4" xfId="0" applyFont="1" applyBorder="1" applyAlignment="1">
      <alignment wrapText="1"/>
    </xf>
    <xf numFmtId="3" fontId="6" fillId="0" borderId="4" xfId="0" applyNumberFormat="1" applyFont="1" applyBorder="1"/>
    <xf numFmtId="3" fontId="6" fillId="0" borderId="5" xfId="0" applyNumberFormat="1" applyFont="1" applyBorder="1"/>
    <xf numFmtId="3" fontId="6" fillId="0" borderId="66" xfId="0" applyNumberFormat="1" applyFont="1" applyBorder="1"/>
    <xf numFmtId="0" fontId="7" fillId="0" borderId="10" xfId="0" applyFont="1" applyBorder="1" applyAlignment="1">
      <alignment wrapText="1"/>
    </xf>
    <xf numFmtId="3" fontId="7" fillId="0" borderId="10" xfId="0" applyNumberFormat="1" applyFont="1" applyBorder="1"/>
    <xf numFmtId="3" fontId="7" fillId="0" borderId="11" xfId="0" applyNumberFormat="1" applyFont="1" applyBorder="1"/>
    <xf numFmtId="3" fontId="7" fillId="0" borderId="67" xfId="0" applyNumberFormat="1" applyFont="1" applyBorder="1"/>
    <xf numFmtId="3" fontId="7" fillId="0" borderId="39" xfId="0" applyNumberFormat="1" applyFont="1" applyBorder="1"/>
    <xf numFmtId="3" fontId="7" fillId="0" borderId="68" xfId="0" applyNumberFormat="1" applyFont="1" applyBorder="1"/>
    <xf numFmtId="3" fontId="7" fillId="0" borderId="33" xfId="0" applyNumberFormat="1" applyFont="1" applyBorder="1"/>
    <xf numFmtId="3" fontId="7" fillId="0" borderId="47" xfId="0" applyNumberFormat="1" applyFont="1" applyBorder="1"/>
    <xf numFmtId="3" fontId="7" fillId="0" borderId="69" xfId="0" applyNumberFormat="1" applyFont="1" applyBorder="1"/>
    <xf numFmtId="3" fontId="6" fillId="0" borderId="10" xfId="0" applyNumberFormat="1" applyFont="1" applyBorder="1"/>
    <xf numFmtId="3" fontId="6" fillId="0" borderId="11" xfId="0" applyNumberFormat="1" applyFont="1" applyBorder="1"/>
    <xf numFmtId="3" fontId="6" fillId="0" borderId="67" xfId="0" applyNumberFormat="1" applyFont="1" applyBorder="1"/>
    <xf numFmtId="3" fontId="6" fillId="0" borderId="64" xfId="0" applyNumberFormat="1" applyFont="1" applyBorder="1"/>
    <xf numFmtId="0" fontId="6" fillId="0" borderId="50" xfId="0" applyFont="1" applyBorder="1" applyAlignment="1">
      <alignment wrapText="1"/>
    </xf>
    <xf numFmtId="3" fontId="6" fillId="0" borderId="50" xfId="0" applyNumberFormat="1" applyFont="1" applyBorder="1"/>
    <xf numFmtId="3" fontId="6" fillId="0" borderId="61" xfId="0" applyNumberFormat="1" applyFont="1" applyBorder="1"/>
    <xf numFmtId="3" fontId="6" fillId="0" borderId="62" xfId="0" applyNumberFormat="1" applyFont="1" applyBorder="1"/>
    <xf numFmtId="3" fontId="6" fillId="0" borderId="65" xfId="0" applyNumberFormat="1" applyFont="1" applyBorder="1"/>
    <xf numFmtId="3" fontId="7" fillId="0" borderId="0" xfId="0" applyNumberFormat="1" applyFont="1" applyBorder="1"/>
    <xf numFmtId="0" fontId="7" fillId="0" borderId="43" xfId="0" applyFont="1" applyBorder="1" applyAlignment="1">
      <alignment wrapText="1"/>
    </xf>
    <xf numFmtId="3" fontId="7" fillId="0" borderId="43" xfId="0" applyNumberFormat="1" applyFont="1" applyBorder="1"/>
    <xf numFmtId="3" fontId="7" fillId="0" borderId="70" xfId="0" applyNumberFormat="1" applyFont="1" applyBorder="1"/>
    <xf numFmtId="3" fontId="7" fillId="0" borderId="71" xfId="0" applyNumberFormat="1" applyFont="1" applyBorder="1"/>
    <xf numFmtId="0" fontId="7" fillId="0" borderId="55" xfId="0" applyFont="1" applyBorder="1" applyAlignment="1">
      <alignment horizontal="center" vertical="center" wrapText="1"/>
    </xf>
    <xf numFmtId="0" fontId="7" fillId="0" borderId="53" xfId="0" applyFont="1" applyBorder="1" applyAlignment="1">
      <alignment horizontal="center" vertical="center" wrapText="1"/>
    </xf>
    <xf numFmtId="0" fontId="7" fillId="0" borderId="64" xfId="0" applyFont="1" applyBorder="1" applyAlignment="1">
      <alignment horizontal="center" vertical="center" wrapText="1"/>
    </xf>
    <xf numFmtId="0" fontId="6" fillId="0" borderId="51" xfId="0" applyFont="1" applyBorder="1"/>
    <xf numFmtId="0" fontId="6" fillId="0" borderId="5" xfId="0" applyFont="1" applyBorder="1"/>
    <xf numFmtId="3" fontId="6" fillId="0" borderId="39" xfId="0" applyNumberFormat="1" applyFont="1" applyBorder="1"/>
    <xf numFmtId="3" fontId="6" fillId="0" borderId="68" xfId="0" applyNumberFormat="1" applyFont="1" applyBorder="1"/>
    <xf numFmtId="0" fontId="6" fillId="2" borderId="4" xfId="0" applyFont="1" applyFill="1" applyBorder="1" applyAlignment="1">
      <alignment wrapText="1"/>
    </xf>
    <xf numFmtId="3" fontId="6" fillId="2" borderId="4" xfId="0" applyNumberFormat="1" applyFont="1" applyFill="1" applyBorder="1"/>
    <xf numFmtId="0" fontId="6" fillId="2" borderId="4" xfId="0" applyFont="1" applyFill="1" applyBorder="1"/>
    <xf numFmtId="0" fontId="6" fillId="2" borderId="41" xfId="0" applyFont="1" applyFill="1" applyBorder="1"/>
    <xf numFmtId="0" fontId="6" fillId="2" borderId="10" xfId="0" applyFont="1" applyFill="1" applyBorder="1"/>
    <xf numFmtId="0" fontId="6" fillId="2" borderId="55" xfId="0" applyFont="1" applyFill="1" applyBorder="1"/>
    <xf numFmtId="0" fontId="6" fillId="2" borderId="53" xfId="0" applyFont="1" applyFill="1" applyBorder="1"/>
    <xf numFmtId="0" fontId="3" fillId="0" borderId="72" xfId="0" applyFont="1" applyBorder="1"/>
    <xf numFmtId="0" fontId="4" fillId="0" borderId="73" xfId="0" applyFont="1" applyBorder="1"/>
    <xf numFmtId="0" fontId="4" fillId="2" borderId="73" xfId="0" applyFont="1" applyFill="1" applyBorder="1"/>
    <xf numFmtId="0" fontId="4" fillId="0" borderId="74" xfId="0" applyFont="1" applyBorder="1"/>
    <xf numFmtId="0" fontId="4" fillId="0" borderId="75" xfId="0" applyFont="1" applyBorder="1"/>
    <xf numFmtId="0" fontId="4" fillId="0" borderId="76" xfId="0" applyFont="1" applyBorder="1"/>
    <xf numFmtId="0" fontId="4" fillId="0" borderId="77" xfId="0" applyFont="1" applyBorder="1"/>
    <xf numFmtId="0" fontId="4" fillId="0" borderId="78" xfId="0" applyFont="1" applyBorder="1" applyAlignment="1">
      <alignment vertical="center"/>
    </xf>
    <xf numFmtId="0" fontId="4" fillId="0" borderId="77" xfId="0" applyFont="1" applyBorder="1" applyAlignment="1">
      <alignment vertical="center"/>
    </xf>
    <xf numFmtId="0" fontId="4" fillId="0" borderId="79" xfId="0" applyFont="1" applyBorder="1"/>
    <xf numFmtId="0" fontId="9" fillId="0" borderId="0" xfId="0" applyFont="1"/>
    <xf numFmtId="3" fontId="0" fillId="0" borderId="0" xfId="0" applyNumberFormat="1"/>
    <xf numFmtId="0" fontId="10" fillId="0" borderId="0" xfId="0" applyFont="1"/>
    <xf numFmtId="3" fontId="6" fillId="0" borderId="58" xfId="0" applyNumberFormat="1" applyFont="1" applyBorder="1" applyAlignment="1">
      <alignment horizontal="right"/>
    </xf>
    <xf numFmtId="0" fontId="6" fillId="0" borderId="13" xfId="0" applyFont="1" applyBorder="1" applyAlignment="1">
      <alignment horizontal="right" vertical="center"/>
    </xf>
    <xf numFmtId="0" fontId="6" fillId="0" borderId="1" xfId="0" applyFont="1" applyBorder="1" applyAlignment="1">
      <alignment horizontal="left" vertical="center"/>
    </xf>
    <xf numFmtId="3" fontId="6" fillId="0" borderId="54" xfId="0" applyNumberFormat="1" applyFont="1" applyBorder="1" applyAlignment="1">
      <alignment horizontal="right"/>
    </xf>
    <xf numFmtId="3" fontId="6" fillId="0" borderId="20" xfId="0" applyNumberFormat="1" applyFont="1" applyBorder="1" applyAlignment="1">
      <alignment horizontal="right"/>
    </xf>
    <xf numFmtId="0" fontId="8" fillId="0" borderId="23" xfId="0" applyFont="1" applyBorder="1"/>
    <xf numFmtId="0" fontId="7" fillId="0" borderId="0" xfId="0" applyFont="1"/>
    <xf numFmtId="0" fontId="7" fillId="0" borderId="26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6" fillId="0" borderId="25" xfId="0" applyFont="1" applyBorder="1"/>
    <xf numFmtId="0" fontId="6" fillId="0" borderId="20" xfId="0" applyFont="1" applyBorder="1"/>
    <xf numFmtId="0" fontId="7" fillId="0" borderId="19" xfId="0" applyFont="1" applyBorder="1"/>
    <xf numFmtId="0" fontId="7" fillId="0" borderId="27" xfId="0" applyFont="1" applyBorder="1"/>
    <xf numFmtId="0" fontId="7" fillId="0" borderId="21" xfId="0" applyFont="1" applyBorder="1"/>
    <xf numFmtId="0" fontId="6" fillId="0" borderId="33" xfId="0" applyFont="1" applyBorder="1"/>
    <xf numFmtId="0" fontId="8" fillId="0" borderId="1" xfId="0" applyFont="1" applyFill="1" applyBorder="1" applyAlignment="1"/>
    <xf numFmtId="0" fontId="7" fillId="0" borderId="49" xfId="0" applyFont="1" applyBorder="1" applyAlignment="1">
      <alignment horizontal="left" vertical="center"/>
    </xf>
    <xf numFmtId="3" fontId="7" fillId="0" borderId="59" xfId="0" applyNumberFormat="1" applyFont="1" applyBorder="1" applyAlignment="1">
      <alignment horizontal="right" vertical="center" wrapText="1"/>
    </xf>
    <xf numFmtId="0" fontId="7" fillId="0" borderId="13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3" fontId="7" fillId="0" borderId="54" xfId="0" applyNumberFormat="1" applyFont="1" applyBorder="1" applyAlignment="1">
      <alignment horizontal="right"/>
    </xf>
    <xf numFmtId="3" fontId="7" fillId="0" borderId="18" xfId="0" applyNumberFormat="1" applyFont="1" applyBorder="1" applyAlignment="1">
      <alignment horizontal="right"/>
    </xf>
    <xf numFmtId="3" fontId="8" fillId="0" borderId="56" xfId="0" applyNumberFormat="1" applyFont="1" applyBorder="1"/>
    <xf numFmtId="3" fontId="7" fillId="0" borderId="20" xfId="0" applyNumberFormat="1" applyFont="1" applyFill="1" applyBorder="1"/>
    <xf numFmtId="0" fontId="6" fillId="0" borderId="43" xfId="0" applyFont="1" applyBorder="1" applyAlignment="1">
      <alignment horizontal="left" vertical="center"/>
    </xf>
    <xf numFmtId="0" fontId="7" fillId="0" borderId="23" xfId="0" applyFont="1" applyBorder="1"/>
    <xf numFmtId="3" fontId="7" fillId="0" borderId="59" xfId="0" applyNumberFormat="1" applyFont="1" applyBorder="1" applyAlignment="1">
      <alignment horizontal="right"/>
    </xf>
    <xf numFmtId="3" fontId="8" fillId="0" borderId="20" xfId="0" applyNumberFormat="1" applyFont="1" applyBorder="1" applyAlignment="1">
      <alignment horizontal="right"/>
    </xf>
    <xf numFmtId="3" fontId="8" fillId="0" borderId="24" xfId="0" applyNumberFormat="1" applyFont="1" applyFill="1" applyBorder="1"/>
    <xf numFmtId="3" fontId="8" fillId="0" borderId="56" xfId="0" applyNumberFormat="1" applyFont="1" applyBorder="1" applyAlignment="1">
      <alignment horizontal="right"/>
    </xf>
    <xf numFmtId="3" fontId="8" fillId="0" borderId="45" xfId="0" applyNumberFormat="1" applyFont="1" applyBorder="1" applyAlignment="1">
      <alignment horizontal="right"/>
    </xf>
    <xf numFmtId="0" fontId="8" fillId="0" borderId="10" xfId="0" applyFont="1" applyBorder="1" applyAlignment="1">
      <alignment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6" fillId="0" borderId="71" xfId="0" applyFont="1" applyBorder="1" applyAlignment="1">
      <alignment horizontal="right"/>
    </xf>
    <xf numFmtId="0" fontId="7" fillId="0" borderId="51" xfId="0" applyFont="1" applyBorder="1" applyAlignment="1">
      <alignment horizontal="center"/>
    </xf>
    <xf numFmtId="0" fontId="7" fillId="0" borderId="80" xfId="0" applyFont="1" applyBorder="1" applyAlignment="1">
      <alignment horizontal="center"/>
    </xf>
    <xf numFmtId="0" fontId="4" fillId="0" borderId="82" xfId="0" applyFont="1" applyBorder="1" applyAlignment="1">
      <alignment horizontal="left" vertical="center"/>
    </xf>
    <xf numFmtId="0" fontId="4" fillId="0" borderId="79" xfId="0" applyFont="1" applyBorder="1" applyAlignment="1">
      <alignment horizontal="left" vertical="center"/>
    </xf>
    <xf numFmtId="0" fontId="7" fillId="0" borderId="35" xfId="0" applyFont="1" applyBorder="1" applyAlignment="1">
      <alignment horizontal="center" vertical="center" wrapText="1"/>
    </xf>
    <xf numFmtId="0" fontId="7" fillId="0" borderId="43" xfId="0" applyFont="1" applyBorder="1" applyAlignment="1">
      <alignment horizontal="center" vertical="center" wrapText="1"/>
    </xf>
    <xf numFmtId="0" fontId="4" fillId="0" borderId="28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3" fillId="0" borderId="82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 wrapText="1"/>
    </xf>
    <xf numFmtId="0" fontId="3" fillId="0" borderId="83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 wrapText="1"/>
    </xf>
    <xf numFmtId="0" fontId="7" fillId="0" borderId="80" xfId="0" applyFont="1" applyBorder="1" applyAlignment="1">
      <alignment horizontal="center" vertical="center" wrapText="1"/>
    </xf>
    <xf numFmtId="0" fontId="4" fillId="0" borderId="78" xfId="0" applyFont="1" applyBorder="1" applyAlignment="1">
      <alignment horizontal="left" vertical="center"/>
    </xf>
    <xf numFmtId="0" fontId="7" fillId="0" borderId="43" xfId="0" applyFont="1" applyBorder="1" applyAlignment="1">
      <alignment horizontal="center" vertical="center"/>
    </xf>
    <xf numFmtId="0" fontId="7" fillId="0" borderId="81" xfId="0" applyFont="1" applyBorder="1" applyAlignment="1">
      <alignment horizontal="center" vertical="center" wrapText="1"/>
    </xf>
    <xf numFmtId="0" fontId="7" fillId="0" borderId="62" xfId="0" applyFont="1" applyBorder="1" applyAlignment="1">
      <alignment horizontal="center" vertical="center" wrapText="1"/>
    </xf>
    <xf numFmtId="0" fontId="7" fillId="0" borderId="84" xfId="0" applyFont="1" applyBorder="1" applyAlignment="1">
      <alignment horizontal="left" wrapText="1"/>
    </xf>
    <xf numFmtId="0" fontId="7" fillId="0" borderId="14" xfId="0" applyFont="1" applyBorder="1" applyAlignment="1">
      <alignment horizontal="left" wrapText="1"/>
    </xf>
    <xf numFmtId="0" fontId="7" fillId="0" borderId="84" xfId="0" applyFont="1" applyBorder="1" applyAlignment="1">
      <alignment horizontal="left"/>
    </xf>
    <xf numFmtId="0" fontId="7" fillId="0" borderId="14" xfId="0" applyFont="1" applyBorder="1" applyAlignment="1">
      <alignment horizontal="left"/>
    </xf>
    <xf numFmtId="0" fontId="7" fillId="0" borderId="0" xfId="0" applyFont="1" applyAlignment="1">
      <alignment horizontal="justify" wrapText="1"/>
    </xf>
    <xf numFmtId="0" fontId="7" fillId="0" borderId="36" xfId="0" applyFont="1" applyBorder="1" applyAlignment="1">
      <alignment horizontal="center" vertical="center"/>
    </xf>
    <xf numFmtId="0" fontId="7" fillId="0" borderId="83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6" fillId="0" borderId="10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7" fillId="0" borderId="51" xfId="0" applyFont="1" applyBorder="1" applyAlignment="1">
      <alignment horizontal="left"/>
    </xf>
    <xf numFmtId="0" fontId="7" fillId="0" borderId="62" xfId="0" applyFont="1" applyBorder="1" applyAlignment="1">
      <alignment horizontal="left"/>
    </xf>
    <xf numFmtId="0" fontId="7" fillId="0" borderId="41" xfId="0" applyFont="1" applyBorder="1" applyAlignment="1">
      <alignment horizontal="left"/>
    </xf>
    <xf numFmtId="0" fontId="7" fillId="0" borderId="15" xfId="0" applyFont="1" applyBorder="1" applyAlignment="1">
      <alignment horizontal="left"/>
    </xf>
    <xf numFmtId="0" fontId="7" fillId="0" borderId="40" xfId="0" applyFont="1" applyBorder="1" applyAlignment="1">
      <alignment horizontal="left"/>
    </xf>
    <xf numFmtId="0" fontId="7" fillId="0" borderId="30" xfId="0" applyFont="1" applyBorder="1" applyAlignment="1">
      <alignment horizontal="left"/>
    </xf>
    <xf numFmtId="0" fontId="6" fillId="0" borderId="42" xfId="0" applyFont="1" applyBorder="1" applyAlignment="1">
      <alignment horizontal="center"/>
    </xf>
    <xf numFmtId="0" fontId="6" fillId="0" borderId="46" xfId="0" applyFont="1" applyBorder="1" applyAlignment="1">
      <alignment horizontal="center"/>
    </xf>
    <xf numFmtId="0" fontId="6" fillId="0" borderId="47" xfId="0" applyFont="1" applyBorder="1" applyAlignment="1">
      <alignment horizontal="left" vertical="center"/>
    </xf>
    <xf numFmtId="0" fontId="6" fillId="0" borderId="43" xfId="0" applyFont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4" xfId="0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8"/>
  <sheetViews>
    <sheetView zoomScaleNormal="100" zoomScaleSheetLayoutView="75" workbookViewId="0">
      <selection activeCell="H4" sqref="H4"/>
    </sheetView>
  </sheetViews>
  <sheetFormatPr defaultRowHeight="12.75"/>
  <cols>
    <col min="1" max="1" width="4.28515625" customWidth="1"/>
    <col min="2" max="2" width="42.28515625" customWidth="1"/>
    <col min="3" max="3" width="10.28515625" customWidth="1"/>
    <col min="4" max="5" width="10.140625" customWidth="1"/>
    <col min="6" max="6" width="10.7109375" customWidth="1"/>
    <col min="7" max="7" width="10.85546875" customWidth="1"/>
    <col min="8" max="8" width="10.28515625" customWidth="1"/>
    <col min="9" max="9" width="4.28515625" customWidth="1"/>
    <col min="10" max="10" width="48.28515625" customWidth="1"/>
    <col min="11" max="12" width="9.42578125" customWidth="1"/>
    <col min="13" max="13" width="9.7109375" customWidth="1"/>
    <col min="14" max="14" width="10.85546875" customWidth="1"/>
    <col min="15" max="15" width="11" customWidth="1"/>
    <col min="16" max="16" width="10.7109375" customWidth="1"/>
  </cols>
  <sheetData>
    <row r="1" spans="1:16">
      <c r="A1" s="277"/>
      <c r="B1" s="39"/>
      <c r="C1" s="39"/>
      <c r="D1" s="39"/>
      <c r="E1" s="39"/>
      <c r="F1" s="39"/>
      <c r="G1" s="39"/>
      <c r="H1" s="40" t="s">
        <v>128</v>
      </c>
      <c r="I1" s="39"/>
      <c r="J1" s="39"/>
      <c r="K1" s="40"/>
      <c r="L1" s="39"/>
      <c r="M1" s="40"/>
      <c r="N1" s="40"/>
      <c r="O1" s="39"/>
      <c r="P1" s="40" t="s">
        <v>128</v>
      </c>
    </row>
    <row r="2" spans="1:16" ht="15" customHeight="1">
      <c r="A2" s="304" t="s">
        <v>358</v>
      </c>
      <c r="B2" s="304"/>
      <c r="C2" s="304"/>
      <c r="D2" s="304"/>
      <c r="E2" s="304"/>
      <c r="F2" s="304"/>
      <c r="G2" s="304"/>
      <c r="H2" s="304"/>
      <c r="I2" s="304" t="s">
        <v>358</v>
      </c>
      <c r="J2" s="304"/>
      <c r="K2" s="304"/>
      <c r="L2" s="304"/>
      <c r="M2" s="304"/>
      <c r="N2" s="304"/>
      <c r="O2" s="304"/>
      <c r="P2" s="304"/>
    </row>
    <row r="3" spans="1:16" ht="42.75" customHeight="1">
      <c r="A3" s="305" t="s">
        <v>342</v>
      </c>
      <c r="B3" s="306"/>
      <c r="C3" s="306"/>
      <c r="D3" s="306"/>
      <c r="E3" s="306"/>
      <c r="F3" s="306"/>
      <c r="G3" s="306"/>
      <c r="H3" s="306"/>
      <c r="I3" s="305" t="s">
        <v>342</v>
      </c>
      <c r="J3" s="306"/>
      <c r="K3" s="306"/>
      <c r="L3" s="306"/>
      <c r="M3" s="306"/>
      <c r="N3" s="306"/>
      <c r="O3" s="306"/>
      <c r="P3" s="306"/>
    </row>
    <row r="4" spans="1:16" ht="30" customHeight="1">
      <c r="A4" s="21"/>
      <c r="B4" s="41"/>
      <c r="C4" s="41"/>
      <c r="D4" s="41"/>
      <c r="E4" s="41"/>
      <c r="F4" s="41"/>
      <c r="G4" s="41"/>
      <c r="H4" s="41"/>
      <c r="I4" s="37"/>
      <c r="J4" s="41"/>
      <c r="K4" s="41"/>
      <c r="L4" s="41"/>
      <c r="M4" s="41"/>
      <c r="N4" s="41"/>
      <c r="O4" s="39"/>
      <c r="P4" s="39"/>
    </row>
    <row r="5" spans="1:16" ht="13.5" thickBot="1">
      <c r="A5" s="19"/>
      <c r="B5" s="39"/>
      <c r="C5" s="39"/>
      <c r="D5" s="39"/>
      <c r="E5" s="39"/>
      <c r="F5" s="39"/>
      <c r="G5" s="307" t="s">
        <v>47</v>
      </c>
      <c r="H5" s="307"/>
      <c r="I5" s="19"/>
      <c r="J5" s="39"/>
      <c r="K5" s="40"/>
      <c r="L5" s="39"/>
      <c r="M5" s="40"/>
      <c r="N5" s="40"/>
      <c r="O5" s="307" t="s">
        <v>47</v>
      </c>
      <c r="P5" s="307"/>
    </row>
    <row r="6" spans="1:16" ht="12.75" customHeight="1" thickTop="1">
      <c r="A6" s="316" t="s">
        <v>0</v>
      </c>
      <c r="B6" s="318" t="s">
        <v>1</v>
      </c>
      <c r="C6" s="312" t="s">
        <v>340</v>
      </c>
      <c r="D6" s="323" t="s">
        <v>309</v>
      </c>
      <c r="E6" s="324"/>
      <c r="F6" s="312" t="s">
        <v>341</v>
      </c>
      <c r="G6" s="327" t="s">
        <v>308</v>
      </c>
      <c r="H6" s="324"/>
      <c r="I6" s="321" t="s">
        <v>0</v>
      </c>
      <c r="J6" s="318" t="s">
        <v>1</v>
      </c>
      <c r="K6" s="312" t="s">
        <v>340</v>
      </c>
      <c r="L6" s="323" t="s">
        <v>309</v>
      </c>
      <c r="M6" s="328"/>
      <c r="N6" s="312" t="s">
        <v>341</v>
      </c>
      <c r="O6" s="308" t="s">
        <v>308</v>
      </c>
      <c r="P6" s="309"/>
    </row>
    <row r="7" spans="1:16" ht="44.45" customHeight="1" thickBot="1">
      <c r="A7" s="317"/>
      <c r="B7" s="319"/>
      <c r="C7" s="320"/>
      <c r="D7" s="199" t="s">
        <v>130</v>
      </c>
      <c r="E7" s="200" t="s">
        <v>131</v>
      </c>
      <c r="F7" s="320"/>
      <c r="G7" s="199" t="s">
        <v>130</v>
      </c>
      <c r="H7" s="200" t="s">
        <v>131</v>
      </c>
      <c r="I7" s="322"/>
      <c r="J7" s="326"/>
      <c r="K7" s="320"/>
      <c r="L7" s="199" t="s">
        <v>130</v>
      </c>
      <c r="M7" s="244" t="s">
        <v>131</v>
      </c>
      <c r="N7" s="313"/>
      <c r="O7" s="245" t="s">
        <v>130</v>
      </c>
      <c r="P7" s="246" t="s">
        <v>131</v>
      </c>
    </row>
    <row r="8" spans="1:16" ht="13.5" thickTop="1">
      <c r="A8" s="258" t="s">
        <v>3</v>
      </c>
      <c r="B8" s="71" t="s">
        <v>4</v>
      </c>
      <c r="C8" s="201"/>
      <c r="D8" s="201"/>
      <c r="E8" s="202"/>
      <c r="F8" s="203"/>
      <c r="G8" s="201"/>
      <c r="H8" s="202"/>
      <c r="I8" s="30" t="s">
        <v>5</v>
      </c>
      <c r="J8" s="71" t="s">
        <v>6</v>
      </c>
      <c r="K8" s="201"/>
      <c r="L8" s="201"/>
      <c r="M8" s="247"/>
      <c r="N8" s="147"/>
      <c r="O8" s="147"/>
      <c r="P8" s="248"/>
    </row>
    <row r="9" spans="1:16">
      <c r="A9" s="259" t="s">
        <v>14</v>
      </c>
      <c r="B9" s="81" t="s">
        <v>8</v>
      </c>
      <c r="C9" s="204">
        <v>100</v>
      </c>
      <c r="D9" s="204">
        <v>0</v>
      </c>
      <c r="E9" s="205">
        <v>100</v>
      </c>
      <c r="F9" s="206">
        <v>1574</v>
      </c>
      <c r="G9" s="204">
        <v>1474</v>
      </c>
      <c r="H9" s="205">
        <v>100</v>
      </c>
      <c r="I9" s="24" t="s">
        <v>14</v>
      </c>
      <c r="J9" s="81" t="s">
        <v>24</v>
      </c>
      <c r="K9" s="204">
        <v>14311</v>
      </c>
      <c r="L9" s="204">
        <v>14311</v>
      </c>
      <c r="M9" s="85">
        <v>0</v>
      </c>
      <c r="N9" s="204">
        <v>15260</v>
      </c>
      <c r="O9" s="204">
        <v>15260</v>
      </c>
      <c r="P9" s="205">
        <v>0</v>
      </c>
    </row>
    <row r="10" spans="1:16" ht="12.75" customHeight="1">
      <c r="A10" s="259" t="s">
        <v>15</v>
      </c>
      <c r="B10" s="81" t="s">
        <v>7</v>
      </c>
      <c r="C10" s="204">
        <v>14800</v>
      </c>
      <c r="D10" s="204">
        <v>13400</v>
      </c>
      <c r="E10" s="205">
        <v>1400</v>
      </c>
      <c r="F10" s="206">
        <v>14800</v>
      </c>
      <c r="G10" s="204">
        <v>13400</v>
      </c>
      <c r="H10" s="205">
        <v>1400</v>
      </c>
      <c r="I10" s="24" t="s">
        <v>15</v>
      </c>
      <c r="J10" s="81" t="s">
        <v>132</v>
      </c>
      <c r="K10" s="204">
        <v>2625</v>
      </c>
      <c r="L10" s="204">
        <v>2625</v>
      </c>
      <c r="M10" s="85">
        <v>0</v>
      </c>
      <c r="N10" s="204">
        <v>2727</v>
      </c>
      <c r="O10" s="204">
        <v>2727</v>
      </c>
      <c r="P10" s="205">
        <v>0</v>
      </c>
    </row>
    <row r="11" spans="1:16">
      <c r="A11" s="259" t="s">
        <v>16</v>
      </c>
      <c r="B11" s="81" t="s">
        <v>10</v>
      </c>
      <c r="C11" s="204">
        <v>10851</v>
      </c>
      <c r="D11" s="204">
        <v>10851</v>
      </c>
      <c r="E11" s="205">
        <v>0</v>
      </c>
      <c r="F11" s="206">
        <v>11039</v>
      </c>
      <c r="G11" s="204">
        <v>11039</v>
      </c>
      <c r="H11" s="205"/>
      <c r="I11" s="24" t="s">
        <v>20</v>
      </c>
      <c r="J11" s="81" t="s">
        <v>25</v>
      </c>
      <c r="K11" s="204">
        <v>10216</v>
      </c>
      <c r="L11" s="204">
        <v>9756</v>
      </c>
      <c r="M11" s="85">
        <v>460</v>
      </c>
      <c r="N11" s="204">
        <v>11360</v>
      </c>
      <c r="O11" s="204">
        <v>10900</v>
      </c>
      <c r="P11" s="205">
        <v>460</v>
      </c>
    </row>
    <row r="12" spans="1:16">
      <c r="A12" s="259" t="s">
        <v>17</v>
      </c>
      <c r="B12" s="81" t="s">
        <v>9</v>
      </c>
      <c r="C12" s="204">
        <v>6612</v>
      </c>
      <c r="D12" s="204">
        <v>6612</v>
      </c>
      <c r="E12" s="205">
        <v>0</v>
      </c>
      <c r="F12" s="206">
        <v>6612</v>
      </c>
      <c r="G12" s="204">
        <v>6612</v>
      </c>
      <c r="H12" s="205"/>
      <c r="I12" s="24" t="s">
        <v>16</v>
      </c>
      <c r="J12" s="81" t="s">
        <v>26</v>
      </c>
      <c r="K12" s="204">
        <v>1040</v>
      </c>
      <c r="L12" s="204">
        <v>0</v>
      </c>
      <c r="M12" s="85">
        <v>1040</v>
      </c>
      <c r="N12" s="204">
        <v>1040</v>
      </c>
      <c r="O12" s="204">
        <v>0</v>
      </c>
      <c r="P12" s="205">
        <v>1040</v>
      </c>
    </row>
    <row r="13" spans="1:16">
      <c r="A13" s="259" t="s">
        <v>18</v>
      </c>
      <c r="B13" s="81" t="s">
        <v>46</v>
      </c>
      <c r="C13" s="204">
        <v>0</v>
      </c>
      <c r="D13" s="204">
        <v>0</v>
      </c>
      <c r="E13" s="205">
        <v>0</v>
      </c>
      <c r="F13" s="206">
        <v>0</v>
      </c>
      <c r="G13" s="204"/>
      <c r="H13" s="205">
        <v>0</v>
      </c>
      <c r="I13" s="24" t="s">
        <v>17</v>
      </c>
      <c r="J13" s="81" t="s">
        <v>27</v>
      </c>
      <c r="K13" s="204">
        <v>2264</v>
      </c>
      <c r="L13" s="204">
        <v>2264</v>
      </c>
      <c r="M13" s="85">
        <v>0</v>
      </c>
      <c r="N13" s="204">
        <v>2264</v>
      </c>
      <c r="O13" s="204">
        <v>2264</v>
      </c>
      <c r="P13" s="205">
        <v>0</v>
      </c>
    </row>
    <row r="14" spans="1:16">
      <c r="A14" s="259" t="s">
        <v>19</v>
      </c>
      <c r="B14" s="81" t="s">
        <v>310</v>
      </c>
      <c r="C14" s="204">
        <v>0</v>
      </c>
      <c r="D14" s="204">
        <v>0</v>
      </c>
      <c r="E14" s="205">
        <v>0</v>
      </c>
      <c r="F14" s="206"/>
      <c r="G14" s="204">
        <v>0</v>
      </c>
      <c r="H14" s="205"/>
      <c r="I14" s="24" t="s">
        <v>37</v>
      </c>
      <c r="J14" s="81" t="s">
        <v>48</v>
      </c>
      <c r="K14" s="204">
        <v>0</v>
      </c>
      <c r="L14" s="204">
        <v>0</v>
      </c>
      <c r="M14" s="85">
        <v>0</v>
      </c>
      <c r="N14" s="204"/>
      <c r="O14" s="204">
        <v>0</v>
      </c>
      <c r="P14" s="205">
        <v>0</v>
      </c>
    </row>
    <row r="15" spans="1:16">
      <c r="A15" s="260"/>
      <c r="B15" s="207"/>
      <c r="C15" s="208"/>
      <c r="D15" s="208"/>
      <c r="E15" s="209"/>
      <c r="F15" s="210"/>
      <c r="G15" s="208"/>
      <c r="H15" s="209"/>
      <c r="I15" s="24" t="s">
        <v>38</v>
      </c>
      <c r="J15" s="81" t="s">
        <v>114</v>
      </c>
      <c r="K15" s="204">
        <v>0</v>
      </c>
      <c r="L15" s="204">
        <v>0</v>
      </c>
      <c r="M15" s="85">
        <v>0</v>
      </c>
      <c r="N15" s="204">
        <v>0</v>
      </c>
      <c r="O15" s="204">
        <v>0</v>
      </c>
      <c r="P15" s="205">
        <v>0</v>
      </c>
    </row>
    <row r="16" spans="1:16" ht="13.5" thickBot="1">
      <c r="A16" s="261"/>
      <c r="B16" s="213" t="s">
        <v>41</v>
      </c>
      <c r="C16" s="214">
        <f>SUM(C9:C15)</f>
        <v>32363</v>
      </c>
      <c r="D16" s="214">
        <f>SUM(D9:D15)</f>
        <v>30863</v>
      </c>
      <c r="E16" s="215">
        <f>SUM(E9:E15)</f>
        <v>1500</v>
      </c>
      <c r="F16" s="216">
        <f>SUM(F9:F14)</f>
        <v>34025</v>
      </c>
      <c r="G16" s="214">
        <f>SUM(G9:G14)</f>
        <v>32525</v>
      </c>
      <c r="H16" s="215">
        <f>SUM(H9:H14)</f>
        <v>1500</v>
      </c>
      <c r="I16" s="31"/>
      <c r="J16" s="213" t="s">
        <v>39</v>
      </c>
      <c r="K16" s="214">
        <f>K9+K10+K11+K12+K13+K15</f>
        <v>30456</v>
      </c>
      <c r="L16" s="214">
        <f>L9+L10+L11+L12+L13+L15</f>
        <v>28956</v>
      </c>
      <c r="M16" s="190">
        <f>M9+M10+M11+M12+M13+M15</f>
        <v>1500</v>
      </c>
      <c r="N16" s="214">
        <f>SUM(N9:N15)</f>
        <v>32651</v>
      </c>
      <c r="O16" s="214">
        <f>SUM(O9:O15)</f>
        <v>31151</v>
      </c>
      <c r="P16" s="215">
        <f>SUM(P9:P15)</f>
        <v>1500</v>
      </c>
    </row>
    <row r="17" spans="1:16" ht="13.5" thickTop="1">
      <c r="A17" s="262" t="s">
        <v>20</v>
      </c>
      <c r="B17" s="217" t="s">
        <v>11</v>
      </c>
      <c r="C17" s="218">
        <v>0</v>
      </c>
      <c r="D17" s="218">
        <v>0</v>
      </c>
      <c r="E17" s="219">
        <v>0</v>
      </c>
      <c r="F17" s="220">
        <v>0</v>
      </c>
      <c r="G17" s="218">
        <v>0</v>
      </c>
      <c r="H17" s="219">
        <v>0</v>
      </c>
      <c r="I17" s="29" t="s">
        <v>18</v>
      </c>
      <c r="J17" s="217" t="s">
        <v>28</v>
      </c>
      <c r="K17" s="218">
        <v>1902</v>
      </c>
      <c r="L17" s="218">
        <v>1902</v>
      </c>
      <c r="M17" s="148">
        <v>0</v>
      </c>
      <c r="N17" s="218">
        <v>1902</v>
      </c>
      <c r="O17" s="218">
        <v>1902</v>
      </c>
      <c r="P17" s="219">
        <v>0</v>
      </c>
    </row>
    <row r="18" spans="1:16">
      <c r="A18" s="259" t="s">
        <v>16</v>
      </c>
      <c r="B18" s="81" t="s">
        <v>10</v>
      </c>
      <c r="C18" s="204">
        <v>0</v>
      </c>
      <c r="D18" s="204">
        <v>0</v>
      </c>
      <c r="E18" s="205">
        <v>0</v>
      </c>
      <c r="F18" s="206">
        <v>0</v>
      </c>
      <c r="G18" s="204">
        <v>0</v>
      </c>
      <c r="H18" s="205">
        <v>0</v>
      </c>
      <c r="I18" s="24" t="s">
        <v>19</v>
      </c>
      <c r="J18" s="81" t="s">
        <v>29</v>
      </c>
      <c r="K18" s="204">
        <v>5450</v>
      </c>
      <c r="L18" s="204">
        <v>5450</v>
      </c>
      <c r="M18" s="85">
        <v>0</v>
      </c>
      <c r="N18" s="204">
        <v>10105</v>
      </c>
      <c r="O18" s="204">
        <v>10105</v>
      </c>
      <c r="P18" s="205">
        <v>0</v>
      </c>
    </row>
    <row r="19" spans="1:16">
      <c r="A19" s="259" t="s">
        <v>17</v>
      </c>
      <c r="B19" s="81" t="s">
        <v>12</v>
      </c>
      <c r="C19" s="204">
        <v>111</v>
      </c>
      <c r="D19" s="204">
        <v>111</v>
      </c>
      <c r="E19" s="205">
        <v>0</v>
      </c>
      <c r="F19" s="206">
        <v>757</v>
      </c>
      <c r="G19" s="204">
        <v>757</v>
      </c>
      <c r="H19" s="205">
        <v>0</v>
      </c>
      <c r="I19" s="24" t="s">
        <v>13</v>
      </c>
      <c r="J19" s="81" t="s">
        <v>30</v>
      </c>
      <c r="K19" s="204">
        <v>0</v>
      </c>
      <c r="L19" s="204">
        <v>0</v>
      </c>
      <c r="M19" s="85">
        <v>0</v>
      </c>
      <c r="N19" s="204"/>
      <c r="O19" s="204"/>
      <c r="P19" s="205">
        <v>0</v>
      </c>
    </row>
    <row r="20" spans="1:16">
      <c r="A20" s="259" t="s">
        <v>18</v>
      </c>
      <c r="B20" s="81" t="s">
        <v>311</v>
      </c>
      <c r="C20" s="204">
        <v>0</v>
      </c>
      <c r="D20" s="204">
        <v>0</v>
      </c>
      <c r="E20" s="205">
        <v>0</v>
      </c>
      <c r="F20" s="206">
        <v>0</v>
      </c>
      <c r="G20" s="204">
        <f t="shared" ref="G20:G21" si="0">SUM(C20:F20)</f>
        <v>0</v>
      </c>
      <c r="H20" s="205">
        <v>0</v>
      </c>
      <c r="I20" s="24" t="s">
        <v>31</v>
      </c>
      <c r="J20" s="81" t="s">
        <v>32</v>
      </c>
      <c r="K20" s="204">
        <v>0</v>
      </c>
      <c r="L20" s="204">
        <v>0</v>
      </c>
      <c r="M20" s="85">
        <v>0</v>
      </c>
      <c r="N20" s="204"/>
      <c r="O20" s="204"/>
      <c r="P20" s="205">
        <v>0</v>
      </c>
    </row>
    <row r="21" spans="1:16">
      <c r="A21" s="259" t="s">
        <v>19</v>
      </c>
      <c r="B21" s="81" t="s">
        <v>115</v>
      </c>
      <c r="C21" s="204">
        <v>0</v>
      </c>
      <c r="D21" s="204">
        <v>0</v>
      </c>
      <c r="E21" s="205">
        <v>0</v>
      </c>
      <c r="F21" s="206">
        <v>0</v>
      </c>
      <c r="G21" s="204">
        <f t="shared" si="0"/>
        <v>0</v>
      </c>
      <c r="H21" s="205">
        <v>0</v>
      </c>
      <c r="I21" s="24" t="s">
        <v>33</v>
      </c>
      <c r="J21" s="81" t="s">
        <v>34</v>
      </c>
      <c r="K21" s="204">
        <v>0</v>
      </c>
      <c r="L21" s="204">
        <v>0</v>
      </c>
      <c r="M21" s="85">
        <v>0</v>
      </c>
      <c r="N21" s="204"/>
      <c r="O21" s="204"/>
      <c r="P21" s="205">
        <v>0</v>
      </c>
    </row>
    <row r="22" spans="1:16">
      <c r="A22" s="260"/>
      <c r="B22" s="207"/>
      <c r="C22" s="208"/>
      <c r="D22" s="208"/>
      <c r="E22" s="209"/>
      <c r="F22" s="210"/>
      <c r="G22" s="208"/>
      <c r="H22" s="209"/>
      <c r="I22" s="24" t="s">
        <v>35</v>
      </c>
      <c r="J22" s="81" t="s">
        <v>36</v>
      </c>
      <c r="K22" s="204">
        <v>458</v>
      </c>
      <c r="L22" s="204">
        <v>458</v>
      </c>
      <c r="M22" s="85">
        <v>0</v>
      </c>
      <c r="N22" s="204">
        <v>458</v>
      </c>
      <c r="O22" s="204">
        <v>458</v>
      </c>
      <c r="P22" s="205">
        <v>0</v>
      </c>
    </row>
    <row r="23" spans="1:16">
      <c r="A23" s="260"/>
      <c r="B23" s="207"/>
      <c r="C23" s="208"/>
      <c r="D23" s="208"/>
      <c r="E23" s="209"/>
      <c r="F23" s="210"/>
      <c r="G23" s="208"/>
      <c r="H23" s="209"/>
      <c r="I23" s="24" t="s">
        <v>37</v>
      </c>
      <c r="J23" s="81" t="s">
        <v>48</v>
      </c>
      <c r="K23" s="204">
        <v>0</v>
      </c>
      <c r="L23" s="204">
        <v>0</v>
      </c>
      <c r="M23" s="85">
        <v>0</v>
      </c>
      <c r="N23" s="204"/>
      <c r="O23" s="204"/>
      <c r="P23" s="205">
        <v>0</v>
      </c>
    </row>
    <row r="24" spans="1:16">
      <c r="A24" s="260"/>
      <c r="B24" s="207"/>
      <c r="C24" s="208"/>
      <c r="D24" s="208"/>
      <c r="E24" s="209"/>
      <c r="F24" s="210"/>
      <c r="G24" s="208"/>
      <c r="H24" s="209"/>
      <c r="I24" s="24" t="s">
        <v>38</v>
      </c>
      <c r="J24" s="81" t="s">
        <v>126</v>
      </c>
      <c r="K24" s="204">
        <v>0</v>
      </c>
      <c r="L24" s="204">
        <v>0</v>
      </c>
      <c r="M24" s="85">
        <v>0</v>
      </c>
      <c r="N24" s="204"/>
      <c r="O24" s="204"/>
      <c r="P24" s="205">
        <v>0</v>
      </c>
    </row>
    <row r="25" spans="1:16" ht="13.5" thickBot="1">
      <c r="A25" s="263"/>
      <c r="B25" s="221" t="s">
        <v>42</v>
      </c>
      <c r="C25" s="222">
        <f>SUM(C17:C24)</f>
        <v>111</v>
      </c>
      <c r="D25" s="222">
        <f>SUM(D17:D24)</f>
        <v>111</v>
      </c>
      <c r="E25" s="223">
        <f>SUM(E17:E24)</f>
        <v>0</v>
      </c>
      <c r="F25" s="224">
        <f>SUM(F17:F21)</f>
        <v>757</v>
      </c>
      <c r="G25" s="214">
        <f>SUM(G17:G21)</f>
        <v>757</v>
      </c>
      <c r="H25" s="215">
        <f>SUM(H17:H21)</f>
        <v>0</v>
      </c>
      <c r="I25" s="32"/>
      <c r="J25" s="221" t="s">
        <v>40</v>
      </c>
      <c r="K25" s="222">
        <f t="shared" ref="K25:P25" si="1">SUM(K17:K24)</f>
        <v>7810</v>
      </c>
      <c r="L25" s="222">
        <f t="shared" si="1"/>
        <v>7810</v>
      </c>
      <c r="M25" s="188">
        <f t="shared" si="1"/>
        <v>0</v>
      </c>
      <c r="N25" s="222">
        <f t="shared" si="1"/>
        <v>12465</v>
      </c>
      <c r="O25" s="222">
        <f t="shared" si="1"/>
        <v>12465</v>
      </c>
      <c r="P25" s="223">
        <f t="shared" si="1"/>
        <v>0</v>
      </c>
    </row>
    <row r="26" spans="1:16" ht="15" customHeight="1" thickTop="1" thickBot="1">
      <c r="A26" s="264"/>
      <c r="B26" s="91" t="s">
        <v>22</v>
      </c>
      <c r="C26" s="225">
        <f>C16+C25</f>
        <v>32474</v>
      </c>
      <c r="D26" s="225">
        <f>D16+D25</f>
        <v>30974</v>
      </c>
      <c r="E26" s="226">
        <f>E16+E25</f>
        <v>1500</v>
      </c>
      <c r="F26" s="227">
        <f>SUM(F16,F25)</f>
        <v>34782</v>
      </c>
      <c r="G26" s="228">
        <f>SUM(G16,G25)</f>
        <v>33282</v>
      </c>
      <c r="H26" s="229">
        <f>SUM(H16,H25)</f>
        <v>1500</v>
      </c>
      <c r="I26" s="33"/>
      <c r="J26" s="91" t="s">
        <v>21</v>
      </c>
      <c r="K26" s="225">
        <f>K16+K25</f>
        <v>38266</v>
      </c>
      <c r="L26" s="225">
        <f>L16+L25</f>
        <v>36766</v>
      </c>
      <c r="M26" s="92">
        <f>M16+M25</f>
        <v>1500</v>
      </c>
      <c r="N26" s="225">
        <f>SUM(N16,N25)</f>
        <v>45116</v>
      </c>
      <c r="O26" s="225">
        <f>SUM(O16,O25)</f>
        <v>43616</v>
      </c>
      <c r="P26" s="226">
        <f>SUM(P16,P25)</f>
        <v>1500</v>
      </c>
    </row>
    <row r="27" spans="1:16" ht="28.5" customHeight="1" thickTop="1" thickBot="1">
      <c r="A27" s="264"/>
      <c r="B27" s="91" t="s">
        <v>45</v>
      </c>
      <c r="C27" s="225">
        <f>IF(K26&gt;C26,C26-K26,0)</f>
        <v>-5792</v>
      </c>
      <c r="D27" s="225">
        <f>IF(L26&gt;D26,D26-L26,0)</f>
        <v>-5792</v>
      </c>
      <c r="E27" s="226">
        <f>IF(M26&gt;E26,E26-M26,0)</f>
        <v>0</v>
      </c>
      <c r="F27" s="227">
        <f>IF(N26&gt;F26,F26-N26,0)</f>
        <v>-10334</v>
      </c>
      <c r="G27" s="225">
        <f>IF(O26&gt;G26,G26-O26,0)</f>
        <v>-10334</v>
      </c>
      <c r="H27" s="226">
        <f>IF(H26&gt;P26,H26-P26,0)</f>
        <v>0</v>
      </c>
      <c r="I27" s="33"/>
      <c r="J27" s="91" t="s">
        <v>44</v>
      </c>
      <c r="K27" s="225">
        <f>IF(C26&gt;K26,C26-K26,0)</f>
        <v>0</v>
      </c>
      <c r="L27" s="225">
        <f>IF(D26&gt;L26,D26-L26,0)</f>
        <v>0</v>
      </c>
      <c r="M27" s="92">
        <f>IF(E26&gt;M26,E26-M26,0)</f>
        <v>0</v>
      </c>
      <c r="N27" s="225"/>
      <c r="O27" s="249">
        <v>0</v>
      </c>
      <c r="P27" s="250">
        <v>0</v>
      </c>
    </row>
    <row r="28" spans="1:16" ht="26.25" thickTop="1">
      <c r="A28" s="325" t="s">
        <v>13</v>
      </c>
      <c r="B28" s="217" t="s">
        <v>49</v>
      </c>
      <c r="C28" s="218">
        <v>0</v>
      </c>
      <c r="D28" s="218">
        <v>0</v>
      </c>
      <c r="E28" s="219">
        <v>0</v>
      </c>
      <c r="F28" s="220">
        <v>0</v>
      </c>
      <c r="G28" s="218">
        <v>0</v>
      </c>
      <c r="H28" s="219">
        <v>0</v>
      </c>
      <c r="I28" s="25"/>
      <c r="J28" s="251"/>
      <c r="K28" s="252"/>
      <c r="L28" s="253"/>
      <c r="M28" s="254"/>
      <c r="N28" s="253"/>
      <c r="O28" s="218"/>
      <c r="P28" s="219"/>
    </row>
    <row r="29" spans="1:16" ht="26.25" thickBot="1">
      <c r="A29" s="325"/>
      <c r="B29" s="139" t="s">
        <v>50</v>
      </c>
      <c r="C29" s="230">
        <v>4260</v>
      </c>
      <c r="D29" s="230">
        <v>4260</v>
      </c>
      <c r="E29" s="231">
        <v>0</v>
      </c>
      <c r="F29" s="232">
        <v>6362</v>
      </c>
      <c r="G29" s="165">
        <v>6362</v>
      </c>
      <c r="H29" s="233">
        <v>0</v>
      </c>
      <c r="I29" s="26"/>
      <c r="J29" s="211"/>
      <c r="K29" s="212"/>
      <c r="L29" s="255"/>
      <c r="M29" s="256"/>
      <c r="N29" s="257"/>
      <c r="O29" s="165"/>
      <c r="P29" s="233"/>
    </row>
    <row r="30" spans="1:16" ht="13.5" thickTop="1">
      <c r="A30" s="310" t="s">
        <v>31</v>
      </c>
      <c r="B30" s="234" t="s">
        <v>51</v>
      </c>
      <c r="C30" s="235">
        <v>0</v>
      </c>
      <c r="D30" s="235">
        <v>0</v>
      </c>
      <c r="E30" s="236">
        <v>0</v>
      </c>
      <c r="F30" s="237">
        <v>0</v>
      </c>
      <c r="G30" s="218">
        <v>0</v>
      </c>
      <c r="H30" s="219">
        <v>0</v>
      </c>
      <c r="I30" s="314" t="s">
        <v>55</v>
      </c>
      <c r="J30" s="234" t="s">
        <v>53</v>
      </c>
      <c r="K30" s="235">
        <v>434</v>
      </c>
      <c r="L30" s="201">
        <v>434</v>
      </c>
      <c r="M30" s="247">
        <v>0</v>
      </c>
      <c r="N30" s="218">
        <v>434</v>
      </c>
      <c r="O30" s="218">
        <v>434</v>
      </c>
      <c r="P30" s="219">
        <v>0</v>
      </c>
    </row>
    <row r="31" spans="1:16" ht="13.5" thickBot="1">
      <c r="A31" s="311"/>
      <c r="B31" s="158" t="s">
        <v>52</v>
      </c>
      <c r="C31" s="165">
        <v>1966</v>
      </c>
      <c r="D31" s="165">
        <v>1966</v>
      </c>
      <c r="E31" s="233">
        <v>0</v>
      </c>
      <c r="F31" s="238">
        <v>4406</v>
      </c>
      <c r="G31" s="230">
        <v>4406</v>
      </c>
      <c r="H31" s="231">
        <v>0</v>
      </c>
      <c r="I31" s="315"/>
      <c r="J31" s="158" t="s">
        <v>54</v>
      </c>
      <c r="K31" s="165">
        <v>0</v>
      </c>
      <c r="L31" s="78">
        <v>0</v>
      </c>
      <c r="M31" s="99">
        <v>0</v>
      </c>
      <c r="N31" s="230">
        <v>0</v>
      </c>
      <c r="O31" s="230">
        <v>0</v>
      </c>
      <c r="P31" s="231">
        <v>0</v>
      </c>
    </row>
    <row r="32" spans="1:16" ht="15" customHeight="1" thickTop="1" thickBot="1">
      <c r="A32" s="265"/>
      <c r="B32" s="95" t="s">
        <v>56</v>
      </c>
      <c r="C32" s="228">
        <f>C16+C28+C30</f>
        <v>32363</v>
      </c>
      <c r="D32" s="228">
        <f>D16+D28+D30</f>
        <v>30863</v>
      </c>
      <c r="E32" s="229">
        <f>E16+E28+E30</f>
        <v>1500</v>
      </c>
      <c r="F32" s="239">
        <f>SUM(F16,F28,F30)</f>
        <v>34025</v>
      </c>
      <c r="G32" s="225">
        <f>SUM(G16,G28,G30)</f>
        <v>32525</v>
      </c>
      <c r="H32" s="226">
        <f>SUM(H16,H28,H30)</f>
        <v>1500</v>
      </c>
      <c r="I32" s="34"/>
      <c r="J32" s="95" t="s">
        <v>58</v>
      </c>
      <c r="K32" s="228">
        <f>K16+K28+K30</f>
        <v>30890</v>
      </c>
      <c r="L32" s="228">
        <f>L16+L28+L30</f>
        <v>29390</v>
      </c>
      <c r="M32" s="96">
        <f>M16+M28+M30</f>
        <v>1500</v>
      </c>
      <c r="N32" s="225">
        <f>SUM(N16,N30)</f>
        <v>33085</v>
      </c>
      <c r="O32" s="225">
        <f>SUM(O16,O30)</f>
        <v>31585</v>
      </c>
      <c r="P32" s="226">
        <f>SUM(P16,P30)</f>
        <v>1500</v>
      </c>
    </row>
    <row r="33" spans="1:16" ht="15" customHeight="1" thickTop="1" thickBot="1">
      <c r="A33" s="266"/>
      <c r="B33" s="91" t="s">
        <v>57</v>
      </c>
      <c r="C33" s="225">
        <f>C25+C29+C31</f>
        <v>6337</v>
      </c>
      <c r="D33" s="225">
        <f>D25+D29+D31</f>
        <v>6337</v>
      </c>
      <c r="E33" s="226">
        <f>E25+E29+E31</f>
        <v>0</v>
      </c>
      <c r="F33" s="227">
        <f>SUM(F25,F29,F31)</f>
        <v>11525</v>
      </c>
      <c r="G33" s="225">
        <f>SUM(G25,G29,G31)</f>
        <v>11525</v>
      </c>
      <c r="H33" s="226">
        <f>SUM(H25,H29,H31)</f>
        <v>0</v>
      </c>
      <c r="I33" s="36"/>
      <c r="J33" s="91" t="s">
        <v>59</v>
      </c>
      <c r="K33" s="225">
        <f>K25+K29+K31</f>
        <v>7810</v>
      </c>
      <c r="L33" s="225">
        <f>L25+L29+L31</f>
        <v>7810</v>
      </c>
      <c r="M33" s="92">
        <f>M25+M29+M31</f>
        <v>0</v>
      </c>
      <c r="N33" s="225">
        <f>SUM(N25,N31)</f>
        <v>12465</v>
      </c>
      <c r="O33" s="225">
        <f>SUM(O25,O31)</f>
        <v>12465</v>
      </c>
      <c r="P33" s="226">
        <f>SUM(P25,P31)</f>
        <v>0</v>
      </c>
    </row>
    <row r="34" spans="1:16" ht="15" customHeight="1" thickTop="1" thickBot="1">
      <c r="A34" s="267"/>
      <c r="B34" s="240" t="s">
        <v>23</v>
      </c>
      <c r="C34" s="241">
        <f>SUM(C32:C33)</f>
        <v>38700</v>
      </c>
      <c r="D34" s="241">
        <f>SUM(D32:D33)</f>
        <v>37200</v>
      </c>
      <c r="E34" s="242">
        <f>SUM(E32:E33)</f>
        <v>1500</v>
      </c>
      <c r="F34" s="243">
        <f>SUM(F32:F33)</f>
        <v>45550</v>
      </c>
      <c r="G34" s="225">
        <f>SUM(G32,G33)</f>
        <v>44050</v>
      </c>
      <c r="H34" s="226">
        <f>SUM(H32,H33)</f>
        <v>1500</v>
      </c>
      <c r="I34" s="35"/>
      <c r="J34" s="240" t="s">
        <v>43</v>
      </c>
      <c r="K34" s="241">
        <f>SUM(K32:K33)</f>
        <v>38700</v>
      </c>
      <c r="L34" s="241">
        <f>SUM(L32:L33)</f>
        <v>37200</v>
      </c>
      <c r="M34" s="137">
        <f>SUM(M32:M33)</f>
        <v>1500</v>
      </c>
      <c r="N34" s="225">
        <f>SUM(N32,N33)</f>
        <v>45550</v>
      </c>
      <c r="O34" s="225">
        <f>SUM(O32,O33)</f>
        <v>44050</v>
      </c>
      <c r="P34" s="226">
        <f>SUM(P32,P33)</f>
        <v>1500</v>
      </c>
    </row>
    <row r="35" spans="1:16" ht="13.5" thickTop="1"/>
    <row r="38" spans="1:16" ht="15">
      <c r="G38" s="270"/>
      <c r="H38" s="270"/>
    </row>
  </sheetData>
  <mergeCells count="21">
    <mergeCell ref="O6:P6"/>
    <mergeCell ref="A30:A31"/>
    <mergeCell ref="N6:N7"/>
    <mergeCell ref="I30:I31"/>
    <mergeCell ref="A6:A7"/>
    <mergeCell ref="B6:B7"/>
    <mergeCell ref="C6:C7"/>
    <mergeCell ref="I6:I7"/>
    <mergeCell ref="D6:E6"/>
    <mergeCell ref="A28:A29"/>
    <mergeCell ref="J6:J7"/>
    <mergeCell ref="G6:H6"/>
    <mergeCell ref="L6:M6"/>
    <mergeCell ref="F6:F7"/>
    <mergeCell ref="K6:K7"/>
    <mergeCell ref="A2:H2"/>
    <mergeCell ref="A3:H3"/>
    <mergeCell ref="G5:H5"/>
    <mergeCell ref="I2:P2"/>
    <mergeCell ref="I3:P3"/>
    <mergeCell ref="O5:P5"/>
  </mergeCells>
  <phoneticPr fontId="1" type="noConversion"/>
  <printOptions horizontalCentered="1"/>
  <pageMargins left="0.16" right="0.17" top="0.43" bottom="0.37" header="0.37" footer="3.937007874015748E-2"/>
  <pageSetup paperSize="9" scale="96" orientation="landscape" horizontalDpi="300" verticalDpi="300" r:id="rId1"/>
  <headerFooter alignWithMargins="0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L101"/>
  <sheetViews>
    <sheetView tabSelected="1" view="pageLayout" zoomScaleNormal="100" workbookViewId="0">
      <selection activeCell="B7" sqref="B7"/>
    </sheetView>
  </sheetViews>
  <sheetFormatPr defaultRowHeight="12.75"/>
  <cols>
    <col min="1" max="1" width="7.42578125" customWidth="1"/>
    <col min="2" max="2" width="47.140625" customWidth="1"/>
    <col min="3" max="3" width="13.7109375" customWidth="1"/>
    <col min="4" max="4" width="13.85546875" customWidth="1"/>
  </cols>
  <sheetData>
    <row r="1" spans="1:4">
      <c r="A1" s="39"/>
      <c r="B1" s="39"/>
      <c r="C1" s="40"/>
      <c r="D1" s="40" t="s">
        <v>68</v>
      </c>
    </row>
    <row r="2" spans="1:4" ht="9" customHeight="1">
      <c r="A2" s="39"/>
      <c r="B2" s="39"/>
      <c r="C2" s="40"/>
      <c r="D2" s="40"/>
    </row>
    <row r="3" spans="1:4" ht="15" customHeight="1">
      <c r="A3" s="304" t="s">
        <v>358</v>
      </c>
      <c r="B3" s="304"/>
      <c r="C3" s="304"/>
      <c r="D3" s="41"/>
    </row>
    <row r="4" spans="1:4" ht="29.25" customHeight="1">
      <c r="A4" s="305" t="s">
        <v>344</v>
      </c>
      <c r="B4" s="306"/>
      <c r="C4" s="306"/>
      <c r="D4" s="43"/>
    </row>
    <row r="5" spans="1:4" ht="9" customHeight="1">
      <c r="A5" s="42"/>
      <c r="B5" s="43"/>
      <c r="C5" s="43"/>
      <c r="D5" s="43"/>
    </row>
    <row r="6" spans="1:4" ht="13.5" thickBot="1">
      <c r="A6" s="39"/>
      <c r="B6" s="39"/>
      <c r="C6" s="40"/>
      <c r="D6" s="40" t="s">
        <v>47</v>
      </c>
    </row>
    <row r="7" spans="1:4" ht="43.5" customHeight="1" thickTop="1" thickBot="1">
      <c r="A7" s="44" t="s">
        <v>0</v>
      </c>
      <c r="B7" s="45" t="s">
        <v>1</v>
      </c>
      <c r="C7" s="46" t="s">
        <v>345</v>
      </c>
      <c r="D7" s="47" t="s">
        <v>346</v>
      </c>
    </row>
    <row r="8" spans="1:4" ht="15" customHeight="1" thickTop="1" thickBot="1">
      <c r="A8" s="48" t="s">
        <v>62</v>
      </c>
      <c r="B8" s="49"/>
      <c r="C8" s="50"/>
      <c r="D8" s="51"/>
    </row>
    <row r="9" spans="1:4" ht="15" customHeight="1" thickTop="1">
      <c r="A9" s="52" t="s">
        <v>133</v>
      </c>
      <c r="B9" s="53" t="s">
        <v>8</v>
      </c>
      <c r="C9" s="55">
        <f>SUM(C10:C12)</f>
        <v>100</v>
      </c>
      <c r="D9" s="55">
        <f>SUM(D10:D12)</f>
        <v>1574</v>
      </c>
    </row>
    <row r="10" spans="1:4" ht="15" customHeight="1">
      <c r="A10" s="272" t="s">
        <v>134</v>
      </c>
      <c r="B10" s="273" t="s">
        <v>117</v>
      </c>
      <c r="C10" s="274">
        <v>100</v>
      </c>
      <c r="D10" s="62">
        <v>100</v>
      </c>
    </row>
    <row r="11" spans="1:4" ht="15" customHeight="1">
      <c r="A11" s="272" t="s">
        <v>314</v>
      </c>
      <c r="B11" s="273" t="s">
        <v>337</v>
      </c>
      <c r="C11" s="274"/>
      <c r="D11" s="62">
        <v>1432</v>
      </c>
    </row>
    <row r="12" spans="1:4" ht="15" customHeight="1" thickBot="1">
      <c r="A12" s="56" t="s">
        <v>338</v>
      </c>
      <c r="B12" s="296" t="s">
        <v>339</v>
      </c>
      <c r="C12" s="57"/>
      <c r="D12" s="271">
        <v>42</v>
      </c>
    </row>
    <row r="13" spans="1:4" ht="15" customHeight="1" thickTop="1">
      <c r="A13" s="52" t="s">
        <v>116</v>
      </c>
      <c r="B13" s="53" t="s">
        <v>7</v>
      </c>
      <c r="C13" s="54">
        <v>14800</v>
      </c>
      <c r="D13" s="55">
        <f>SUM(D14+D15+D20)</f>
        <v>14800</v>
      </c>
    </row>
    <row r="14" spans="1:4" ht="15" customHeight="1">
      <c r="A14" s="59" t="s">
        <v>135</v>
      </c>
      <c r="B14" s="60" t="s">
        <v>136</v>
      </c>
      <c r="C14" s="61">
        <v>0</v>
      </c>
      <c r="D14" s="62"/>
    </row>
    <row r="15" spans="1:4" ht="15" customHeight="1">
      <c r="A15" s="59" t="s">
        <v>118</v>
      </c>
      <c r="B15" s="60" t="s">
        <v>137</v>
      </c>
      <c r="C15" s="61">
        <v>14300</v>
      </c>
      <c r="D15" s="62">
        <v>14300</v>
      </c>
    </row>
    <row r="16" spans="1:4" ht="15" customHeight="1">
      <c r="A16" s="63" t="s">
        <v>139</v>
      </c>
      <c r="B16" s="64" t="s">
        <v>138</v>
      </c>
      <c r="C16" s="65">
        <v>0</v>
      </c>
      <c r="D16" s="66"/>
    </row>
    <row r="17" spans="1:4" ht="15" customHeight="1">
      <c r="A17" s="63" t="s">
        <v>140</v>
      </c>
      <c r="B17" s="64" t="s">
        <v>142</v>
      </c>
      <c r="C17" s="65">
        <v>300</v>
      </c>
      <c r="D17" s="66">
        <v>300</v>
      </c>
    </row>
    <row r="18" spans="1:4" ht="15" customHeight="1">
      <c r="A18" s="63" t="s">
        <v>141</v>
      </c>
      <c r="B18" s="64" t="s">
        <v>143</v>
      </c>
      <c r="C18" s="65">
        <v>14000</v>
      </c>
      <c r="D18" s="66">
        <v>14000</v>
      </c>
    </row>
    <row r="19" spans="1:4" ht="15" customHeight="1">
      <c r="A19" s="63" t="s">
        <v>267</v>
      </c>
      <c r="B19" s="64" t="s">
        <v>266</v>
      </c>
      <c r="C19" s="65">
        <v>0</v>
      </c>
      <c r="D19" s="66">
        <v>0</v>
      </c>
    </row>
    <row r="20" spans="1:4" ht="15" customHeight="1">
      <c r="A20" s="59" t="s">
        <v>144</v>
      </c>
      <c r="B20" s="60" t="s">
        <v>145</v>
      </c>
      <c r="C20" s="61">
        <v>500</v>
      </c>
      <c r="D20" s="62">
        <v>500</v>
      </c>
    </row>
    <row r="21" spans="1:4" ht="15" customHeight="1">
      <c r="A21" s="63" t="s">
        <v>146</v>
      </c>
      <c r="B21" s="64" t="s">
        <v>147</v>
      </c>
      <c r="C21" s="65">
        <v>500</v>
      </c>
      <c r="D21" s="66">
        <v>500</v>
      </c>
    </row>
    <row r="22" spans="1:4" ht="15" customHeight="1" thickBot="1">
      <c r="A22" s="67" t="s">
        <v>148</v>
      </c>
      <c r="B22" s="68" t="s">
        <v>149</v>
      </c>
      <c r="C22" s="69">
        <v>0</v>
      </c>
      <c r="D22" s="58">
        <v>0</v>
      </c>
    </row>
    <row r="23" spans="1:4" ht="15" customHeight="1" thickTop="1">
      <c r="A23" s="70" t="s">
        <v>69</v>
      </c>
      <c r="B23" s="71" t="s">
        <v>10</v>
      </c>
      <c r="C23" s="72">
        <v>10851</v>
      </c>
      <c r="D23" s="55">
        <f>SUM(D24+D28+D29+D33+D35+D36)</f>
        <v>11039</v>
      </c>
    </row>
    <row r="24" spans="1:4" ht="15" customHeight="1">
      <c r="A24" s="73" t="s">
        <v>183</v>
      </c>
      <c r="B24" s="74" t="s">
        <v>150</v>
      </c>
      <c r="C24" s="61">
        <v>7151</v>
      </c>
      <c r="D24" s="62">
        <v>7151</v>
      </c>
    </row>
    <row r="25" spans="1:4" ht="15" customHeight="1">
      <c r="A25" s="75" t="s">
        <v>151</v>
      </c>
      <c r="B25" s="76" t="s">
        <v>152</v>
      </c>
      <c r="C25" s="65">
        <v>6769</v>
      </c>
      <c r="D25" s="66">
        <v>6769</v>
      </c>
    </row>
    <row r="26" spans="1:4" ht="15" customHeight="1">
      <c r="A26" s="75" t="s">
        <v>153</v>
      </c>
      <c r="B26" s="76" t="s">
        <v>154</v>
      </c>
      <c r="C26" s="65">
        <v>0</v>
      </c>
      <c r="D26" s="66">
        <v>0</v>
      </c>
    </row>
    <row r="27" spans="1:4" ht="15" customHeight="1">
      <c r="A27" s="75" t="s">
        <v>306</v>
      </c>
      <c r="B27" s="76" t="s">
        <v>165</v>
      </c>
      <c r="C27" s="65">
        <v>382</v>
      </c>
      <c r="D27" s="66">
        <v>382</v>
      </c>
    </row>
    <row r="28" spans="1:4" ht="15" customHeight="1">
      <c r="A28" s="73" t="s">
        <v>201</v>
      </c>
      <c r="B28" s="74" t="s">
        <v>155</v>
      </c>
      <c r="C28" s="61">
        <v>0</v>
      </c>
      <c r="D28" s="62">
        <v>0</v>
      </c>
    </row>
    <row r="29" spans="1:4" ht="15" customHeight="1">
      <c r="A29" s="73" t="s">
        <v>202</v>
      </c>
      <c r="B29" s="74" t="s">
        <v>156</v>
      </c>
      <c r="C29" s="61">
        <v>2500</v>
      </c>
      <c r="D29" s="62">
        <v>2597</v>
      </c>
    </row>
    <row r="30" spans="1:4" ht="15" customHeight="1">
      <c r="A30" s="75" t="s">
        <v>157</v>
      </c>
      <c r="B30" s="76" t="s">
        <v>158</v>
      </c>
      <c r="C30" s="65">
        <v>0</v>
      </c>
      <c r="D30" s="66">
        <v>0</v>
      </c>
    </row>
    <row r="31" spans="1:4" ht="15" customHeight="1">
      <c r="A31" s="75" t="s">
        <v>159</v>
      </c>
      <c r="B31" s="76" t="s">
        <v>160</v>
      </c>
      <c r="C31" s="65">
        <v>2500</v>
      </c>
      <c r="D31" s="66">
        <v>2500</v>
      </c>
    </row>
    <row r="32" spans="1:4" ht="15" customHeight="1" thickBot="1">
      <c r="A32" s="75" t="s">
        <v>161</v>
      </c>
      <c r="B32" s="76" t="s">
        <v>335</v>
      </c>
      <c r="C32" s="65"/>
      <c r="D32" s="66">
        <v>97</v>
      </c>
    </row>
    <row r="33" spans="1:12" ht="15" customHeight="1" thickTop="1" thickBot="1">
      <c r="A33" s="73" t="s">
        <v>203</v>
      </c>
      <c r="B33" s="74" t="s">
        <v>162</v>
      </c>
      <c r="C33" s="61">
        <v>0</v>
      </c>
      <c r="D33" s="62">
        <v>1200</v>
      </c>
      <c r="I33" s="90"/>
      <c r="J33" s="91"/>
      <c r="K33" s="92"/>
      <c r="L33" s="93"/>
    </row>
    <row r="34" spans="1:12" s="27" customFormat="1" ht="15" customHeight="1" thickTop="1">
      <c r="A34" s="75" t="s">
        <v>163</v>
      </c>
      <c r="B34" s="76" t="s">
        <v>164</v>
      </c>
      <c r="C34" s="61">
        <v>1200</v>
      </c>
      <c r="D34" s="66">
        <v>1200</v>
      </c>
      <c r="I34"/>
      <c r="J34"/>
      <c r="K34"/>
      <c r="L34"/>
    </row>
    <row r="35" spans="1:12" s="27" customFormat="1" ht="15" customHeight="1">
      <c r="A35" s="73" t="s">
        <v>204</v>
      </c>
      <c r="B35" s="74" t="s">
        <v>320</v>
      </c>
      <c r="C35" s="61">
        <v>0</v>
      </c>
      <c r="D35" s="62">
        <v>91</v>
      </c>
    </row>
    <row r="36" spans="1:12" ht="15" customHeight="1" thickBot="1">
      <c r="A36" s="77" t="s">
        <v>205</v>
      </c>
      <c r="B36" s="78" t="s">
        <v>336</v>
      </c>
      <c r="C36" s="57">
        <v>0</v>
      </c>
      <c r="D36" s="58">
        <v>0</v>
      </c>
      <c r="I36" s="27"/>
      <c r="J36" s="27"/>
      <c r="K36" s="27"/>
      <c r="L36" s="27"/>
    </row>
    <row r="37" spans="1:12" ht="15" customHeight="1" thickTop="1">
      <c r="A37" s="79" t="s">
        <v>70</v>
      </c>
      <c r="B37" s="80" t="s">
        <v>9</v>
      </c>
      <c r="C37" s="54">
        <v>6612</v>
      </c>
      <c r="D37" s="55">
        <v>6612</v>
      </c>
    </row>
    <row r="38" spans="1:12" ht="15" customHeight="1">
      <c r="A38" s="146" t="s">
        <v>206</v>
      </c>
      <c r="B38" s="147" t="s">
        <v>321</v>
      </c>
      <c r="C38" s="54"/>
      <c r="D38" s="275">
        <v>0</v>
      </c>
    </row>
    <row r="39" spans="1:12" ht="15" customHeight="1">
      <c r="A39" s="73" t="s">
        <v>206</v>
      </c>
      <c r="B39" s="81" t="s">
        <v>304</v>
      </c>
      <c r="C39" s="61">
        <v>6512</v>
      </c>
      <c r="D39" s="62">
        <v>6512</v>
      </c>
    </row>
    <row r="40" spans="1:12" ht="15" customHeight="1">
      <c r="A40" s="73" t="s">
        <v>184</v>
      </c>
      <c r="B40" s="81" t="s">
        <v>268</v>
      </c>
      <c r="C40" s="85">
        <v>100</v>
      </c>
      <c r="D40" s="86">
        <v>100</v>
      </c>
    </row>
    <row r="41" spans="1:12" ht="15" customHeight="1" thickBot="1">
      <c r="A41" s="103" t="s">
        <v>207</v>
      </c>
      <c r="B41" s="141" t="s">
        <v>312</v>
      </c>
      <c r="C41" s="142"/>
      <c r="D41" s="143">
        <v>0</v>
      </c>
    </row>
    <row r="42" spans="1:12" ht="15" customHeight="1" thickTop="1" thickBot="1">
      <c r="A42" s="90" t="s">
        <v>71</v>
      </c>
      <c r="B42" s="91" t="s">
        <v>61</v>
      </c>
      <c r="C42" s="92">
        <v>0</v>
      </c>
      <c r="D42" s="93">
        <v>0</v>
      </c>
    </row>
    <row r="43" spans="1:12" ht="15" customHeight="1" thickTop="1" thickBot="1">
      <c r="A43" s="94" t="s">
        <v>175</v>
      </c>
      <c r="B43" s="95" t="s">
        <v>176</v>
      </c>
      <c r="C43" s="96">
        <v>0</v>
      </c>
      <c r="D43" s="93"/>
    </row>
    <row r="44" spans="1:12" ht="15" customHeight="1" thickTop="1">
      <c r="A44" s="70" t="s">
        <v>166</v>
      </c>
      <c r="B44" s="71" t="s">
        <v>167</v>
      </c>
      <c r="C44" s="97">
        <v>0</v>
      </c>
      <c r="D44" s="102">
        <v>0</v>
      </c>
    </row>
    <row r="45" spans="1:12" ht="15" customHeight="1" thickBot="1">
      <c r="A45" s="77" t="s">
        <v>208</v>
      </c>
      <c r="B45" s="78" t="s">
        <v>168</v>
      </c>
      <c r="C45" s="99">
        <v>0</v>
      </c>
      <c r="D45" s="157">
        <v>0</v>
      </c>
    </row>
    <row r="46" spans="1:12" ht="15" customHeight="1" thickTop="1">
      <c r="A46" s="79" t="s">
        <v>169</v>
      </c>
      <c r="B46" s="80" t="s">
        <v>235</v>
      </c>
      <c r="C46" s="101">
        <v>0</v>
      </c>
      <c r="D46" s="102">
        <v>0</v>
      </c>
    </row>
    <row r="47" spans="1:12" ht="15" customHeight="1">
      <c r="A47" s="73" t="s">
        <v>209</v>
      </c>
      <c r="B47" s="74" t="s">
        <v>170</v>
      </c>
      <c r="C47" s="85">
        <v>0</v>
      </c>
      <c r="D47" s="86"/>
    </row>
    <row r="48" spans="1:12" ht="15" customHeight="1">
      <c r="A48" s="73" t="s">
        <v>210</v>
      </c>
      <c r="B48" s="74" t="s">
        <v>171</v>
      </c>
      <c r="C48" s="85">
        <v>0</v>
      </c>
      <c r="D48" s="86"/>
    </row>
    <row r="49" spans="1:4" ht="15" customHeight="1">
      <c r="A49" s="73" t="s">
        <v>211</v>
      </c>
      <c r="B49" s="74" t="s">
        <v>252</v>
      </c>
      <c r="C49" s="85">
        <v>0</v>
      </c>
      <c r="D49" s="86">
        <v>0</v>
      </c>
    </row>
    <row r="50" spans="1:4" ht="15" customHeight="1" thickBot="1">
      <c r="A50" s="103" t="s">
        <v>212</v>
      </c>
      <c r="B50" s="104" t="s">
        <v>172</v>
      </c>
      <c r="C50" s="105">
        <v>0</v>
      </c>
      <c r="D50" s="106"/>
    </row>
    <row r="51" spans="1:4" ht="15" customHeight="1" thickTop="1" thickBot="1">
      <c r="A51" s="107" t="s">
        <v>173</v>
      </c>
      <c r="B51" s="108"/>
      <c r="C51" s="92">
        <f>C9+C13+C23+C37+C42+C43+C44+C46</f>
        <v>32363</v>
      </c>
      <c r="D51" s="93">
        <f>D9+D13+D23+D37+D42+D43+D44+D46</f>
        <v>34025</v>
      </c>
    </row>
    <row r="52" spans="1:4" ht="15" customHeight="1" thickTop="1" thickBot="1">
      <c r="A52" s="109" t="s">
        <v>174</v>
      </c>
      <c r="B52" s="110"/>
      <c r="C52" s="111">
        <v>0</v>
      </c>
      <c r="D52" s="168"/>
    </row>
    <row r="53" spans="1:4" ht="13.5" thickTop="1">
      <c r="A53" s="39"/>
      <c r="B53" s="39"/>
      <c r="C53" s="39"/>
      <c r="D53" s="39"/>
    </row>
    <row r="54" spans="1:4">
      <c r="A54" s="39"/>
      <c r="B54" s="39"/>
      <c r="C54" s="39"/>
      <c r="D54" s="39"/>
    </row>
    <row r="55" spans="1:4">
      <c r="A55" s="39"/>
      <c r="B55" s="39"/>
      <c r="C55" s="40"/>
      <c r="D55" s="40" t="s">
        <v>68</v>
      </c>
    </row>
    <row r="56" spans="1:4" ht="12.75" customHeight="1">
      <c r="A56" s="39"/>
      <c r="B56" s="39"/>
      <c r="C56" s="40"/>
      <c r="D56" s="40"/>
    </row>
    <row r="57" spans="1:4" ht="15" customHeight="1">
      <c r="A57" s="304" t="s">
        <v>343</v>
      </c>
      <c r="B57" s="304"/>
      <c r="C57" s="304"/>
      <c r="D57" s="41"/>
    </row>
    <row r="58" spans="1:4" ht="29.25" customHeight="1">
      <c r="A58" s="305" t="s">
        <v>344</v>
      </c>
      <c r="B58" s="306"/>
      <c r="C58" s="306"/>
      <c r="D58" s="43"/>
    </row>
    <row r="59" spans="1:4" ht="12.75" customHeight="1">
      <c r="A59" s="42"/>
      <c r="B59" s="43"/>
      <c r="C59" s="43"/>
      <c r="D59" s="43"/>
    </row>
    <row r="60" spans="1:4" ht="12.75" customHeight="1" thickBot="1">
      <c r="A60" s="39"/>
      <c r="B60" s="39"/>
      <c r="C60" s="40"/>
      <c r="D60" s="40" t="s">
        <v>47</v>
      </c>
    </row>
    <row r="61" spans="1:4" ht="39.75" thickTop="1" thickBot="1">
      <c r="A61" s="44" t="s">
        <v>0</v>
      </c>
      <c r="B61" s="45" t="s">
        <v>1</v>
      </c>
      <c r="C61" s="46" t="s">
        <v>345</v>
      </c>
      <c r="D61" s="47" t="s">
        <v>346</v>
      </c>
    </row>
    <row r="62" spans="1:4" ht="15" customHeight="1" thickTop="1" thickBot="1">
      <c r="A62" s="48" t="s">
        <v>177</v>
      </c>
      <c r="B62" s="49"/>
      <c r="C62" s="50"/>
      <c r="D62" s="112"/>
    </row>
    <row r="63" spans="1:4" ht="15" customHeight="1" thickTop="1">
      <c r="A63" s="288" t="s">
        <v>178</v>
      </c>
      <c r="B63" s="195" t="s">
        <v>24</v>
      </c>
      <c r="C63" s="72">
        <v>14311</v>
      </c>
      <c r="D63" s="289">
        <v>15260</v>
      </c>
    </row>
    <row r="64" spans="1:4" ht="15" customHeight="1">
      <c r="A64" s="290" t="s">
        <v>179</v>
      </c>
      <c r="B64" s="291" t="s">
        <v>180</v>
      </c>
      <c r="C64" s="292">
        <v>2625</v>
      </c>
      <c r="D64" s="293">
        <v>2727</v>
      </c>
    </row>
    <row r="65" spans="1:4" ht="15" customHeight="1">
      <c r="A65" s="172" t="s">
        <v>181</v>
      </c>
      <c r="B65" s="185" t="s">
        <v>25</v>
      </c>
      <c r="C65" s="292">
        <v>10216</v>
      </c>
      <c r="D65" s="293">
        <v>11360</v>
      </c>
    </row>
    <row r="66" spans="1:4" ht="15" customHeight="1">
      <c r="A66" s="119" t="s">
        <v>182</v>
      </c>
      <c r="B66" s="120" t="s">
        <v>322</v>
      </c>
      <c r="C66" s="54">
        <v>1040</v>
      </c>
      <c r="D66" s="55">
        <v>1040</v>
      </c>
    </row>
    <row r="67" spans="1:4" ht="15" customHeight="1">
      <c r="A67" s="73" t="s">
        <v>183</v>
      </c>
      <c r="B67" s="74" t="s">
        <v>325</v>
      </c>
      <c r="C67" s="61">
        <v>0</v>
      </c>
      <c r="D67" s="62">
        <v>0</v>
      </c>
    </row>
    <row r="68" spans="1:4" ht="15" customHeight="1">
      <c r="A68" s="73"/>
      <c r="B68" s="76" t="s">
        <v>326</v>
      </c>
      <c r="C68" s="65">
        <v>0</v>
      </c>
      <c r="D68" s="66">
        <v>0</v>
      </c>
    </row>
    <row r="69" spans="1:4" ht="15" customHeight="1">
      <c r="A69" s="73" t="s">
        <v>201</v>
      </c>
      <c r="B69" s="74" t="s">
        <v>327</v>
      </c>
      <c r="C69" s="61">
        <f>SUM(C70:C73)</f>
        <v>1040</v>
      </c>
      <c r="D69" s="62">
        <f>SUM(D70:D73)</f>
        <v>1040</v>
      </c>
    </row>
    <row r="70" spans="1:4" ht="15" customHeight="1">
      <c r="A70" s="73"/>
      <c r="B70" s="76" t="s">
        <v>352</v>
      </c>
      <c r="C70" s="65">
        <v>100</v>
      </c>
      <c r="D70" s="299">
        <v>100</v>
      </c>
    </row>
    <row r="71" spans="1:4" ht="15" customHeight="1">
      <c r="A71" s="73"/>
      <c r="B71" s="76" t="s">
        <v>353</v>
      </c>
      <c r="C71" s="65">
        <v>150</v>
      </c>
      <c r="D71" s="299">
        <v>150</v>
      </c>
    </row>
    <row r="72" spans="1:4" ht="15" customHeight="1">
      <c r="A72" s="73"/>
      <c r="B72" s="76" t="s">
        <v>328</v>
      </c>
      <c r="C72" s="65">
        <v>650</v>
      </c>
      <c r="D72" s="299">
        <v>650</v>
      </c>
    </row>
    <row r="73" spans="1:4" ht="15" customHeight="1" thickBot="1">
      <c r="A73" s="77"/>
      <c r="B73" s="123" t="s">
        <v>354</v>
      </c>
      <c r="C73" s="301">
        <v>140</v>
      </c>
      <c r="D73" s="302">
        <v>140</v>
      </c>
    </row>
    <row r="74" spans="1:4" ht="15" customHeight="1" thickTop="1">
      <c r="A74" s="70" t="s">
        <v>72</v>
      </c>
      <c r="B74" s="71" t="s">
        <v>27</v>
      </c>
      <c r="C74" s="72">
        <f>C75+C83</f>
        <v>2264</v>
      </c>
      <c r="D74" s="298">
        <f>D75+D83</f>
        <v>2264</v>
      </c>
    </row>
    <row r="75" spans="1:4" ht="15" customHeight="1">
      <c r="A75" s="73" t="s">
        <v>206</v>
      </c>
      <c r="B75" s="81" t="s">
        <v>323</v>
      </c>
      <c r="C75" s="61">
        <f>SUM(C76:C82)</f>
        <v>2119</v>
      </c>
      <c r="D75" s="275">
        <f>SUM(D76:D82)</f>
        <v>2119</v>
      </c>
    </row>
    <row r="76" spans="1:4" ht="15" customHeight="1">
      <c r="A76" s="75" t="s">
        <v>293</v>
      </c>
      <c r="B76" s="124" t="s">
        <v>272</v>
      </c>
      <c r="C76" s="65">
        <v>357</v>
      </c>
      <c r="D76" s="299">
        <v>357</v>
      </c>
    </row>
    <row r="77" spans="1:4" ht="15" customHeight="1">
      <c r="A77" s="75" t="s">
        <v>295</v>
      </c>
      <c r="B77" s="124" t="s">
        <v>273</v>
      </c>
      <c r="C77" s="65">
        <v>1082</v>
      </c>
      <c r="D77" s="299">
        <v>1082</v>
      </c>
    </row>
    <row r="78" spans="1:4" ht="15" customHeight="1">
      <c r="A78" s="75" t="s">
        <v>296</v>
      </c>
      <c r="B78" s="124" t="s">
        <v>307</v>
      </c>
      <c r="C78" s="65">
        <v>183</v>
      </c>
      <c r="D78" s="299">
        <v>183</v>
      </c>
    </row>
    <row r="79" spans="1:4" ht="15" customHeight="1">
      <c r="A79" s="75" t="s">
        <v>297</v>
      </c>
      <c r="B79" s="124" t="s">
        <v>332</v>
      </c>
      <c r="C79" s="65">
        <v>0</v>
      </c>
      <c r="D79" s="299">
        <v>0</v>
      </c>
    </row>
    <row r="80" spans="1:4" ht="30" customHeight="1">
      <c r="A80" s="75" t="s">
        <v>298</v>
      </c>
      <c r="B80" s="124" t="s">
        <v>274</v>
      </c>
      <c r="C80" s="65">
        <v>474</v>
      </c>
      <c r="D80" s="299">
        <v>474</v>
      </c>
    </row>
    <row r="81" spans="1:4" ht="15" customHeight="1">
      <c r="A81" s="75" t="s">
        <v>299</v>
      </c>
      <c r="B81" s="287" t="s">
        <v>329</v>
      </c>
      <c r="C81" s="83">
        <v>23</v>
      </c>
      <c r="D81" s="84">
        <v>23</v>
      </c>
    </row>
    <row r="82" spans="1:4" ht="15" customHeight="1">
      <c r="A82" s="75" t="s">
        <v>334</v>
      </c>
      <c r="B82" s="287" t="s">
        <v>333</v>
      </c>
      <c r="C82" s="83"/>
      <c r="D82" s="84"/>
    </row>
    <row r="83" spans="1:4" ht="15" customHeight="1">
      <c r="A83" s="73" t="s">
        <v>184</v>
      </c>
      <c r="B83" s="81" t="s">
        <v>185</v>
      </c>
      <c r="C83" s="85">
        <v>145</v>
      </c>
      <c r="D83" s="86">
        <v>145</v>
      </c>
    </row>
    <row r="84" spans="1:4" ht="15" customHeight="1">
      <c r="A84" s="75" t="s">
        <v>294</v>
      </c>
      <c r="B84" s="124" t="s">
        <v>276</v>
      </c>
      <c r="C84" s="125">
        <v>0</v>
      </c>
      <c r="D84" s="126">
        <v>0</v>
      </c>
    </row>
    <row r="85" spans="1:4" ht="15" customHeight="1">
      <c r="A85" s="75" t="s">
        <v>300</v>
      </c>
      <c r="B85" s="124" t="s">
        <v>277</v>
      </c>
      <c r="C85" s="125">
        <v>0</v>
      </c>
      <c r="D85" s="126">
        <v>0</v>
      </c>
    </row>
    <row r="86" spans="1:4" ht="15" customHeight="1">
      <c r="A86" s="75" t="s">
        <v>301</v>
      </c>
      <c r="B86" s="82" t="s">
        <v>269</v>
      </c>
      <c r="C86" s="83">
        <v>145</v>
      </c>
      <c r="D86" s="84">
        <v>145</v>
      </c>
    </row>
    <row r="87" spans="1:4" ht="15" customHeight="1">
      <c r="A87" s="87" t="s">
        <v>302</v>
      </c>
      <c r="B87" s="88" t="s">
        <v>270</v>
      </c>
      <c r="C87" s="89">
        <v>0</v>
      </c>
      <c r="D87" s="300">
        <v>0</v>
      </c>
    </row>
    <row r="88" spans="1:4" ht="15" customHeight="1" thickBot="1">
      <c r="A88" s="122" t="s">
        <v>303</v>
      </c>
      <c r="B88" s="127" t="s">
        <v>271</v>
      </c>
      <c r="C88" s="128">
        <v>0</v>
      </c>
      <c r="D88" s="129">
        <v>0</v>
      </c>
    </row>
    <row r="89" spans="1:4" ht="15" customHeight="1" thickTop="1" thickBot="1">
      <c r="A89" s="94" t="s">
        <v>186</v>
      </c>
      <c r="B89" s="95" t="s">
        <v>48</v>
      </c>
      <c r="C89" s="96">
        <v>0</v>
      </c>
      <c r="D89" s="130">
        <v>0</v>
      </c>
    </row>
    <row r="90" spans="1:4" ht="15" customHeight="1" thickTop="1">
      <c r="A90" s="70" t="s">
        <v>188</v>
      </c>
      <c r="B90" s="71" t="s">
        <v>187</v>
      </c>
      <c r="C90" s="131">
        <v>0</v>
      </c>
      <c r="D90" s="295">
        <v>0</v>
      </c>
    </row>
    <row r="91" spans="1:4" ht="15" customHeight="1" thickBot="1">
      <c r="A91" s="77" t="s">
        <v>213</v>
      </c>
      <c r="B91" s="78" t="s">
        <v>114</v>
      </c>
      <c r="C91" s="132">
        <v>0</v>
      </c>
      <c r="D91" s="157">
        <v>0</v>
      </c>
    </row>
    <row r="92" spans="1:4" ht="15" customHeight="1" thickTop="1">
      <c r="A92" s="79" t="s">
        <v>189</v>
      </c>
      <c r="B92" s="80" t="s">
        <v>248</v>
      </c>
      <c r="C92" s="133">
        <v>434</v>
      </c>
      <c r="D92" s="102">
        <v>434</v>
      </c>
    </row>
    <row r="93" spans="1:4" ht="15" customHeight="1">
      <c r="A93" s="73" t="s">
        <v>209</v>
      </c>
      <c r="B93" s="74" t="s">
        <v>190</v>
      </c>
      <c r="C93" s="134">
        <v>0</v>
      </c>
      <c r="D93" s="86">
        <v>0</v>
      </c>
    </row>
    <row r="94" spans="1:4" ht="15" customHeight="1">
      <c r="A94" s="73" t="s">
        <v>210</v>
      </c>
      <c r="B94" s="74" t="s">
        <v>191</v>
      </c>
      <c r="C94" s="134">
        <v>0</v>
      </c>
      <c r="D94" s="182">
        <v>0</v>
      </c>
    </row>
    <row r="95" spans="1:4" ht="15" customHeight="1">
      <c r="A95" s="73" t="s">
        <v>211</v>
      </c>
      <c r="B95" s="74" t="s">
        <v>253</v>
      </c>
      <c r="C95" s="134">
        <v>0</v>
      </c>
      <c r="D95" s="86">
        <v>0</v>
      </c>
    </row>
    <row r="96" spans="1:4" ht="15" customHeight="1">
      <c r="A96" s="103" t="s">
        <v>212</v>
      </c>
      <c r="B96" s="104" t="s">
        <v>192</v>
      </c>
      <c r="C96" s="136">
        <v>434</v>
      </c>
      <c r="D96" s="86">
        <v>434</v>
      </c>
    </row>
    <row r="97" spans="1:4" ht="15" customHeight="1" thickBot="1">
      <c r="A97" s="103" t="s">
        <v>316</v>
      </c>
      <c r="B97" s="104" t="s">
        <v>317</v>
      </c>
      <c r="C97" s="136"/>
      <c r="D97" s="106">
        <v>0</v>
      </c>
    </row>
    <row r="98" spans="1:4" ht="15" customHeight="1" thickTop="1" thickBot="1">
      <c r="A98" s="107" t="s">
        <v>193</v>
      </c>
      <c r="B98" s="108"/>
      <c r="C98" s="92">
        <f>C63+C64+C65+C66+C74+C89+C90+C92</f>
        <v>30890</v>
      </c>
      <c r="D98" s="93">
        <f>SUM(D63,D64,D65,D66,D74,D91,D92)</f>
        <v>33085</v>
      </c>
    </row>
    <row r="99" spans="1:4" ht="15" customHeight="1" thickTop="1" thickBot="1">
      <c r="A99" s="109" t="s">
        <v>194</v>
      </c>
      <c r="B99" s="110"/>
      <c r="C99" s="137"/>
      <c r="D99" s="138"/>
    </row>
    <row r="100" spans="1:4" ht="13.5" thickTop="1">
      <c r="D100" s="38"/>
    </row>
    <row r="101" spans="1:4">
      <c r="D101" s="38"/>
    </row>
  </sheetData>
  <mergeCells count="4">
    <mergeCell ref="A57:C57"/>
    <mergeCell ref="A58:C58"/>
    <mergeCell ref="A3:C3"/>
    <mergeCell ref="A4:C4"/>
  </mergeCells>
  <phoneticPr fontId="1" type="noConversion"/>
  <printOptions horizontalCentered="1"/>
  <pageMargins left="0.5" right="0.6" top="0.43" bottom="0.19685039370078741" header="0.37" footer="0.23622047244094491"/>
  <pageSetup paperSize="9" scale="97" orientation="portrait" horizontalDpi="300" verticalDpi="300" r:id="rId1"/>
  <headerFooter alignWithMargins="0">
    <oddFooter>&amp;R&amp;"Arial Narrow,Normál"&amp;P. oldal</oddFooter>
  </headerFooter>
  <rowBreaks count="1" manualBreakCount="1">
    <brk id="5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G73"/>
  <sheetViews>
    <sheetView topLeftCell="A31" workbookViewId="0">
      <selection activeCell="B47" sqref="B47"/>
    </sheetView>
  </sheetViews>
  <sheetFormatPr defaultRowHeight="12.75"/>
  <cols>
    <col min="1" max="1" width="7.42578125" customWidth="1"/>
    <col min="2" max="2" width="47.140625" customWidth="1"/>
    <col min="3" max="4" width="13.7109375" customWidth="1"/>
    <col min="5" max="6" width="9.42578125" customWidth="1"/>
    <col min="7" max="7" width="9.7109375" customWidth="1"/>
  </cols>
  <sheetData>
    <row r="1" spans="1:7">
      <c r="A1" s="39"/>
      <c r="B1" s="39"/>
      <c r="C1" s="40"/>
      <c r="D1" s="40" t="s">
        <v>195</v>
      </c>
      <c r="E1" s="19"/>
      <c r="F1" s="19"/>
      <c r="G1" s="20"/>
    </row>
    <row r="2" spans="1:7" ht="12" customHeight="1">
      <c r="A2" s="39"/>
      <c r="B2" s="39"/>
      <c r="C2" s="39"/>
      <c r="D2" s="39"/>
      <c r="E2" s="19"/>
      <c r="F2" s="19"/>
      <c r="G2" s="20"/>
    </row>
    <row r="3" spans="1:7" ht="15" customHeight="1">
      <c r="A3" s="304" t="s">
        <v>358</v>
      </c>
      <c r="B3" s="304"/>
      <c r="C3" s="304"/>
      <c r="D3" s="41"/>
      <c r="E3" s="23"/>
      <c r="F3" s="23"/>
      <c r="G3" s="23"/>
    </row>
    <row r="4" spans="1:7" ht="41.25" customHeight="1">
      <c r="A4" s="305" t="s">
        <v>347</v>
      </c>
      <c r="B4" s="306"/>
      <c r="C4" s="306"/>
      <c r="D4" s="43"/>
      <c r="E4" s="28"/>
      <c r="F4" s="28"/>
      <c r="G4" s="28"/>
    </row>
    <row r="5" spans="1:7" ht="12.75" customHeight="1">
      <c r="A5" s="42"/>
      <c r="B5" s="43"/>
      <c r="C5" s="43"/>
      <c r="D5" s="43"/>
      <c r="E5" s="22"/>
      <c r="F5" s="22"/>
      <c r="G5" s="22"/>
    </row>
    <row r="6" spans="1:7" ht="13.5" thickBot="1">
      <c r="A6" s="42"/>
      <c r="B6" s="43"/>
      <c r="C6" s="40"/>
      <c r="D6" s="40" t="s">
        <v>47</v>
      </c>
      <c r="E6" s="22"/>
      <c r="F6" s="22"/>
      <c r="G6" s="22"/>
    </row>
    <row r="7" spans="1:7" ht="40.5" customHeight="1" thickTop="1" thickBot="1">
      <c r="A7" s="44" t="s">
        <v>0</v>
      </c>
      <c r="B7" s="45" t="s">
        <v>1</v>
      </c>
      <c r="C7" s="46" t="s">
        <v>345</v>
      </c>
      <c r="D7" s="47" t="s">
        <v>346</v>
      </c>
      <c r="E7" s="22"/>
      <c r="F7" s="22"/>
      <c r="G7" s="22"/>
    </row>
    <row r="8" spans="1:7" ht="15" customHeight="1" thickTop="1" thickBot="1">
      <c r="A8" s="107" t="s">
        <v>63</v>
      </c>
      <c r="B8" s="108"/>
      <c r="C8" s="144"/>
      <c r="D8" s="145"/>
      <c r="E8" s="22"/>
      <c r="F8" s="22"/>
      <c r="G8" s="22"/>
    </row>
    <row r="9" spans="1:7" ht="15" customHeight="1" thickTop="1">
      <c r="A9" s="79" t="s">
        <v>119</v>
      </c>
      <c r="B9" s="80" t="s">
        <v>120</v>
      </c>
      <c r="C9" s="101">
        <f>C16+C11+C10</f>
        <v>0</v>
      </c>
      <c r="D9" s="102">
        <v>0</v>
      </c>
      <c r="E9" s="22"/>
      <c r="F9" s="22"/>
      <c r="G9" s="22"/>
    </row>
    <row r="10" spans="1:7" ht="15" customHeight="1">
      <c r="A10" s="146" t="s">
        <v>121</v>
      </c>
      <c r="B10" s="147" t="s">
        <v>315</v>
      </c>
      <c r="C10" s="148">
        <v>0</v>
      </c>
      <c r="D10" s="86">
        <v>0</v>
      </c>
      <c r="E10" s="22"/>
      <c r="F10" s="22"/>
      <c r="G10" s="22"/>
    </row>
    <row r="11" spans="1:7" ht="15" customHeight="1">
      <c r="A11" s="146" t="s">
        <v>214</v>
      </c>
      <c r="B11" s="147" t="s">
        <v>196</v>
      </c>
      <c r="C11" s="148">
        <f>SUM(C12:C15)</f>
        <v>0</v>
      </c>
      <c r="D11" s="86"/>
      <c r="E11" s="22"/>
      <c r="F11" s="22"/>
      <c r="G11" s="22"/>
    </row>
    <row r="12" spans="1:7" ht="15" customHeight="1">
      <c r="A12" s="149" t="s">
        <v>215</v>
      </c>
      <c r="B12" s="150" t="s">
        <v>197</v>
      </c>
      <c r="C12" s="151">
        <v>0</v>
      </c>
      <c r="D12" s="126"/>
      <c r="E12" s="22"/>
      <c r="F12" s="22"/>
      <c r="G12" s="22"/>
    </row>
    <row r="13" spans="1:7" ht="15" customHeight="1">
      <c r="A13" s="149" t="s">
        <v>216</v>
      </c>
      <c r="B13" s="150" t="s">
        <v>198</v>
      </c>
      <c r="C13" s="151">
        <v>0</v>
      </c>
      <c r="D13" s="126"/>
      <c r="E13" s="22"/>
      <c r="F13" s="22"/>
      <c r="G13" s="22"/>
    </row>
    <row r="14" spans="1:7" ht="15" customHeight="1">
      <c r="A14" s="149" t="s">
        <v>217</v>
      </c>
      <c r="B14" s="150" t="s">
        <v>199</v>
      </c>
      <c r="C14" s="151">
        <v>0</v>
      </c>
      <c r="D14" s="126"/>
      <c r="E14" s="22"/>
      <c r="F14" s="22"/>
      <c r="G14" s="22"/>
    </row>
    <row r="15" spans="1:7" ht="15" customHeight="1">
      <c r="A15" s="149" t="s">
        <v>218</v>
      </c>
      <c r="B15" s="150" t="s">
        <v>200</v>
      </c>
      <c r="C15" s="151">
        <v>0</v>
      </c>
      <c r="D15" s="126"/>
      <c r="E15" s="22"/>
      <c r="F15" s="22"/>
      <c r="G15" s="22"/>
    </row>
    <row r="16" spans="1:7" ht="15" customHeight="1">
      <c r="A16" s="146" t="s">
        <v>219</v>
      </c>
      <c r="B16" s="147" t="s">
        <v>220</v>
      </c>
      <c r="C16" s="148">
        <f>SUM(C17:C22)</f>
        <v>0</v>
      </c>
      <c r="D16" s="86">
        <v>0</v>
      </c>
      <c r="E16" s="22"/>
      <c r="F16" s="22"/>
      <c r="G16" s="22"/>
    </row>
    <row r="17" spans="1:7" ht="15" customHeight="1">
      <c r="A17" s="149" t="s">
        <v>221</v>
      </c>
      <c r="B17" s="150" t="s">
        <v>227</v>
      </c>
      <c r="C17" s="151">
        <v>0</v>
      </c>
      <c r="D17" s="126"/>
      <c r="E17" s="22"/>
      <c r="F17" s="22"/>
      <c r="G17" s="22"/>
    </row>
    <row r="18" spans="1:7" ht="15" customHeight="1">
      <c r="A18" s="149" t="s">
        <v>222</v>
      </c>
      <c r="B18" s="150" t="s">
        <v>228</v>
      </c>
      <c r="C18" s="151">
        <v>0</v>
      </c>
      <c r="D18" s="126"/>
      <c r="E18" s="22"/>
      <c r="F18" s="22"/>
      <c r="G18" s="22"/>
    </row>
    <row r="19" spans="1:7" ht="15" customHeight="1">
      <c r="A19" s="149" t="s">
        <v>223</v>
      </c>
      <c r="B19" s="150" t="s">
        <v>229</v>
      </c>
      <c r="C19" s="151">
        <v>0</v>
      </c>
      <c r="D19" s="126"/>
      <c r="E19" s="22"/>
      <c r="F19" s="22"/>
      <c r="G19" s="22"/>
    </row>
    <row r="20" spans="1:7" ht="15" customHeight="1">
      <c r="A20" s="149" t="s">
        <v>224</v>
      </c>
      <c r="B20" s="150" t="s">
        <v>231</v>
      </c>
      <c r="C20" s="151">
        <v>0</v>
      </c>
      <c r="D20" s="126"/>
      <c r="E20" s="22"/>
      <c r="F20" s="22"/>
      <c r="G20" s="22"/>
    </row>
    <row r="21" spans="1:7" ht="15" customHeight="1">
      <c r="A21" s="149" t="s">
        <v>225</v>
      </c>
      <c r="B21" s="150" t="s">
        <v>230</v>
      </c>
      <c r="C21" s="151">
        <v>0</v>
      </c>
      <c r="D21" s="126"/>
      <c r="E21" s="22"/>
      <c r="F21" s="22"/>
      <c r="G21" s="22"/>
    </row>
    <row r="22" spans="1:7" ht="15" customHeight="1" thickBot="1">
      <c r="A22" s="140" t="s">
        <v>226</v>
      </c>
      <c r="B22" s="152" t="s">
        <v>232</v>
      </c>
      <c r="C22" s="153">
        <v>0</v>
      </c>
      <c r="D22" s="154">
        <v>0</v>
      </c>
      <c r="E22" s="22"/>
      <c r="F22" s="22"/>
      <c r="G22" s="22"/>
    </row>
    <row r="23" spans="1:7" ht="15" customHeight="1" thickTop="1">
      <c r="A23" s="155" t="s">
        <v>69</v>
      </c>
      <c r="B23" s="156" t="s">
        <v>10</v>
      </c>
      <c r="C23" s="131">
        <f>SUM(C24:C27)</f>
        <v>0</v>
      </c>
      <c r="D23" s="102">
        <v>0</v>
      </c>
      <c r="E23" s="19"/>
      <c r="F23" s="19"/>
      <c r="G23" s="20"/>
    </row>
    <row r="24" spans="1:7" ht="15" customHeight="1">
      <c r="A24" s="73" t="s">
        <v>203</v>
      </c>
      <c r="B24" s="74" t="s">
        <v>60</v>
      </c>
      <c r="C24" s="85">
        <v>0</v>
      </c>
      <c r="D24" s="86"/>
    </row>
    <row r="25" spans="1:7" ht="15" customHeight="1">
      <c r="A25" s="73" t="s">
        <v>204</v>
      </c>
      <c r="B25" s="74" t="s">
        <v>65</v>
      </c>
      <c r="C25" s="85">
        <v>0</v>
      </c>
      <c r="D25" s="86"/>
    </row>
    <row r="26" spans="1:7" ht="15" customHeight="1">
      <c r="A26" s="73" t="s">
        <v>205</v>
      </c>
      <c r="B26" s="74" t="s">
        <v>66</v>
      </c>
      <c r="C26" s="85">
        <v>0</v>
      </c>
      <c r="D26" s="86"/>
    </row>
    <row r="27" spans="1:7" ht="15" customHeight="1" thickBot="1">
      <c r="A27" s="103" t="s">
        <v>233</v>
      </c>
      <c r="B27" s="104" t="s">
        <v>64</v>
      </c>
      <c r="C27" s="105">
        <v>0</v>
      </c>
      <c r="D27" s="157"/>
    </row>
    <row r="28" spans="1:7" ht="15" customHeight="1" thickTop="1">
      <c r="A28" s="70" t="s">
        <v>70</v>
      </c>
      <c r="B28" s="71" t="s">
        <v>12</v>
      </c>
      <c r="C28" s="131">
        <f>SUM(C29:C32)</f>
        <v>111</v>
      </c>
      <c r="D28" s="171">
        <f>SUM(D29:D32)</f>
        <v>757</v>
      </c>
    </row>
    <row r="29" spans="1:7" ht="15" customHeight="1">
      <c r="A29" s="73" t="s">
        <v>206</v>
      </c>
      <c r="B29" s="81" t="s">
        <v>321</v>
      </c>
      <c r="C29" s="85">
        <v>0</v>
      </c>
      <c r="D29" s="86">
        <v>0</v>
      </c>
    </row>
    <row r="30" spans="1:7" ht="15" customHeight="1">
      <c r="A30" s="73" t="s">
        <v>184</v>
      </c>
      <c r="B30" s="81" t="s">
        <v>324</v>
      </c>
      <c r="C30" s="85">
        <v>0</v>
      </c>
      <c r="D30" s="86">
        <v>646</v>
      </c>
    </row>
    <row r="31" spans="1:7" ht="15" customHeight="1">
      <c r="A31" s="103" t="s">
        <v>207</v>
      </c>
      <c r="B31" s="139" t="s">
        <v>268</v>
      </c>
      <c r="C31" s="105">
        <v>0</v>
      </c>
      <c r="D31" s="106"/>
    </row>
    <row r="32" spans="1:7" ht="15" customHeight="1" thickBot="1">
      <c r="A32" s="77" t="s">
        <v>313</v>
      </c>
      <c r="B32" s="158" t="s">
        <v>312</v>
      </c>
      <c r="C32" s="165">
        <v>111</v>
      </c>
      <c r="D32" s="106">
        <v>111</v>
      </c>
    </row>
    <row r="33" spans="1:4" ht="15" customHeight="1" thickTop="1" thickBot="1">
      <c r="A33" s="94" t="s">
        <v>71</v>
      </c>
      <c r="B33" s="95" t="s">
        <v>67</v>
      </c>
      <c r="C33" s="96">
        <v>0</v>
      </c>
      <c r="D33" s="93"/>
    </row>
    <row r="34" spans="1:4" ht="15" customHeight="1" thickTop="1" thickBot="1">
      <c r="A34" s="90" t="s">
        <v>175</v>
      </c>
      <c r="B34" s="91" t="s">
        <v>176</v>
      </c>
      <c r="C34" s="92">
        <v>0</v>
      </c>
      <c r="D34" s="93"/>
    </row>
    <row r="35" spans="1:4" ht="15" customHeight="1" thickTop="1">
      <c r="A35" s="79" t="s">
        <v>166</v>
      </c>
      <c r="B35" s="80" t="s">
        <v>167</v>
      </c>
      <c r="C35" s="101">
        <v>4260</v>
      </c>
      <c r="D35" s="102">
        <v>6362</v>
      </c>
    </row>
    <row r="36" spans="1:4" ht="15" customHeight="1" thickBot="1">
      <c r="A36" s="103" t="s">
        <v>208</v>
      </c>
      <c r="B36" s="104" t="s">
        <v>234</v>
      </c>
      <c r="C36" s="105">
        <v>4260</v>
      </c>
      <c r="D36" s="157">
        <v>6362</v>
      </c>
    </row>
    <row r="37" spans="1:4" ht="15" customHeight="1" thickTop="1">
      <c r="A37" s="70" t="s">
        <v>169</v>
      </c>
      <c r="B37" s="71" t="s">
        <v>236</v>
      </c>
      <c r="C37" s="97">
        <f>SUM(C38:C39)</f>
        <v>1966</v>
      </c>
      <c r="D37" s="102">
        <v>4406</v>
      </c>
    </row>
    <row r="38" spans="1:4" ht="15" customHeight="1">
      <c r="A38" s="73" t="s">
        <v>209</v>
      </c>
      <c r="B38" s="74" t="s">
        <v>254</v>
      </c>
      <c r="C38" s="134">
        <v>0</v>
      </c>
      <c r="D38" s="86">
        <v>0</v>
      </c>
    </row>
    <row r="39" spans="1:4" ht="15" customHeight="1" thickBot="1">
      <c r="A39" s="77" t="s">
        <v>210</v>
      </c>
      <c r="B39" s="78" t="s">
        <v>255</v>
      </c>
      <c r="C39" s="99">
        <v>1966</v>
      </c>
      <c r="D39" s="106">
        <v>4406</v>
      </c>
    </row>
    <row r="40" spans="1:4" ht="15" customHeight="1" thickTop="1" thickBot="1">
      <c r="A40" s="160" t="s">
        <v>237</v>
      </c>
      <c r="B40" s="161"/>
      <c r="C40" s="96">
        <f>C9+C23+C28+C33+C34+C35+C37</f>
        <v>6337</v>
      </c>
      <c r="D40" s="96">
        <f>D9+D23+D28+D33+D34+D35+D37</f>
        <v>11525</v>
      </c>
    </row>
    <row r="41" spans="1:4" ht="15" customHeight="1" thickTop="1" thickBot="1">
      <c r="A41" s="107" t="s">
        <v>238</v>
      </c>
      <c r="B41" s="108"/>
      <c r="C41" s="92">
        <v>0</v>
      </c>
      <c r="D41" s="93">
        <v>0</v>
      </c>
    </row>
    <row r="42" spans="1:4" ht="13.5" thickTop="1">
      <c r="A42" s="39"/>
      <c r="B42" s="39"/>
      <c r="C42" s="39"/>
      <c r="D42" s="39"/>
    </row>
    <row r="43" spans="1:4">
      <c r="A43" s="39"/>
      <c r="B43" s="39"/>
      <c r="C43" s="39"/>
      <c r="D43" s="39"/>
    </row>
    <row r="44" spans="1:4">
      <c r="A44" s="39"/>
      <c r="B44" s="39"/>
      <c r="C44" s="39"/>
      <c r="D44" s="39"/>
    </row>
    <row r="45" spans="1:4">
      <c r="A45" s="39"/>
      <c r="B45" s="39"/>
      <c r="C45" s="39"/>
      <c r="D45" s="39"/>
    </row>
    <row r="46" spans="1:4">
      <c r="A46" s="39"/>
      <c r="B46" s="39"/>
      <c r="C46" s="39"/>
      <c r="D46" s="39"/>
    </row>
    <row r="47" spans="1:4">
      <c r="A47" s="39"/>
      <c r="B47" s="39"/>
      <c r="C47" s="39"/>
      <c r="D47" s="39"/>
    </row>
    <row r="48" spans="1:4">
      <c r="A48" s="39"/>
      <c r="B48" s="39"/>
      <c r="C48" s="39"/>
      <c r="D48" s="39"/>
    </row>
    <row r="49" spans="1:4">
      <c r="A49" s="39"/>
      <c r="B49" s="39"/>
      <c r="C49" s="40"/>
      <c r="D49" s="40" t="s">
        <v>195</v>
      </c>
    </row>
    <row r="50" spans="1:4" ht="12.75" customHeight="1">
      <c r="A50" s="39"/>
      <c r="B50" s="39"/>
      <c r="C50" s="39"/>
      <c r="D50" s="39"/>
    </row>
    <row r="51" spans="1:4" ht="15" customHeight="1">
      <c r="A51" s="304" t="s">
        <v>358</v>
      </c>
      <c r="B51" s="304"/>
      <c r="C51" s="304"/>
      <c r="D51" s="41"/>
    </row>
    <row r="52" spans="1:4" ht="38.25" customHeight="1">
      <c r="A52" s="305" t="s">
        <v>347</v>
      </c>
      <c r="B52" s="306"/>
      <c r="C52" s="306"/>
      <c r="D52" s="43"/>
    </row>
    <row r="53" spans="1:4" ht="12.75" customHeight="1">
      <c r="A53" s="42"/>
      <c r="B53" s="43"/>
      <c r="C53" s="43"/>
      <c r="D53" s="43"/>
    </row>
    <row r="54" spans="1:4" ht="13.5" thickBot="1">
      <c r="A54" s="42"/>
      <c r="B54" s="43"/>
      <c r="C54" s="40"/>
      <c r="D54" s="40" t="s">
        <v>47</v>
      </c>
    </row>
    <row r="55" spans="1:4" ht="39.75" thickTop="1" thickBot="1">
      <c r="A55" s="44" t="s">
        <v>0</v>
      </c>
      <c r="B55" s="45" t="s">
        <v>1</v>
      </c>
      <c r="C55" s="46" t="s">
        <v>345</v>
      </c>
      <c r="D55" s="47" t="s">
        <v>346</v>
      </c>
    </row>
    <row r="56" spans="1:4" ht="14.25" customHeight="1" thickTop="1" thickBot="1">
      <c r="A56" s="48" t="s">
        <v>239</v>
      </c>
      <c r="B56" s="49"/>
      <c r="C56" s="50"/>
      <c r="D56" s="51"/>
    </row>
    <row r="57" spans="1:4" ht="14.25" customHeight="1" thickTop="1" thickBot="1">
      <c r="A57" s="113" t="s">
        <v>77</v>
      </c>
      <c r="B57" s="114" t="s">
        <v>28</v>
      </c>
      <c r="C57" s="115">
        <v>1902</v>
      </c>
      <c r="D57" s="118">
        <v>1902</v>
      </c>
    </row>
    <row r="58" spans="1:4" ht="14.25" customHeight="1" thickTop="1" thickBot="1">
      <c r="A58" s="48" t="s">
        <v>78</v>
      </c>
      <c r="B58" s="116" t="s">
        <v>29</v>
      </c>
      <c r="C58" s="117">
        <v>5450</v>
      </c>
      <c r="D58" s="118">
        <v>10105</v>
      </c>
    </row>
    <row r="59" spans="1:4" ht="14.25" customHeight="1" thickTop="1" thickBot="1">
      <c r="A59" s="160" t="s">
        <v>79</v>
      </c>
      <c r="B59" s="162" t="s">
        <v>30</v>
      </c>
      <c r="C59" s="115">
        <v>0</v>
      </c>
      <c r="D59" s="118"/>
    </row>
    <row r="60" spans="1:4" ht="14.25" customHeight="1" thickTop="1" thickBot="1">
      <c r="A60" s="90" t="s">
        <v>240</v>
      </c>
      <c r="B60" s="163" t="s">
        <v>32</v>
      </c>
      <c r="C60" s="117">
        <v>0</v>
      </c>
      <c r="D60" s="118"/>
    </row>
    <row r="61" spans="1:4" ht="14.25" customHeight="1" thickTop="1" thickBot="1">
      <c r="A61" s="94" t="s">
        <v>241</v>
      </c>
      <c r="B61" s="164" t="s">
        <v>34</v>
      </c>
      <c r="C61" s="115">
        <v>0</v>
      </c>
      <c r="D61" s="118"/>
    </row>
    <row r="62" spans="1:4" ht="14.25" customHeight="1" thickTop="1">
      <c r="A62" s="70" t="s">
        <v>73</v>
      </c>
      <c r="B62" s="71" t="s">
        <v>242</v>
      </c>
      <c r="C62" s="72">
        <f>C63+C64</f>
        <v>458</v>
      </c>
      <c r="D62" s="298">
        <f>D63+D64</f>
        <v>458</v>
      </c>
    </row>
    <row r="63" spans="1:4" ht="14.25" customHeight="1">
      <c r="A63" s="73" t="s">
        <v>243</v>
      </c>
      <c r="B63" s="81" t="s">
        <v>244</v>
      </c>
      <c r="C63" s="61">
        <v>458</v>
      </c>
      <c r="D63" s="62">
        <v>458</v>
      </c>
    </row>
    <row r="64" spans="1:4" ht="14.25" customHeight="1" thickBot="1">
      <c r="A64" s="77" t="s">
        <v>245</v>
      </c>
      <c r="B64" s="158" t="s">
        <v>246</v>
      </c>
      <c r="C64" s="132">
        <v>0</v>
      </c>
      <c r="D64" s="106"/>
    </row>
    <row r="65" spans="1:4" ht="14.25" customHeight="1" thickTop="1" thickBot="1">
      <c r="A65" s="94" t="s">
        <v>186</v>
      </c>
      <c r="B65" s="95" t="s">
        <v>48</v>
      </c>
      <c r="C65" s="96">
        <v>0</v>
      </c>
      <c r="D65" s="93"/>
    </row>
    <row r="66" spans="1:4" ht="14.25" customHeight="1" thickTop="1">
      <c r="A66" s="70" t="s">
        <v>188</v>
      </c>
      <c r="B66" s="71" t="s">
        <v>187</v>
      </c>
      <c r="C66" s="97">
        <f>SUM(C67)</f>
        <v>0</v>
      </c>
      <c r="D66" s="98"/>
    </row>
    <row r="67" spans="1:4" ht="14.25" customHeight="1" thickBot="1">
      <c r="A67" s="77" t="s">
        <v>213</v>
      </c>
      <c r="B67" s="78" t="s">
        <v>247</v>
      </c>
      <c r="C67" s="99">
        <v>0</v>
      </c>
      <c r="D67" s="100"/>
    </row>
    <row r="68" spans="1:4" ht="14.25" customHeight="1" thickTop="1">
      <c r="A68" s="79" t="s">
        <v>189</v>
      </c>
      <c r="B68" s="80" t="s">
        <v>249</v>
      </c>
      <c r="C68" s="133">
        <f>SUM(C69:C70)</f>
        <v>0</v>
      </c>
      <c r="D68" s="102">
        <v>0</v>
      </c>
    </row>
    <row r="69" spans="1:4" ht="14.25" customHeight="1">
      <c r="A69" s="73" t="s">
        <v>209</v>
      </c>
      <c r="B69" s="74" t="s">
        <v>256</v>
      </c>
      <c r="C69" s="134">
        <v>0</v>
      </c>
      <c r="D69" s="86">
        <v>0</v>
      </c>
    </row>
    <row r="70" spans="1:4" ht="14.25" customHeight="1" thickBot="1">
      <c r="A70" s="103" t="s">
        <v>210</v>
      </c>
      <c r="B70" s="104" t="s">
        <v>257</v>
      </c>
      <c r="C70" s="136">
        <v>0</v>
      </c>
      <c r="D70" s="106"/>
    </row>
    <row r="71" spans="1:4" ht="14.25" customHeight="1" thickTop="1" thickBot="1">
      <c r="A71" s="107" t="s">
        <v>250</v>
      </c>
      <c r="B71" s="108"/>
      <c r="C71" s="92">
        <f>C57+C58+C59+C60+C61+C62+C65+C66+C68</f>
        <v>7810</v>
      </c>
      <c r="D71" s="93">
        <f>SUM(D57,D58,D62,D68)</f>
        <v>12465</v>
      </c>
    </row>
    <row r="72" spans="1:4" ht="14.25" customHeight="1" thickTop="1" thickBot="1">
      <c r="A72" s="109" t="s">
        <v>258</v>
      </c>
      <c r="B72" s="110"/>
      <c r="C72" s="111">
        <v>0</v>
      </c>
      <c r="D72" s="93">
        <v>0</v>
      </c>
    </row>
    <row r="73" spans="1:4" ht="13.5" thickTop="1"/>
  </sheetData>
  <mergeCells count="4">
    <mergeCell ref="A3:C3"/>
    <mergeCell ref="A4:C4"/>
    <mergeCell ref="A51:C51"/>
    <mergeCell ref="A52:C52"/>
  </mergeCells>
  <phoneticPr fontId="1" type="noConversion"/>
  <printOptions horizontalCentered="1"/>
  <pageMargins left="0.57999999999999996" right="0.48" top="0.98425196850393704" bottom="0.98425196850393704" header="0.51181102362204722" footer="0.51181102362204722"/>
  <pageSetup paperSize="9" orientation="portrait" horizontalDpi="300" verticalDpi="300" r:id="rId1"/>
  <headerFooter alignWithMargins="0">
    <oddFooter xml:space="preserve">&amp;R&amp;"Arial Narrow,Normál"&amp;P. oldal&amp;"Arial,Normál"
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H40"/>
  <sheetViews>
    <sheetView topLeftCell="A52" workbookViewId="0">
      <selection activeCell="B66" sqref="B66"/>
    </sheetView>
  </sheetViews>
  <sheetFormatPr defaultRowHeight="12.75"/>
  <cols>
    <col min="1" max="1" width="7.42578125" customWidth="1"/>
    <col min="2" max="2" width="47.140625" customWidth="1"/>
    <col min="3" max="4" width="12.28515625" customWidth="1"/>
  </cols>
  <sheetData>
    <row r="1" spans="1:8">
      <c r="A1" s="39"/>
      <c r="B1" s="39"/>
      <c r="C1" s="40"/>
      <c r="D1" s="40" t="s">
        <v>74</v>
      </c>
    </row>
    <row r="2" spans="1:8">
      <c r="A2" s="39"/>
      <c r="B2" s="39"/>
      <c r="C2" s="40"/>
      <c r="D2" s="40"/>
    </row>
    <row r="3" spans="1:8" ht="15" customHeight="1">
      <c r="A3" s="304" t="s">
        <v>358</v>
      </c>
      <c r="B3" s="304"/>
      <c r="C3" s="304"/>
      <c r="D3" s="41"/>
    </row>
    <row r="4" spans="1:8" ht="42" customHeight="1">
      <c r="A4" s="305" t="s">
        <v>348</v>
      </c>
      <c r="B4" s="306"/>
      <c r="C4" s="306"/>
      <c r="D4" s="43"/>
    </row>
    <row r="5" spans="1:8">
      <c r="A5" s="42"/>
      <c r="B5" s="43"/>
      <c r="C5" s="43"/>
      <c r="D5" s="43"/>
    </row>
    <row r="6" spans="1:8" ht="13.5" thickBot="1">
      <c r="A6" s="39"/>
      <c r="B6" s="39"/>
      <c r="C6" s="307" t="s">
        <v>47</v>
      </c>
      <c r="D6" s="307"/>
    </row>
    <row r="7" spans="1:8" ht="40.5" customHeight="1" thickTop="1" thickBot="1">
      <c r="A7" s="44" t="s">
        <v>0</v>
      </c>
      <c r="B7" s="45" t="s">
        <v>1</v>
      </c>
      <c r="C7" s="46" t="s">
        <v>345</v>
      </c>
      <c r="D7" s="47" t="s">
        <v>346</v>
      </c>
    </row>
    <row r="8" spans="1:8" ht="18" customHeight="1" thickTop="1">
      <c r="A8" s="166" t="s">
        <v>77</v>
      </c>
      <c r="B8" s="167" t="s">
        <v>76</v>
      </c>
      <c r="C8" s="170">
        <v>1902</v>
      </c>
      <c r="D8" s="171">
        <v>1902</v>
      </c>
    </row>
    <row r="9" spans="1:8" ht="18" customHeight="1">
      <c r="A9" s="172"/>
      <c r="B9" s="121" t="s">
        <v>355</v>
      </c>
      <c r="C9" s="186">
        <v>1902</v>
      </c>
      <c r="D9" s="187">
        <v>1902</v>
      </c>
    </row>
    <row r="10" spans="1:8" ht="18" customHeight="1">
      <c r="A10" s="79"/>
      <c r="B10" s="76"/>
      <c r="C10" s="181"/>
      <c r="D10" s="86"/>
      <c r="G10" s="268" t="s">
        <v>318</v>
      </c>
    </row>
    <row r="11" spans="1:8" ht="18" customHeight="1">
      <c r="A11" s="160"/>
      <c r="B11" s="76"/>
      <c r="C11" s="188"/>
      <c r="D11" s="187"/>
    </row>
    <row r="12" spans="1:8" ht="18" customHeight="1">
      <c r="A12" s="276"/>
      <c r="B12" s="152"/>
      <c r="C12" s="186"/>
      <c r="D12" s="187"/>
    </row>
    <row r="13" spans="1:8" ht="18" customHeight="1" thickBot="1">
      <c r="A13" s="276"/>
      <c r="B13" s="121"/>
      <c r="C13" s="186"/>
      <c r="D13" s="154"/>
    </row>
    <row r="14" spans="1:8" ht="18" customHeight="1" thickTop="1">
      <c r="A14" s="70" t="s">
        <v>78</v>
      </c>
      <c r="B14" s="71" t="s">
        <v>75</v>
      </c>
      <c r="C14" s="131">
        <f>SUM(C15:C17)</f>
        <v>5450</v>
      </c>
      <c r="D14" s="131">
        <f>SUM(D15:D17)</f>
        <v>10105</v>
      </c>
    </row>
    <row r="15" spans="1:8" ht="18" customHeight="1">
      <c r="A15" s="172"/>
      <c r="B15" s="76" t="s">
        <v>330</v>
      </c>
      <c r="C15" s="125">
        <v>2000</v>
      </c>
      <c r="D15" s="126">
        <v>2000</v>
      </c>
      <c r="H15" s="268" t="s">
        <v>319</v>
      </c>
    </row>
    <row r="16" spans="1:8" ht="18" customHeight="1">
      <c r="A16" s="297"/>
      <c r="B16" s="303" t="s">
        <v>356</v>
      </c>
      <c r="C16" s="186">
        <v>2950</v>
      </c>
      <c r="D16" s="187">
        <v>7605</v>
      </c>
      <c r="H16" s="268"/>
    </row>
    <row r="17" spans="1:4" ht="18" customHeight="1" thickBot="1">
      <c r="A17" s="173"/>
      <c r="B17" s="174" t="s">
        <v>357</v>
      </c>
      <c r="C17" s="294">
        <v>500</v>
      </c>
      <c r="D17" s="154">
        <v>500</v>
      </c>
    </row>
    <row r="18" spans="1:4" ht="18" customHeight="1" thickTop="1">
      <c r="A18" s="79" t="s">
        <v>73</v>
      </c>
      <c r="B18" s="80" t="s">
        <v>251</v>
      </c>
      <c r="C18" s="101">
        <v>114</v>
      </c>
      <c r="D18" s="102">
        <v>114</v>
      </c>
    </row>
    <row r="19" spans="1:4" ht="18" customHeight="1">
      <c r="A19" s="73" t="s">
        <v>243</v>
      </c>
      <c r="B19" s="81" t="s">
        <v>244</v>
      </c>
      <c r="C19" s="61">
        <v>114</v>
      </c>
      <c r="D19" s="175">
        <v>114</v>
      </c>
    </row>
    <row r="20" spans="1:4" ht="18" customHeight="1" thickBot="1">
      <c r="A20" s="173"/>
      <c r="B20" s="123" t="s">
        <v>275</v>
      </c>
      <c r="C20" s="154">
        <v>114</v>
      </c>
      <c r="D20" s="176">
        <v>114</v>
      </c>
    </row>
    <row r="21" spans="1:4" ht="22.5" customHeight="1" thickTop="1">
      <c r="A21" s="39"/>
      <c r="B21" s="39"/>
      <c r="C21" s="39"/>
      <c r="D21" s="39"/>
    </row>
    <row r="22" spans="1:4" ht="41.25" customHeight="1">
      <c r="A22" s="333" t="s">
        <v>349</v>
      </c>
      <c r="B22" s="333"/>
      <c r="C22" s="333"/>
      <c r="D22" s="177"/>
    </row>
    <row r="23" spans="1:4" ht="12.75" customHeight="1">
      <c r="A23" s="177"/>
      <c r="B23" s="177"/>
      <c r="C23" s="177"/>
      <c r="D23" s="177"/>
    </row>
    <row r="24" spans="1:4" ht="13.5" thickBot="1">
      <c r="A24" s="39"/>
      <c r="B24" s="39"/>
      <c r="C24" s="40"/>
      <c r="D24" s="40" t="s">
        <v>89</v>
      </c>
    </row>
    <row r="25" spans="1:4" ht="39" customHeight="1" thickTop="1" thickBot="1">
      <c r="A25" s="178" t="s">
        <v>0</v>
      </c>
      <c r="B25" s="179" t="s">
        <v>1</v>
      </c>
      <c r="C25" s="180" t="s">
        <v>345</v>
      </c>
      <c r="D25" s="180" t="s">
        <v>346</v>
      </c>
    </row>
    <row r="26" spans="1:4" ht="13.5" thickTop="1">
      <c r="A26" s="79" t="s">
        <v>90</v>
      </c>
      <c r="B26" s="80"/>
      <c r="C26" s="101">
        <v>0</v>
      </c>
      <c r="D26" s="102"/>
    </row>
    <row r="27" spans="1:4">
      <c r="A27" s="73"/>
      <c r="B27" s="74"/>
      <c r="C27" s="85"/>
      <c r="D27" s="86"/>
    </row>
    <row r="28" spans="1:4" ht="12.75" customHeight="1">
      <c r="A28" s="329" t="s">
        <v>91</v>
      </c>
      <c r="B28" s="330"/>
      <c r="C28" s="181">
        <v>0</v>
      </c>
      <c r="D28" s="182"/>
    </row>
    <row r="29" spans="1:4">
      <c r="A29" s="73"/>
      <c r="B29" s="74"/>
      <c r="C29" s="85"/>
      <c r="D29" s="86"/>
    </row>
    <row r="30" spans="1:4">
      <c r="A30" s="183" t="s">
        <v>92</v>
      </c>
      <c r="B30" s="74"/>
      <c r="C30" s="181">
        <v>0</v>
      </c>
      <c r="D30" s="182"/>
    </row>
    <row r="31" spans="1:4">
      <c r="A31" s="184"/>
      <c r="B31" s="74"/>
      <c r="C31" s="85"/>
      <c r="D31" s="86"/>
    </row>
    <row r="32" spans="1:4">
      <c r="A32" s="183" t="s">
        <v>93</v>
      </c>
      <c r="B32" s="185"/>
      <c r="C32" s="181">
        <v>0</v>
      </c>
      <c r="D32" s="182"/>
    </row>
    <row r="33" spans="1:4">
      <c r="A33" s="184"/>
      <c r="B33" s="74"/>
      <c r="C33" s="85"/>
      <c r="D33" s="86"/>
    </row>
    <row r="34" spans="1:4" ht="24.75" customHeight="1">
      <c r="A34" s="329" t="s">
        <v>94</v>
      </c>
      <c r="B34" s="330"/>
      <c r="C34" s="181">
        <v>0</v>
      </c>
      <c r="D34" s="182"/>
    </row>
    <row r="35" spans="1:4">
      <c r="A35" s="184"/>
      <c r="B35" s="74"/>
      <c r="C35" s="85"/>
      <c r="D35" s="86"/>
    </row>
    <row r="36" spans="1:4">
      <c r="A36" s="331" t="s">
        <v>95</v>
      </c>
      <c r="B36" s="332"/>
      <c r="C36" s="181">
        <v>0</v>
      </c>
      <c r="D36" s="182"/>
    </row>
    <row r="37" spans="1:4">
      <c r="A37" s="184"/>
      <c r="B37" s="74"/>
      <c r="C37" s="85"/>
      <c r="D37" s="86"/>
    </row>
    <row r="38" spans="1:4" ht="25.5" customHeight="1">
      <c r="A38" s="329" t="s">
        <v>96</v>
      </c>
      <c r="B38" s="330"/>
      <c r="C38" s="181">
        <v>0</v>
      </c>
      <c r="D38" s="182"/>
    </row>
    <row r="39" spans="1:4" ht="13.5" thickBot="1">
      <c r="A39" s="173"/>
      <c r="B39" s="78"/>
      <c r="C39" s="132"/>
      <c r="D39" s="157"/>
    </row>
    <row r="40" spans="1:4" ht="13.5" thickTop="1"/>
  </sheetData>
  <mergeCells count="8">
    <mergeCell ref="A34:B34"/>
    <mergeCell ref="A36:B36"/>
    <mergeCell ref="A38:B38"/>
    <mergeCell ref="A3:C3"/>
    <mergeCell ref="A4:C4"/>
    <mergeCell ref="A22:C22"/>
    <mergeCell ref="A28:B28"/>
    <mergeCell ref="C6:D6"/>
  </mergeCells>
  <phoneticPr fontId="1" type="noConversion"/>
  <printOptions horizontalCentered="1"/>
  <pageMargins left="0.64" right="0.64" top="0.61" bottom="0.49" header="0.51181102362204722" footer="0.51181102362204722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D14"/>
  <sheetViews>
    <sheetView workbookViewId="0">
      <selection activeCell="C19" sqref="C19"/>
    </sheetView>
  </sheetViews>
  <sheetFormatPr defaultRowHeight="12.75"/>
  <cols>
    <col min="1" max="1" width="7.42578125" customWidth="1"/>
    <col min="2" max="2" width="47.140625" customWidth="1"/>
    <col min="3" max="5" width="12.28515625" customWidth="1"/>
  </cols>
  <sheetData>
    <row r="1" spans="1:4">
      <c r="A1" s="39"/>
      <c r="B1" s="39"/>
      <c r="C1" s="40"/>
      <c r="D1" s="40" t="s">
        <v>80</v>
      </c>
    </row>
    <row r="2" spans="1:4">
      <c r="A2" s="39"/>
      <c r="B2" s="39"/>
      <c r="C2" s="40"/>
      <c r="D2" s="39"/>
    </row>
    <row r="3" spans="1:4" ht="15" customHeight="1">
      <c r="A3" s="304" t="s">
        <v>358</v>
      </c>
      <c r="B3" s="304"/>
      <c r="C3" s="304"/>
      <c r="D3" s="39"/>
    </row>
    <row r="4" spans="1:4" ht="29.25" customHeight="1">
      <c r="A4" s="305" t="s">
        <v>350</v>
      </c>
      <c r="B4" s="306"/>
      <c r="C4" s="306"/>
      <c r="D4" s="39"/>
    </row>
    <row r="5" spans="1:4">
      <c r="A5" s="42"/>
      <c r="B5" s="43"/>
      <c r="C5" s="43"/>
      <c r="D5" s="39"/>
    </row>
    <row r="6" spans="1:4" ht="13.5" thickBot="1">
      <c r="A6" s="39"/>
      <c r="B6" s="39"/>
      <c r="C6" s="40"/>
      <c r="D6" s="40" t="s">
        <v>47</v>
      </c>
    </row>
    <row r="7" spans="1:4" ht="39.75" customHeight="1" thickTop="1" thickBot="1">
      <c r="A7" s="44" t="s">
        <v>0</v>
      </c>
      <c r="B7" s="45" t="s">
        <v>1</v>
      </c>
      <c r="C7" s="46" t="s">
        <v>345</v>
      </c>
      <c r="D7" s="169" t="s">
        <v>346</v>
      </c>
    </row>
    <row r="8" spans="1:4" ht="18" customHeight="1" thickTop="1">
      <c r="A8" s="70" t="s">
        <v>85</v>
      </c>
      <c r="B8" s="71" t="s">
        <v>81</v>
      </c>
      <c r="C8" s="131">
        <v>0</v>
      </c>
      <c r="D8" s="171">
        <v>0</v>
      </c>
    </row>
    <row r="9" spans="1:4" ht="18" customHeight="1">
      <c r="A9" s="73" t="s">
        <v>87</v>
      </c>
      <c r="B9" s="74" t="s">
        <v>82</v>
      </c>
      <c r="C9" s="85">
        <v>0</v>
      </c>
      <c r="D9" s="86">
        <v>0</v>
      </c>
    </row>
    <row r="10" spans="1:4" ht="18" customHeight="1" thickBot="1">
      <c r="A10" s="77" t="s">
        <v>88</v>
      </c>
      <c r="B10" s="78" t="s">
        <v>83</v>
      </c>
      <c r="C10" s="132">
        <v>0</v>
      </c>
      <c r="D10" s="157"/>
    </row>
    <row r="11" spans="1:4" ht="18" customHeight="1" thickTop="1">
      <c r="A11" s="79" t="s">
        <v>86</v>
      </c>
      <c r="B11" s="80" t="s">
        <v>84</v>
      </c>
      <c r="C11" s="101">
        <v>0</v>
      </c>
      <c r="D11" s="189"/>
    </row>
    <row r="12" spans="1:4" ht="18" customHeight="1">
      <c r="A12" s="73" t="s">
        <v>87</v>
      </c>
      <c r="B12" s="74" t="s">
        <v>82</v>
      </c>
      <c r="C12" s="85">
        <v>0</v>
      </c>
      <c r="D12" s="86"/>
    </row>
    <row r="13" spans="1:4" ht="18" customHeight="1" thickBot="1">
      <c r="A13" s="77" t="s">
        <v>88</v>
      </c>
      <c r="B13" s="78" t="s">
        <v>83</v>
      </c>
      <c r="C13" s="190">
        <v>0</v>
      </c>
      <c r="D13" s="157"/>
    </row>
    <row r="14" spans="1:4" ht="13.5" thickTop="1"/>
  </sheetData>
  <mergeCells count="2">
    <mergeCell ref="A3:C3"/>
    <mergeCell ref="A4:C4"/>
  </mergeCells>
  <phoneticPr fontId="1" type="noConversion"/>
  <printOptions horizontalCentered="1"/>
  <pageMargins left="0.68" right="0.59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E27"/>
  <sheetViews>
    <sheetView workbookViewId="0">
      <selection activeCell="H15" sqref="H15"/>
    </sheetView>
  </sheetViews>
  <sheetFormatPr defaultRowHeight="12.75"/>
  <cols>
    <col min="1" max="1" width="7.42578125" customWidth="1"/>
    <col min="2" max="2" width="23.85546875" customWidth="1"/>
    <col min="3" max="3" width="23.5703125" customWidth="1"/>
    <col min="4" max="4" width="12.28515625" customWidth="1"/>
    <col min="5" max="5" width="11.7109375" customWidth="1"/>
  </cols>
  <sheetData>
    <row r="1" spans="1:5">
      <c r="A1" s="39"/>
      <c r="B1" s="39"/>
      <c r="C1" s="39"/>
      <c r="D1" s="40"/>
      <c r="E1" s="40" t="s">
        <v>125</v>
      </c>
    </row>
    <row r="2" spans="1:5">
      <c r="A2" s="39"/>
      <c r="B2" s="39"/>
      <c r="C2" s="39"/>
      <c r="D2" s="40"/>
      <c r="E2" s="39"/>
    </row>
    <row r="3" spans="1:5" ht="15" customHeight="1">
      <c r="A3" s="304" t="s">
        <v>358</v>
      </c>
      <c r="B3" s="304"/>
      <c r="C3" s="304"/>
      <c r="D3" s="304"/>
      <c r="E3" s="39"/>
    </row>
    <row r="4" spans="1:5" ht="30" customHeight="1">
      <c r="A4" s="305" t="s">
        <v>351</v>
      </c>
      <c r="B4" s="306"/>
      <c r="C4" s="306"/>
      <c r="D4" s="306"/>
      <c r="E4" s="39"/>
    </row>
    <row r="5" spans="1:5" ht="12.75" customHeight="1">
      <c r="A5" s="42"/>
      <c r="B5" s="43"/>
      <c r="C5" s="43"/>
      <c r="D5" s="43"/>
      <c r="E5" s="39"/>
    </row>
    <row r="6" spans="1:5" ht="13.5" thickBot="1">
      <c r="A6" s="42"/>
      <c r="B6" s="43"/>
      <c r="C6" s="43"/>
      <c r="D6" s="40" t="s">
        <v>129</v>
      </c>
      <c r="E6" s="39"/>
    </row>
    <row r="7" spans="1:5" ht="40.5" customHeight="1" thickTop="1" thickBot="1">
      <c r="A7" s="44" t="s">
        <v>0</v>
      </c>
      <c r="B7" s="334" t="s">
        <v>1</v>
      </c>
      <c r="C7" s="335"/>
      <c r="D7" s="46" t="s">
        <v>345</v>
      </c>
      <c r="E7" s="47" t="s">
        <v>346</v>
      </c>
    </row>
    <row r="8" spans="1:5" ht="16.5" customHeight="1" thickTop="1">
      <c r="A8" s="70" t="s">
        <v>97</v>
      </c>
      <c r="B8" s="340" t="s">
        <v>259</v>
      </c>
      <c r="C8" s="341"/>
      <c r="D8" s="191">
        <v>1</v>
      </c>
      <c r="E8" s="98">
        <v>2</v>
      </c>
    </row>
    <row r="9" spans="1:5" ht="16.5" customHeight="1">
      <c r="A9" s="336"/>
      <c r="B9" s="338" t="s">
        <v>260</v>
      </c>
      <c r="C9" s="192" t="s">
        <v>262</v>
      </c>
      <c r="D9" s="192">
        <v>1</v>
      </c>
      <c r="E9" s="135">
        <v>1</v>
      </c>
    </row>
    <row r="10" spans="1:5" ht="16.5" customHeight="1">
      <c r="A10" s="337"/>
      <c r="B10" s="339"/>
      <c r="C10" s="192" t="s">
        <v>263</v>
      </c>
      <c r="D10" s="192">
        <v>0</v>
      </c>
      <c r="E10" s="135">
        <v>1</v>
      </c>
    </row>
    <row r="11" spans="1:5" ht="16.5" customHeight="1">
      <c r="A11" s="336"/>
      <c r="B11" s="338" t="s">
        <v>261</v>
      </c>
      <c r="C11" s="192" t="s">
        <v>262</v>
      </c>
      <c r="D11" s="192">
        <v>0</v>
      </c>
      <c r="E11" s="135">
        <v>0</v>
      </c>
    </row>
    <row r="12" spans="1:5" ht="16.5" customHeight="1" thickBot="1">
      <c r="A12" s="346"/>
      <c r="B12" s="349"/>
      <c r="C12" s="193" t="s">
        <v>263</v>
      </c>
      <c r="D12" s="193">
        <v>0</v>
      </c>
      <c r="E12" s="100">
        <v>0</v>
      </c>
    </row>
    <row r="13" spans="1:5" ht="16.5" customHeight="1" thickTop="1">
      <c r="A13" s="79" t="s">
        <v>98</v>
      </c>
      <c r="B13" s="342" t="s">
        <v>264</v>
      </c>
      <c r="C13" s="343"/>
      <c r="D13" s="133">
        <f>SUM(D14:D17)</f>
        <v>0</v>
      </c>
      <c r="E13" s="98">
        <v>0</v>
      </c>
    </row>
    <row r="14" spans="1:5" ht="16.5" customHeight="1">
      <c r="A14" s="336"/>
      <c r="B14" s="338" t="s">
        <v>260</v>
      </c>
      <c r="C14" s="192" t="s">
        <v>262</v>
      </c>
      <c r="D14" s="192">
        <v>0</v>
      </c>
      <c r="E14" s="135">
        <v>0</v>
      </c>
    </row>
    <row r="15" spans="1:5" ht="16.5" customHeight="1">
      <c r="A15" s="337"/>
      <c r="B15" s="339"/>
      <c r="C15" s="192" t="s">
        <v>263</v>
      </c>
      <c r="D15" s="192">
        <v>0</v>
      </c>
      <c r="E15" s="135">
        <v>0</v>
      </c>
    </row>
    <row r="16" spans="1:5" ht="16.5" customHeight="1">
      <c r="A16" s="336"/>
      <c r="B16" s="338" t="s">
        <v>261</v>
      </c>
      <c r="C16" s="192" t="s">
        <v>262</v>
      </c>
      <c r="D16" s="192">
        <v>0</v>
      </c>
      <c r="E16" s="135">
        <v>0</v>
      </c>
    </row>
    <row r="17" spans="1:5" ht="16.5" customHeight="1" thickBot="1">
      <c r="A17" s="347"/>
      <c r="B17" s="348"/>
      <c r="C17" s="194" t="s">
        <v>263</v>
      </c>
      <c r="D17" s="194">
        <v>0</v>
      </c>
      <c r="E17" s="100">
        <v>0</v>
      </c>
    </row>
    <row r="18" spans="1:5" ht="16.5" customHeight="1" thickTop="1">
      <c r="A18" s="155" t="s">
        <v>99</v>
      </c>
      <c r="B18" s="195" t="s">
        <v>265</v>
      </c>
      <c r="C18" s="97"/>
      <c r="D18" s="97">
        <f>SUM(D19:D22)</f>
        <v>0</v>
      </c>
      <c r="E18" s="98">
        <v>0</v>
      </c>
    </row>
    <row r="19" spans="1:5" ht="16.5" customHeight="1">
      <c r="A19" s="336"/>
      <c r="B19" s="338" t="s">
        <v>260</v>
      </c>
      <c r="C19" s="192" t="s">
        <v>262</v>
      </c>
      <c r="D19" s="134">
        <v>0</v>
      </c>
      <c r="E19" s="135">
        <v>0</v>
      </c>
    </row>
    <row r="20" spans="1:5" ht="16.5" customHeight="1">
      <c r="A20" s="337"/>
      <c r="B20" s="339"/>
      <c r="C20" s="192" t="s">
        <v>263</v>
      </c>
      <c r="D20" s="134">
        <v>0</v>
      </c>
      <c r="E20" s="135">
        <v>0</v>
      </c>
    </row>
    <row r="21" spans="1:5" ht="16.5" customHeight="1">
      <c r="A21" s="336"/>
      <c r="B21" s="338" t="s">
        <v>261</v>
      </c>
      <c r="C21" s="192" t="s">
        <v>262</v>
      </c>
      <c r="D21" s="134">
        <v>0</v>
      </c>
      <c r="E21" s="135">
        <v>0</v>
      </c>
    </row>
    <row r="22" spans="1:5" ht="16.5" customHeight="1" thickBot="1">
      <c r="A22" s="346"/>
      <c r="B22" s="349"/>
      <c r="C22" s="193" t="s">
        <v>263</v>
      </c>
      <c r="D22" s="99">
        <v>0</v>
      </c>
      <c r="E22" s="100">
        <v>0</v>
      </c>
    </row>
    <row r="23" spans="1:5" ht="16.5" customHeight="1" thickTop="1">
      <c r="A23" s="79" t="s">
        <v>100</v>
      </c>
      <c r="B23" s="342" t="s">
        <v>101</v>
      </c>
      <c r="C23" s="343"/>
      <c r="D23" s="133">
        <v>6</v>
      </c>
      <c r="E23" s="98">
        <v>6</v>
      </c>
    </row>
    <row r="24" spans="1:5" ht="16.5" customHeight="1">
      <c r="A24" s="184"/>
      <c r="B24" s="74" t="s">
        <v>260</v>
      </c>
      <c r="C24" s="134" t="s">
        <v>263</v>
      </c>
      <c r="D24" s="134">
        <v>6</v>
      </c>
      <c r="E24" s="135">
        <v>6</v>
      </c>
    </row>
    <row r="25" spans="1:5" ht="16.5" customHeight="1" thickBot="1">
      <c r="A25" s="196"/>
      <c r="B25" s="104" t="s">
        <v>261</v>
      </c>
      <c r="C25" s="136" t="s">
        <v>263</v>
      </c>
      <c r="D25" s="136">
        <v>0</v>
      </c>
      <c r="E25" s="100">
        <v>0</v>
      </c>
    </row>
    <row r="26" spans="1:5" ht="15" customHeight="1" thickTop="1" thickBot="1">
      <c r="A26" s="197"/>
      <c r="B26" s="344" t="s">
        <v>102</v>
      </c>
      <c r="C26" s="345"/>
      <c r="D26" s="198">
        <f>D13+D18+D23+D8</f>
        <v>7</v>
      </c>
      <c r="E26" s="198">
        <f>E13+E18+E23+E8</f>
        <v>8</v>
      </c>
    </row>
    <row r="27" spans="1:5" ht="13.5" thickTop="1"/>
  </sheetData>
  <mergeCells count="19">
    <mergeCell ref="B23:C23"/>
    <mergeCell ref="B26:C26"/>
    <mergeCell ref="A11:A12"/>
    <mergeCell ref="A14:A15"/>
    <mergeCell ref="A16:A17"/>
    <mergeCell ref="B14:B15"/>
    <mergeCell ref="B16:B17"/>
    <mergeCell ref="A19:A20"/>
    <mergeCell ref="B19:B20"/>
    <mergeCell ref="A21:A22"/>
    <mergeCell ref="B21:B22"/>
    <mergeCell ref="B11:B12"/>
    <mergeCell ref="B13:C13"/>
    <mergeCell ref="A3:D3"/>
    <mergeCell ref="A4:D4"/>
    <mergeCell ref="B7:C7"/>
    <mergeCell ref="A9:A10"/>
    <mergeCell ref="B9:B10"/>
    <mergeCell ref="B8:C8"/>
  </mergeCells>
  <phoneticPr fontId="1" type="noConversion"/>
  <printOptions horizontalCentered="1"/>
  <pageMargins left="0.67" right="0.65" top="0.98425196850393704" bottom="0.98425196850393704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F28"/>
  <sheetViews>
    <sheetView workbookViewId="0">
      <selection activeCell="A11" sqref="A11"/>
    </sheetView>
  </sheetViews>
  <sheetFormatPr defaultRowHeight="12.75"/>
  <cols>
    <col min="1" max="1" width="44.28515625" customWidth="1"/>
    <col min="2" max="2" width="10.5703125" customWidth="1"/>
  </cols>
  <sheetData>
    <row r="1" spans="1:6">
      <c r="E1" s="8"/>
      <c r="F1" s="8" t="s">
        <v>107</v>
      </c>
    </row>
    <row r="2" spans="1:6">
      <c r="E2" s="8"/>
    </row>
    <row r="3" spans="1:6" ht="18" customHeight="1">
      <c r="A3" s="354" t="s">
        <v>124</v>
      </c>
      <c r="B3" s="354"/>
      <c r="C3" s="354"/>
      <c r="D3" s="354"/>
      <c r="E3" s="354"/>
      <c r="F3" s="354"/>
    </row>
    <row r="4" spans="1:6" ht="28.5" customHeight="1">
      <c r="A4" s="355" t="s">
        <v>122</v>
      </c>
      <c r="B4" s="354"/>
      <c r="C4" s="354"/>
      <c r="D4" s="354"/>
      <c r="E4" s="354"/>
      <c r="F4" s="354"/>
    </row>
    <row r="5" spans="1:6" ht="18" customHeight="1">
      <c r="A5" s="10"/>
      <c r="B5" s="10"/>
      <c r="C5" s="10"/>
      <c r="D5" s="10"/>
      <c r="E5" s="10"/>
      <c r="F5" s="10"/>
    </row>
    <row r="6" spans="1:6" ht="13.5" thickBot="1">
      <c r="F6" s="8" t="s">
        <v>112</v>
      </c>
    </row>
    <row r="7" spans="1:6" ht="18" customHeight="1" thickBot="1">
      <c r="A7" s="350" t="s">
        <v>1</v>
      </c>
      <c r="B7" s="351"/>
      <c r="C7" s="14" t="s">
        <v>105</v>
      </c>
      <c r="D7" s="14" t="s">
        <v>103</v>
      </c>
      <c r="E7" s="14" t="s">
        <v>104</v>
      </c>
      <c r="F7" s="15" t="s">
        <v>111</v>
      </c>
    </row>
    <row r="8" spans="1:6" ht="18" customHeight="1">
      <c r="A8" s="352" t="s">
        <v>106</v>
      </c>
      <c r="B8" s="353"/>
      <c r="C8" s="4"/>
      <c r="D8" s="4"/>
      <c r="E8" s="4"/>
      <c r="F8" s="5"/>
    </row>
    <row r="9" spans="1:6" ht="9.75" customHeight="1" thickBot="1">
      <c r="A9" s="11"/>
      <c r="B9" s="12"/>
      <c r="C9" s="12"/>
      <c r="D9" s="12"/>
      <c r="E9" s="12"/>
      <c r="F9" s="13"/>
    </row>
    <row r="10" spans="1:6" ht="26.25" thickBot="1">
      <c r="A10" s="17" t="s">
        <v>109</v>
      </c>
      <c r="B10" s="18" t="s">
        <v>108</v>
      </c>
      <c r="C10" s="14" t="s">
        <v>110</v>
      </c>
      <c r="D10" s="14" t="s">
        <v>103</v>
      </c>
      <c r="E10" s="14" t="s">
        <v>104</v>
      </c>
      <c r="F10" s="15" t="s">
        <v>111</v>
      </c>
    </row>
    <row r="11" spans="1:6" ht="18" customHeight="1">
      <c r="A11" s="16" t="s">
        <v>127</v>
      </c>
      <c r="B11" s="4"/>
      <c r="C11" s="4"/>
      <c r="D11" s="4"/>
      <c r="E11" s="4"/>
      <c r="F11" s="5"/>
    </row>
    <row r="12" spans="1:6" ht="18" customHeight="1">
      <c r="A12" s="3"/>
      <c r="B12" s="1"/>
      <c r="C12" s="1"/>
      <c r="D12" s="1"/>
      <c r="E12" s="1"/>
      <c r="F12" s="2"/>
    </row>
    <row r="13" spans="1:6" ht="18" customHeight="1" thickBot="1">
      <c r="A13" s="11"/>
      <c r="B13" s="12"/>
      <c r="C13" s="12"/>
      <c r="D13" s="12"/>
      <c r="E13" s="12"/>
      <c r="F13" s="13"/>
    </row>
    <row r="14" spans="1:6" ht="18" customHeight="1" thickBot="1">
      <c r="A14" s="9" t="s">
        <v>2</v>
      </c>
      <c r="B14" s="6"/>
      <c r="C14" s="6"/>
      <c r="D14" s="6"/>
      <c r="E14" s="6"/>
      <c r="F14" s="7"/>
    </row>
    <row r="17" spans="1:6" ht="18" customHeight="1">
      <c r="A17" s="354" t="s">
        <v>123</v>
      </c>
      <c r="B17" s="354"/>
      <c r="C17" s="354"/>
      <c r="D17" s="354"/>
      <c r="E17" s="354"/>
      <c r="F17" s="354"/>
    </row>
    <row r="18" spans="1:6" ht="30" customHeight="1">
      <c r="A18" s="355" t="s">
        <v>122</v>
      </c>
      <c r="B18" s="354"/>
      <c r="C18" s="354"/>
      <c r="D18" s="354"/>
      <c r="E18" s="354"/>
      <c r="F18" s="354"/>
    </row>
    <row r="19" spans="1:6">
      <c r="A19" s="10"/>
      <c r="B19" s="10"/>
      <c r="C19" s="10"/>
      <c r="D19" s="10"/>
      <c r="E19" s="10"/>
      <c r="F19" s="10"/>
    </row>
    <row r="20" spans="1:6" ht="13.5" thickBot="1">
      <c r="F20" s="8" t="s">
        <v>112</v>
      </c>
    </row>
    <row r="21" spans="1:6" ht="18" customHeight="1" thickBot="1">
      <c r="A21" s="350" t="s">
        <v>1</v>
      </c>
      <c r="B21" s="351"/>
      <c r="C21" s="14" t="s">
        <v>105</v>
      </c>
      <c r="D21" s="14" t="s">
        <v>103</v>
      </c>
      <c r="E21" s="14" t="s">
        <v>104</v>
      </c>
      <c r="F21" s="15" t="s">
        <v>111</v>
      </c>
    </row>
    <row r="22" spans="1:6" ht="18" customHeight="1">
      <c r="A22" s="352" t="s">
        <v>113</v>
      </c>
      <c r="B22" s="353"/>
      <c r="C22" s="4"/>
      <c r="D22" s="4"/>
      <c r="E22" s="4"/>
      <c r="F22" s="5"/>
    </row>
    <row r="23" spans="1:6" ht="9.75" customHeight="1" thickBot="1">
      <c r="A23" s="11"/>
      <c r="B23" s="12"/>
      <c r="C23" s="12"/>
      <c r="D23" s="12"/>
      <c r="E23" s="12"/>
      <c r="F23" s="13"/>
    </row>
    <row r="24" spans="1:6" ht="26.25" thickBot="1">
      <c r="A24" s="17" t="s">
        <v>109</v>
      </c>
      <c r="B24" s="18" t="s">
        <v>108</v>
      </c>
      <c r="C24" s="14" t="s">
        <v>110</v>
      </c>
      <c r="D24" s="14" t="s">
        <v>103</v>
      </c>
      <c r="E24" s="14" t="s">
        <v>104</v>
      </c>
      <c r="F24" s="15" t="s">
        <v>111</v>
      </c>
    </row>
    <row r="25" spans="1:6" ht="18" customHeight="1">
      <c r="A25" s="16" t="s">
        <v>127</v>
      </c>
      <c r="B25" s="4"/>
      <c r="C25" s="4"/>
      <c r="D25" s="4"/>
      <c r="E25" s="4"/>
      <c r="F25" s="5"/>
    </row>
    <row r="26" spans="1:6" ht="18" customHeight="1">
      <c r="A26" s="3"/>
      <c r="B26" s="1"/>
      <c r="C26" s="1"/>
      <c r="D26" s="1"/>
      <c r="E26" s="1"/>
      <c r="F26" s="2"/>
    </row>
    <row r="27" spans="1:6" ht="18" customHeight="1" thickBot="1">
      <c r="A27" s="11"/>
      <c r="B27" s="12"/>
      <c r="C27" s="12"/>
      <c r="D27" s="12"/>
      <c r="E27" s="12"/>
      <c r="F27" s="13"/>
    </row>
    <row r="28" spans="1:6" ht="18" customHeight="1" thickBot="1">
      <c r="A28" s="9" t="s">
        <v>2</v>
      </c>
      <c r="B28" s="6"/>
      <c r="C28" s="6"/>
      <c r="D28" s="6"/>
      <c r="E28" s="6"/>
      <c r="F28" s="7"/>
    </row>
  </sheetData>
  <mergeCells count="8">
    <mergeCell ref="A21:B21"/>
    <mergeCell ref="A22:B22"/>
    <mergeCell ref="A7:B7"/>
    <mergeCell ref="A8:B8"/>
    <mergeCell ref="A3:F3"/>
    <mergeCell ref="A4:F4"/>
    <mergeCell ref="A17:F17"/>
    <mergeCell ref="A18:F18"/>
  </mergeCells>
  <phoneticPr fontId="1" type="noConversion"/>
  <printOptions horizontalCentered="1"/>
  <pageMargins left="0.78740157480314965" right="0.78740157480314965" top="0.6692913385826772" bottom="0.86614173228346458" header="0.51181102362204722" footer="0.51181102362204722"/>
  <pageSetup paperSize="9" orientation="landscape" horizontalDpi="0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I41"/>
  <sheetViews>
    <sheetView workbookViewId="0">
      <selection activeCell="H13" sqref="H13"/>
    </sheetView>
  </sheetViews>
  <sheetFormatPr defaultColWidth="9.140625" defaultRowHeight="12.75"/>
  <cols>
    <col min="1" max="1" width="19.42578125" style="19" customWidth="1"/>
    <col min="2" max="6" width="11.140625" style="19" customWidth="1"/>
    <col min="7" max="16384" width="9.140625" style="19"/>
  </cols>
  <sheetData>
    <row r="1" spans="1:9">
      <c r="A1" s="39" t="s">
        <v>278</v>
      </c>
      <c r="E1" s="39"/>
      <c r="F1" s="40" t="s">
        <v>292</v>
      </c>
    </row>
    <row r="3" spans="1:9" ht="15" customHeight="1">
      <c r="A3" s="304" t="s">
        <v>358</v>
      </c>
      <c r="B3" s="304"/>
      <c r="C3" s="304"/>
      <c r="D3" s="304"/>
      <c r="E3" s="304"/>
      <c r="F3" s="304"/>
      <c r="G3" s="23"/>
      <c r="H3" s="23"/>
      <c r="I3" s="23"/>
    </row>
    <row r="4" spans="1:9" ht="30" customHeight="1">
      <c r="A4" s="305" t="s">
        <v>291</v>
      </c>
      <c r="B4" s="305"/>
      <c r="C4" s="305"/>
      <c r="D4" s="305"/>
      <c r="E4" s="305"/>
      <c r="F4" s="305"/>
      <c r="G4" s="28"/>
      <c r="H4" s="28"/>
      <c r="I4" s="28"/>
    </row>
    <row r="5" spans="1:9">
      <c r="A5" s="39"/>
      <c r="B5" s="39"/>
      <c r="C5" s="39"/>
      <c r="D5" s="39"/>
      <c r="E5" s="39"/>
      <c r="F5" s="39"/>
    </row>
    <row r="6" spans="1:9">
      <c r="A6" s="277" t="s">
        <v>290</v>
      </c>
      <c r="B6" s="39"/>
      <c r="C6" s="39"/>
      <c r="D6" s="39"/>
      <c r="E6" s="39"/>
      <c r="F6" s="39"/>
    </row>
    <row r="7" spans="1:9" ht="13.5" thickBot="1">
      <c r="A7" s="39"/>
      <c r="B7" s="39"/>
      <c r="C7" s="39"/>
      <c r="D7" s="39"/>
      <c r="E7" s="39"/>
      <c r="F7" s="40" t="s">
        <v>47</v>
      </c>
    </row>
    <row r="8" spans="1:9" ht="27" thickTop="1" thickBot="1">
      <c r="A8" s="278" t="s">
        <v>279</v>
      </c>
      <c r="B8" s="279" t="s">
        <v>281</v>
      </c>
      <c r="C8" s="279" t="s">
        <v>305</v>
      </c>
      <c r="D8" s="279" t="s">
        <v>331</v>
      </c>
      <c r="E8" s="279" t="s">
        <v>280</v>
      </c>
      <c r="F8" s="280" t="s">
        <v>2</v>
      </c>
    </row>
    <row r="9" spans="1:9" ht="15" customHeight="1">
      <c r="A9" s="281" t="s">
        <v>282</v>
      </c>
      <c r="B9" s="147"/>
      <c r="C9" s="147"/>
      <c r="D9" s="147"/>
      <c r="E9" s="147"/>
      <c r="F9" s="282"/>
    </row>
    <row r="10" spans="1:9" ht="15" customHeight="1">
      <c r="A10" s="184" t="s">
        <v>283</v>
      </c>
      <c r="B10" s="74"/>
      <c r="C10" s="74"/>
      <c r="D10" s="74"/>
      <c r="E10" s="74"/>
      <c r="F10" s="135"/>
    </row>
    <row r="11" spans="1:9" ht="15" customHeight="1" thickBot="1">
      <c r="A11" s="196" t="s">
        <v>284</v>
      </c>
      <c r="B11" s="104"/>
      <c r="C11" s="104"/>
      <c r="D11" s="104"/>
      <c r="E11" s="104"/>
      <c r="F11" s="159"/>
    </row>
    <row r="12" spans="1:9" ht="15" customHeight="1" thickBot="1">
      <c r="A12" s="283" t="s">
        <v>2</v>
      </c>
      <c r="B12" s="284"/>
      <c r="C12" s="284"/>
      <c r="D12" s="284"/>
      <c r="E12" s="284"/>
      <c r="F12" s="285"/>
    </row>
    <row r="13" spans="1:9" ht="8.25" customHeight="1" thickTop="1" thickBot="1">
      <c r="A13" s="286"/>
      <c r="B13" s="286"/>
      <c r="C13" s="286"/>
      <c r="D13" s="286"/>
      <c r="E13" s="286"/>
      <c r="F13" s="286"/>
    </row>
    <row r="14" spans="1:9" ht="27" thickTop="1" thickBot="1">
      <c r="A14" s="278" t="s">
        <v>285</v>
      </c>
      <c r="B14" s="279" t="s">
        <v>281</v>
      </c>
      <c r="C14" s="279" t="s">
        <v>305</v>
      </c>
      <c r="D14" s="279" t="s">
        <v>331</v>
      </c>
      <c r="E14" s="279" t="s">
        <v>280</v>
      </c>
      <c r="F14" s="280" t="s">
        <v>2</v>
      </c>
    </row>
    <row r="15" spans="1:9" ht="14.25" customHeight="1">
      <c r="A15" s="281" t="s">
        <v>24</v>
      </c>
      <c r="B15" s="147"/>
      <c r="C15" s="147"/>
      <c r="D15" s="147"/>
      <c r="E15" s="147"/>
      <c r="F15" s="282"/>
    </row>
    <row r="16" spans="1:9" ht="14.25" customHeight="1">
      <c r="A16" s="184" t="s">
        <v>286</v>
      </c>
      <c r="B16" s="74"/>
      <c r="C16" s="74"/>
      <c r="D16" s="74"/>
      <c r="E16" s="74"/>
      <c r="F16" s="135"/>
    </row>
    <row r="17" spans="1:6" ht="14.25" customHeight="1">
      <c r="A17" s="184" t="s">
        <v>25</v>
      </c>
      <c r="B17" s="74"/>
      <c r="C17" s="74"/>
      <c r="D17" s="74"/>
      <c r="E17" s="74"/>
      <c r="F17" s="135"/>
    </row>
    <row r="18" spans="1:6" ht="14.25" customHeight="1">
      <c r="A18" s="184" t="s">
        <v>287</v>
      </c>
      <c r="B18" s="74"/>
      <c r="C18" s="74"/>
      <c r="D18" s="74"/>
      <c r="E18" s="74"/>
      <c r="F18" s="135"/>
    </row>
    <row r="19" spans="1:6" ht="14.25" customHeight="1">
      <c r="A19" s="184" t="s">
        <v>288</v>
      </c>
      <c r="B19" s="74"/>
      <c r="C19" s="74"/>
      <c r="D19" s="74"/>
      <c r="E19" s="74"/>
      <c r="F19" s="135"/>
    </row>
    <row r="20" spans="1:6" ht="14.25" customHeight="1" thickBot="1">
      <c r="A20" s="196" t="s">
        <v>289</v>
      </c>
      <c r="B20" s="104"/>
      <c r="C20" s="104"/>
      <c r="D20" s="104"/>
      <c r="E20" s="104"/>
      <c r="F20" s="159"/>
    </row>
    <row r="21" spans="1:6" ht="14.25" customHeight="1" thickBot="1">
      <c r="A21" s="283" t="s">
        <v>2</v>
      </c>
      <c r="B21" s="284"/>
      <c r="C21" s="284"/>
      <c r="D21" s="284"/>
      <c r="E21" s="284"/>
      <c r="F21" s="285"/>
    </row>
    <row r="22" spans="1:6" ht="13.5" thickTop="1"/>
    <row r="25" spans="1:6">
      <c r="A25" s="277" t="s">
        <v>290</v>
      </c>
      <c r="B25" s="39"/>
      <c r="C25" s="39"/>
      <c r="D25" s="39"/>
      <c r="E25" s="39"/>
      <c r="F25" s="39"/>
    </row>
    <row r="26" spans="1:6" ht="13.5" thickBot="1">
      <c r="A26" s="39"/>
      <c r="B26" s="39"/>
      <c r="C26" s="39"/>
      <c r="D26" s="39"/>
      <c r="E26" s="39"/>
      <c r="F26" s="40" t="s">
        <v>47</v>
      </c>
    </row>
    <row r="27" spans="1:6" ht="27" thickTop="1" thickBot="1">
      <c r="A27" s="278" t="s">
        <v>279</v>
      </c>
      <c r="B27" s="279" t="s">
        <v>281</v>
      </c>
      <c r="C27" s="279" t="s">
        <v>305</v>
      </c>
      <c r="D27" s="279" t="s">
        <v>331</v>
      </c>
      <c r="E27" s="279" t="s">
        <v>280</v>
      </c>
      <c r="F27" s="280" t="s">
        <v>2</v>
      </c>
    </row>
    <row r="28" spans="1:6" ht="15" customHeight="1">
      <c r="A28" s="281" t="s">
        <v>282</v>
      </c>
      <c r="B28" s="147"/>
      <c r="C28" s="147"/>
      <c r="D28" s="147"/>
      <c r="E28" s="147"/>
      <c r="F28" s="282"/>
    </row>
    <row r="29" spans="1:6" ht="15" customHeight="1">
      <c r="A29" s="184" t="s">
        <v>283</v>
      </c>
      <c r="B29" s="74"/>
      <c r="C29" s="74"/>
      <c r="D29" s="74"/>
      <c r="E29" s="74"/>
      <c r="F29" s="135"/>
    </row>
    <row r="30" spans="1:6" ht="15" customHeight="1" thickBot="1">
      <c r="A30" s="196" t="s">
        <v>284</v>
      </c>
      <c r="B30" s="104"/>
      <c r="C30" s="104"/>
      <c r="D30" s="104"/>
      <c r="E30" s="104"/>
      <c r="F30" s="159"/>
    </row>
    <row r="31" spans="1:6" ht="15" customHeight="1" thickBot="1">
      <c r="A31" s="283" t="s">
        <v>2</v>
      </c>
      <c r="B31" s="284"/>
      <c r="C31" s="284"/>
      <c r="D31" s="284"/>
      <c r="E31" s="284"/>
      <c r="F31" s="285"/>
    </row>
    <row r="32" spans="1:6" ht="8.25" customHeight="1" thickTop="1" thickBot="1">
      <c r="A32" s="286"/>
      <c r="B32" s="286"/>
      <c r="C32" s="286"/>
      <c r="D32" s="286"/>
      <c r="E32" s="286"/>
      <c r="F32" s="286"/>
    </row>
    <row r="33" spans="1:6" ht="27" thickTop="1" thickBot="1">
      <c r="A33" s="278" t="s">
        <v>285</v>
      </c>
      <c r="B33" s="279" t="s">
        <v>281</v>
      </c>
      <c r="C33" s="279" t="s">
        <v>305</v>
      </c>
      <c r="D33" s="279" t="s">
        <v>331</v>
      </c>
      <c r="E33" s="279" t="s">
        <v>280</v>
      </c>
      <c r="F33" s="280" t="s">
        <v>2</v>
      </c>
    </row>
    <row r="34" spans="1:6" ht="15" customHeight="1">
      <c r="A34" s="281" t="s">
        <v>24</v>
      </c>
      <c r="B34" s="147"/>
      <c r="C34" s="147"/>
      <c r="D34" s="147"/>
      <c r="E34" s="147"/>
      <c r="F34" s="282"/>
    </row>
    <row r="35" spans="1:6" ht="15" customHeight="1">
      <c r="A35" s="184" t="s">
        <v>286</v>
      </c>
      <c r="B35" s="74"/>
      <c r="C35" s="74"/>
      <c r="D35" s="74"/>
      <c r="E35" s="74"/>
      <c r="F35" s="135"/>
    </row>
    <row r="36" spans="1:6" ht="15" customHeight="1">
      <c r="A36" s="184" t="s">
        <v>25</v>
      </c>
      <c r="B36" s="74"/>
      <c r="C36" s="74"/>
      <c r="D36" s="74"/>
      <c r="E36" s="74"/>
      <c r="F36" s="135"/>
    </row>
    <row r="37" spans="1:6" ht="15" customHeight="1">
      <c r="A37" s="184" t="s">
        <v>287</v>
      </c>
      <c r="B37" s="74"/>
      <c r="C37" s="74"/>
      <c r="D37" s="74"/>
      <c r="E37" s="74"/>
      <c r="F37" s="135"/>
    </row>
    <row r="38" spans="1:6" ht="15" customHeight="1">
      <c r="A38" s="184" t="s">
        <v>288</v>
      </c>
      <c r="B38" s="74"/>
      <c r="C38" s="74"/>
      <c r="D38" s="74"/>
      <c r="E38" s="74"/>
      <c r="F38" s="135"/>
    </row>
    <row r="39" spans="1:6" ht="15" customHeight="1" thickBot="1">
      <c r="A39" s="196" t="s">
        <v>289</v>
      </c>
      <c r="B39" s="104"/>
      <c r="C39" s="104"/>
      <c r="D39" s="104"/>
      <c r="E39" s="104"/>
      <c r="F39" s="159"/>
    </row>
    <row r="40" spans="1:6" ht="15" customHeight="1" thickBot="1">
      <c r="A40" s="283" t="s">
        <v>2</v>
      </c>
      <c r="B40" s="284"/>
      <c r="C40" s="284"/>
      <c r="D40" s="284"/>
      <c r="E40" s="284"/>
      <c r="F40" s="285"/>
    </row>
    <row r="41" spans="1:6" ht="13.5" thickTop="1"/>
  </sheetData>
  <mergeCells count="2">
    <mergeCell ref="A3:F3"/>
    <mergeCell ref="A4:F4"/>
  </mergeCells>
  <phoneticPr fontId="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3:O29"/>
  <sheetViews>
    <sheetView workbookViewId="0">
      <selection activeCell="G14" sqref="G14"/>
    </sheetView>
  </sheetViews>
  <sheetFormatPr defaultRowHeight="12.75"/>
  <sheetData>
    <row r="3" spans="1:15">
      <c r="A3" s="356"/>
      <c r="B3" s="357"/>
      <c r="C3" s="357"/>
      <c r="D3" s="357"/>
      <c r="E3" s="357"/>
      <c r="F3" s="357"/>
      <c r="G3" s="357"/>
      <c r="H3" s="357"/>
      <c r="I3" s="357"/>
      <c r="J3" s="357"/>
      <c r="K3" s="357"/>
      <c r="L3" s="357"/>
      <c r="M3" s="357"/>
      <c r="N3" s="357"/>
      <c r="O3" s="357"/>
    </row>
    <row r="27" spans="1:1">
      <c r="A27" s="269"/>
    </row>
    <row r="29" spans="1:1">
      <c r="A29" s="269"/>
    </row>
  </sheetData>
  <mergeCells count="1">
    <mergeCell ref="A3:O3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9</vt:i4>
      </vt:variant>
      <vt:variant>
        <vt:lpstr>Névvel ellátott tartományok</vt:lpstr>
      </vt:variant>
      <vt:variant>
        <vt:i4>1</vt:i4>
      </vt:variant>
    </vt:vector>
  </HeadingPairs>
  <TitlesOfParts>
    <vt:vector size="10" baseType="lpstr">
      <vt:lpstr>1. melléklet</vt:lpstr>
      <vt:lpstr>2. melléklet</vt:lpstr>
      <vt:lpstr>3. melléklet</vt:lpstr>
      <vt:lpstr>4. melléklet</vt:lpstr>
      <vt:lpstr>5. melléklet</vt:lpstr>
      <vt:lpstr>6. melléklet</vt:lpstr>
      <vt:lpstr>7. mellékelt</vt:lpstr>
      <vt:lpstr>7. melléklet</vt:lpstr>
      <vt:lpstr>Előirányzat módosítás</vt:lpstr>
      <vt:lpstr>'2. melléklet'!Nyomtatási_terület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Többcélú Kistérségi Társulás Őriszentpéter</dc:creator>
  <cp:lastModifiedBy>Adri</cp:lastModifiedBy>
  <cp:lastPrinted>2018-01-08T11:40:46Z</cp:lastPrinted>
  <dcterms:created xsi:type="dcterms:W3CDTF">2012-01-28T13:44:32Z</dcterms:created>
  <dcterms:modified xsi:type="dcterms:W3CDTF">2018-01-08T11:40:53Z</dcterms:modified>
</cp:coreProperties>
</file>