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ÖH 1." sheetId="1" r:id="rId1"/>
    <sheet name="Önkormányzati rész" sheetId="2" r:id="rId2"/>
    <sheet name="MŰV.H. 3." sheetId="3" r:id="rId3"/>
    <sheet name="ÓVODA 2." sheetId="4" r:id="rId4"/>
    <sheet name="GOND.KP. 4." sheetId="5" r:id="rId5"/>
    <sheet name="összesítő" sheetId="6" r:id="rId6"/>
  </sheets>
  <definedNames/>
  <calcPr fullCalcOnLoad="1"/>
</workbook>
</file>

<file path=xl/sharedStrings.xml><?xml version="1.0" encoding="utf-8"?>
<sst xmlns="http://schemas.openxmlformats.org/spreadsheetml/2006/main" count="283" uniqueCount="112">
  <si>
    <t>adatok 1000 Ft-ban</t>
  </si>
  <si>
    <t>CÍM</t>
  </si>
  <si>
    <t>JELLEG</t>
  </si>
  <si>
    <t>MEGNEVEZÉS</t>
  </si>
  <si>
    <t>ELŐIRÁNYZAT</t>
  </si>
  <si>
    <t>MÓDOSÍTÁS</t>
  </si>
  <si>
    <t>MÓDOSÍTOTT</t>
  </si>
  <si>
    <t>TELJESÍTÉS</t>
  </si>
  <si>
    <t>%</t>
  </si>
  <si>
    <t>1. ÖNKORMÁNYZATI HIVATAL</t>
  </si>
  <si>
    <t>önállóan működő és gazdálkodó</t>
  </si>
  <si>
    <t>1. Intézményi műk. bevételei</t>
  </si>
  <si>
    <t>2. Önk. Sajátos műk. bevételei</t>
  </si>
  <si>
    <t>3. Működési célú pénzeszközátvétel</t>
  </si>
  <si>
    <t>4. Működési célú támogatás ér. Átvétel</t>
  </si>
  <si>
    <t>5. Felhalmozási és tőkejellegű bevételek</t>
  </si>
  <si>
    <t>6. Felh. Célú pe. Átvétel</t>
  </si>
  <si>
    <t>7. Felh. Célú támogatásért. Bevétel</t>
  </si>
  <si>
    <t>8. Fejlesztési hitel</t>
  </si>
  <si>
    <t>9. Számlamaradvány</t>
  </si>
  <si>
    <t>10. ÖK-i KTV-i támogatás</t>
  </si>
  <si>
    <t>11. Kölcsön visszatérítés</t>
  </si>
  <si>
    <t>12. Sajátos felhalmozási bevétel</t>
  </si>
  <si>
    <t>13. Hiány (likvid hitel)</t>
  </si>
  <si>
    <t>ÖSSZES BEVÉTEL</t>
  </si>
  <si>
    <t>ALCÍM</t>
  </si>
  <si>
    <t>1.1 ÖNKORMÁNYZATI IGAZGATÁS</t>
  </si>
  <si>
    <t>Működési bevétel</t>
  </si>
  <si>
    <t>Támogatásértékű működési bevétel</t>
  </si>
  <si>
    <t>Számlamaradvány</t>
  </si>
  <si>
    <t>Összesen</t>
  </si>
  <si>
    <t xml:space="preserve"> INTÉZMÉNYFINANSZÍROZÁS</t>
  </si>
  <si>
    <t>Működési költségvetés támogatása</t>
  </si>
  <si>
    <t>ALCÍMÖSSZESÍTÉS</t>
  </si>
  <si>
    <t>ÖNKORMÁNYZATI RÉSZ</t>
  </si>
  <si>
    <t>intézményhez nem köthető</t>
  </si>
  <si>
    <t>ÓVODAI ÉTKEZTETÉS</t>
  </si>
  <si>
    <t>Intézményi műk. bevételei</t>
  </si>
  <si>
    <t>ISKOLAI ÉTKEZTETÉS</t>
  </si>
  <si>
    <t>NEM LAKÓINGATLAN BÉRBEADÁS</t>
  </si>
  <si>
    <t>Intézményi működési bevétel</t>
  </si>
  <si>
    <t>ÖNKORMÁNYZATI IGAZGATÁS</t>
  </si>
  <si>
    <t>ÖNKORMÁNYZAT ELSZÁMOLÁSAI</t>
  </si>
  <si>
    <t>Önkormányzat sajátos működési bevétele</t>
  </si>
  <si>
    <t>Költségvetési támogatás</t>
  </si>
  <si>
    <t>FOGÁSZATI ELLÁTÁS</t>
  </si>
  <si>
    <t>Működési c. támogatásértékű bevétel</t>
  </si>
  <si>
    <t>IFJÚSÁG-EGÉSZSÉGÜGYI GONDOZÁS</t>
  </si>
  <si>
    <t>ÖNKORMÁNYZATI ESETI PÉNZBELI ELLÁTÁSOK</t>
  </si>
  <si>
    <t>Kölcsön</t>
  </si>
  <si>
    <t>ÖNKORMÁNYZAT ÁLTAL NYÚJTOTT LAKÁSTÁMOGATÁS</t>
  </si>
  <si>
    <t>BÖLCSÖDE</t>
  </si>
  <si>
    <t>(önként vállalt feladat)</t>
  </si>
  <si>
    <t>KÖZTEMETŐ FENNTARTÁS</t>
  </si>
  <si>
    <t>Működési célú átvétel</t>
  </si>
  <si>
    <t>SZOCIÁLIS ÉTKEZTETÉS</t>
  </si>
  <si>
    <t>IDŐSEK NAPPALI ELLÁTÁSA</t>
  </si>
  <si>
    <t>ÖSSZESÍTÉS</t>
  </si>
  <si>
    <t>3. MŰVELŐDÉSI HÁZ</t>
  </si>
  <si>
    <t>önállóan működő</t>
  </si>
  <si>
    <t>8. Hitel</t>
  </si>
  <si>
    <t>3.1 MŰVELŐDÉSI HÁZ</t>
  </si>
  <si>
    <t>Intézményi működési bevételei</t>
  </si>
  <si>
    <t>INTÉZMÉNYFINANSZÍROZÁS</t>
  </si>
  <si>
    <t>3.2. Mozi</t>
  </si>
  <si>
    <t>ALCÍM ÖSSZESÍTÉS</t>
  </si>
  <si>
    <t>2. ÓVODA</t>
  </si>
  <si>
    <t>2.1. ÓVODAI ELLÁTÁS</t>
  </si>
  <si>
    <t>4. GONDOZÁSI KÖZPONT</t>
  </si>
  <si>
    <t>4.1 HÁZI SEGÍTSÉGNYÚJTÁS</t>
  </si>
  <si>
    <t>4.2. IDŐSEK NAPPALI ELLÁTÁSA</t>
  </si>
  <si>
    <t>Intézményfinanszírozás</t>
  </si>
  <si>
    <t>1. Sz. melléklet</t>
  </si>
  <si>
    <t>ADATOK 1000 FT-BAN</t>
  </si>
  <si>
    <t>ÖNKORMÁNYZAT</t>
  </si>
  <si>
    <t>MINDÖSSZESEN</t>
  </si>
  <si>
    <t>(kötelező feladat)</t>
  </si>
  <si>
    <t>(kötelezőf feladat)</t>
  </si>
  <si>
    <t>2. Közhatalmi bevételek</t>
  </si>
  <si>
    <t xml:space="preserve"> Működési célú pénzeszközátvétel</t>
  </si>
  <si>
    <t xml:space="preserve"> Intézményi műk. Bevételei</t>
  </si>
  <si>
    <t xml:space="preserve"> Működési célú támogatás ér. Átvétel</t>
  </si>
  <si>
    <t>13. Függő, átfutó</t>
  </si>
  <si>
    <t>12. Felhalmozási ktg támogatás</t>
  </si>
  <si>
    <t>8. Előző évi visszatérülés</t>
  </si>
  <si>
    <t>Működési célú támogatásértékű bevéel</t>
  </si>
  <si>
    <t>Felhalmozási ktg támogatás</t>
  </si>
  <si>
    <t>SZENNYVÍZ</t>
  </si>
  <si>
    <t>Felhalmozási bevétel</t>
  </si>
  <si>
    <t>Felhalmozási c. támogatásértékű</t>
  </si>
  <si>
    <t>LAKÓINGATLAN BÉRBEADÁS</t>
  </si>
  <si>
    <t>VÁROS ÉS KÖZSÉGGAZDÁLKODÁS</t>
  </si>
  <si>
    <t>CSALÁDSEGÍTÉS</t>
  </si>
  <si>
    <t>Működési c. támogatásértékű bev</t>
  </si>
  <si>
    <t>KÖZFOGLALKOZTATÁS</t>
  </si>
  <si>
    <t>RENDEZVÉNYEK</t>
  </si>
  <si>
    <t>Felhalmozási bevételek</t>
  </si>
  <si>
    <t>KÖZPONTI KTG BEFIZETÉSEK</t>
  </si>
  <si>
    <t>Előző évi visszatérülés</t>
  </si>
  <si>
    <t>SZAKFELADAT NÉLKÜL</t>
  </si>
  <si>
    <t>Függő átfutó, bevételek</t>
  </si>
  <si>
    <t>1. KÖZÖS HIVATAL</t>
  </si>
  <si>
    <t>Működési célú pe. Átvétel</t>
  </si>
  <si>
    <t>SZIHALOM KÖZSÉGI ÖNKORMÁNYZAT KÖLTSÉGVETÉSI SZERVEI CÍMENKÉNTI 2013. ÉVI  BEVÉTELEI</t>
  </si>
  <si>
    <t>SZIHALOM KÖZSÉGI ÖNKORMÁNYZAT KÖLTSÉGVETÉSI SZERVEI CÍMENKÉNTI 2013. ÉVI BEVÉTELEI</t>
  </si>
  <si>
    <t>Hitelbevétel</t>
  </si>
  <si>
    <t>14. Hitelbevétel</t>
  </si>
  <si>
    <t>Működésre átvett</t>
  </si>
  <si>
    <t>Közutak üzemeltetése</t>
  </si>
  <si>
    <t>Működési célú pénzeszközátvétel</t>
  </si>
  <si>
    <t>15. Felhalmozási kölcsön vissza</t>
  </si>
  <si>
    <t>ÖSSZESÍTETT SZIHALOM KÖZSÉGI ÖNKORMÁNYZAT 2013. ÉVI BEVÉTELEI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</si>
</sst>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I22" sqref="I22"/>
    </sheetView>
  </sheetViews>
  <sheetFormatPr defaultColWidth="9.140625" defaultRowHeight="12.75"/>
  <cols>
    <col min="5" max="5" width="28.8515625" style="0" customWidth="1"/>
    <col min="6" max="6" width="13.8515625" style="0" customWidth="1"/>
    <col min="7" max="7" width="12.28125" style="0" customWidth="1"/>
    <col min="8" max="8" width="13.57421875" style="0" customWidth="1"/>
    <col min="9" max="9" width="12.00390625" style="0" customWidth="1"/>
  </cols>
  <sheetData>
    <row r="1" spans="1:10" ht="12.75">
      <c r="A1" s="20" t="s">
        <v>104</v>
      </c>
      <c r="B1" s="20"/>
      <c r="C1" s="20"/>
      <c r="D1" s="20"/>
      <c r="E1" s="20"/>
      <c r="F1" s="20"/>
      <c r="G1" s="20"/>
      <c r="H1" s="20"/>
      <c r="I1" s="20"/>
      <c r="J1" s="20"/>
    </row>
    <row r="2" ht="12.75">
      <c r="E2" t="s">
        <v>0</v>
      </c>
    </row>
    <row r="3" spans="1:10" ht="12.75">
      <c r="A3" s="19" t="s">
        <v>1</v>
      </c>
      <c r="B3" s="19"/>
      <c r="C3" s="19"/>
      <c r="D3" s="2" t="s">
        <v>2</v>
      </c>
      <c r="E3" s="2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ht="12.75" customHeight="1">
      <c r="A4" s="21" t="s">
        <v>9</v>
      </c>
      <c r="B4" s="21"/>
      <c r="C4" s="21"/>
      <c r="D4" s="22" t="s">
        <v>10</v>
      </c>
      <c r="E4" s="3" t="s">
        <v>11</v>
      </c>
      <c r="F4" s="4"/>
      <c r="G4" s="4">
        <v>29</v>
      </c>
      <c r="H4" s="4">
        <v>29</v>
      </c>
      <c r="I4" s="4">
        <v>30</v>
      </c>
      <c r="J4" s="4"/>
    </row>
    <row r="5" spans="1:10" ht="12.75">
      <c r="A5" s="4"/>
      <c r="B5" s="4"/>
      <c r="C5" s="4"/>
      <c r="D5" s="22"/>
      <c r="E5" s="3" t="s">
        <v>78</v>
      </c>
      <c r="F5" s="4">
        <v>160</v>
      </c>
      <c r="G5" s="4"/>
      <c r="H5" s="4">
        <v>160</v>
      </c>
      <c r="I5" s="4">
        <v>81</v>
      </c>
      <c r="J5" s="4">
        <f>(I5/H5)*100</f>
        <v>50.625</v>
      </c>
    </row>
    <row r="6" spans="1:10" ht="12.75" customHeight="1">
      <c r="A6" s="4"/>
      <c r="B6" s="4"/>
      <c r="C6" s="4"/>
      <c r="D6" s="22"/>
      <c r="E6" s="3" t="s">
        <v>13</v>
      </c>
      <c r="F6" s="4"/>
      <c r="G6" s="4"/>
      <c r="H6" s="4"/>
      <c r="I6" s="4"/>
      <c r="J6" s="4"/>
    </row>
    <row r="7" spans="1:10" ht="12.75">
      <c r="A7" s="4"/>
      <c r="B7" s="4"/>
      <c r="C7" s="4"/>
      <c r="D7" s="4"/>
      <c r="E7" s="3" t="s">
        <v>14</v>
      </c>
      <c r="F7" s="4">
        <f>SUM(F22)</f>
        <v>15434</v>
      </c>
      <c r="G7" s="4"/>
      <c r="H7" s="4">
        <v>15434</v>
      </c>
      <c r="I7" s="4">
        <v>13593</v>
      </c>
      <c r="J7" s="4">
        <f>(I7/H7)*100</f>
        <v>88.07178955552676</v>
      </c>
    </row>
    <row r="8" spans="1:10" ht="12.75">
      <c r="A8" s="4"/>
      <c r="B8" s="4"/>
      <c r="C8" s="4"/>
      <c r="D8" s="4"/>
      <c r="E8" s="3" t="s">
        <v>15</v>
      </c>
      <c r="F8" s="4"/>
      <c r="G8" s="4"/>
      <c r="H8" s="4"/>
      <c r="I8" s="4"/>
      <c r="J8" s="4"/>
    </row>
    <row r="9" spans="1:10" ht="12.75">
      <c r="A9" s="4"/>
      <c r="B9" s="4"/>
      <c r="C9" s="4"/>
      <c r="D9" s="4"/>
      <c r="E9" s="3" t="s">
        <v>16</v>
      </c>
      <c r="F9" s="4"/>
      <c r="G9" s="4"/>
      <c r="H9" s="4"/>
      <c r="I9" s="4"/>
      <c r="J9" s="4"/>
    </row>
    <row r="10" spans="1:10" ht="12.75">
      <c r="A10" s="4"/>
      <c r="B10" s="4"/>
      <c r="C10" s="4"/>
      <c r="D10" s="4"/>
      <c r="E10" s="3" t="s">
        <v>17</v>
      </c>
      <c r="F10" s="4"/>
      <c r="G10" s="4"/>
      <c r="H10" s="4"/>
      <c r="I10" s="4"/>
      <c r="J10" s="4"/>
    </row>
    <row r="11" spans="1:10" ht="12.75">
      <c r="A11" s="4"/>
      <c r="B11" s="4"/>
      <c r="C11" s="4"/>
      <c r="D11" s="4"/>
      <c r="E11" s="3" t="s">
        <v>18</v>
      </c>
      <c r="F11" s="4"/>
      <c r="G11" s="4"/>
      <c r="H11" s="4"/>
      <c r="I11" s="4"/>
      <c r="J11" s="4"/>
    </row>
    <row r="12" spans="1:10" ht="12.75">
      <c r="A12" s="4"/>
      <c r="B12" s="4"/>
      <c r="C12" s="4"/>
      <c r="D12" s="4"/>
      <c r="E12" s="3" t="s">
        <v>19</v>
      </c>
      <c r="F12" s="4">
        <f>SUM(F24)</f>
        <v>70</v>
      </c>
      <c r="G12" s="4"/>
      <c r="H12" s="4">
        <v>70</v>
      </c>
      <c r="I12" s="4">
        <v>70</v>
      </c>
      <c r="J12" s="4">
        <f>(I12/H12)*100</f>
        <v>100</v>
      </c>
    </row>
    <row r="13" spans="1:10" ht="12.75">
      <c r="A13" s="4"/>
      <c r="B13" s="4"/>
      <c r="C13" s="4"/>
      <c r="D13" s="4"/>
      <c r="E13" s="3" t="s">
        <v>20</v>
      </c>
      <c r="F13" s="4"/>
      <c r="G13" s="4"/>
      <c r="H13" s="4"/>
      <c r="I13" s="4"/>
      <c r="J13" s="4"/>
    </row>
    <row r="14" spans="1:10" ht="12.75">
      <c r="A14" s="4"/>
      <c r="B14" s="4"/>
      <c r="C14" s="4"/>
      <c r="D14" s="4"/>
      <c r="E14" s="3" t="s">
        <v>21</v>
      </c>
      <c r="F14" s="4"/>
      <c r="G14" s="4"/>
      <c r="H14" s="4"/>
      <c r="I14" s="4"/>
      <c r="J14" s="4"/>
    </row>
    <row r="15" spans="1:10" ht="12.75">
      <c r="A15" s="4"/>
      <c r="B15" s="4"/>
      <c r="C15" s="4"/>
      <c r="D15" s="4"/>
      <c r="E15" s="3" t="s">
        <v>22</v>
      </c>
      <c r="F15" s="4"/>
      <c r="G15" s="4"/>
      <c r="H15" s="4"/>
      <c r="I15" s="4"/>
      <c r="J15" s="4"/>
    </row>
    <row r="16" spans="1:10" ht="12.75">
      <c r="A16" s="4"/>
      <c r="B16" s="4"/>
      <c r="C16" s="4"/>
      <c r="D16" s="4"/>
      <c r="E16" s="3" t="s">
        <v>23</v>
      </c>
      <c r="F16" s="4"/>
      <c r="G16" s="4"/>
      <c r="H16" s="4"/>
      <c r="I16" s="4"/>
      <c r="J16" s="4"/>
    </row>
    <row r="17" spans="1:10" ht="12.75">
      <c r="A17" s="4"/>
      <c r="B17" s="4"/>
      <c r="C17" s="4"/>
      <c r="D17" s="4"/>
      <c r="E17" s="5" t="s">
        <v>24</v>
      </c>
      <c r="F17" s="2">
        <f>SUM(F4:F16)</f>
        <v>15664</v>
      </c>
      <c r="G17" s="2">
        <f>SUM(G4:G16)</f>
        <v>29</v>
      </c>
      <c r="H17" s="2">
        <f>SUM(H4:H16)</f>
        <v>15693</v>
      </c>
      <c r="I17" s="2">
        <f>SUM(I4:I16)</f>
        <v>13774</v>
      </c>
      <c r="J17" s="4">
        <f>(I17/H17)*100</f>
        <v>87.7716179188173</v>
      </c>
    </row>
    <row r="18" spans="1:10" ht="12.75">
      <c r="A18" s="19" t="s">
        <v>25</v>
      </c>
      <c r="B18" s="19"/>
      <c r="C18" s="19"/>
      <c r="D18" s="19"/>
      <c r="E18" s="4"/>
      <c r="F18" s="4"/>
      <c r="G18" s="4"/>
      <c r="H18" s="4"/>
      <c r="I18" s="4"/>
      <c r="J18" s="4"/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4"/>
      <c r="B20" s="4"/>
      <c r="C20" s="4"/>
      <c r="D20" s="4"/>
      <c r="E20" s="3"/>
      <c r="F20" s="4"/>
      <c r="G20" s="4"/>
      <c r="H20" s="4"/>
      <c r="I20" s="4"/>
      <c r="J20" s="4"/>
    </row>
    <row r="21" spans="1:10" ht="12.75">
      <c r="A21" s="2" t="s">
        <v>26</v>
      </c>
      <c r="B21" s="2"/>
      <c r="C21" s="2"/>
      <c r="D21" s="2"/>
      <c r="E21" s="3" t="s">
        <v>27</v>
      </c>
      <c r="F21" s="4">
        <v>160</v>
      </c>
      <c r="G21" s="4"/>
      <c r="H21" s="4">
        <v>160</v>
      </c>
      <c r="I21" s="4">
        <v>81</v>
      </c>
      <c r="J21" s="4">
        <f>(I21/H21)*100</f>
        <v>50.625</v>
      </c>
    </row>
    <row r="22" spans="1:10" ht="12.75">
      <c r="A22" s="16" t="s">
        <v>76</v>
      </c>
      <c r="B22" s="2"/>
      <c r="C22" s="2"/>
      <c r="D22" s="2"/>
      <c r="E22" s="3" t="s">
        <v>28</v>
      </c>
      <c r="F22" s="4">
        <v>15434</v>
      </c>
      <c r="G22" s="4"/>
      <c r="H22" s="4">
        <v>15434</v>
      </c>
      <c r="I22" s="4">
        <v>13593</v>
      </c>
      <c r="J22" s="4">
        <f>(I22/H22)*100</f>
        <v>88.07178955552676</v>
      </c>
    </row>
    <row r="23" spans="1:10" ht="12.75">
      <c r="A23" s="16"/>
      <c r="B23" s="2"/>
      <c r="C23" s="2"/>
      <c r="D23" s="2"/>
      <c r="E23" s="3" t="s">
        <v>40</v>
      </c>
      <c r="F23" s="4"/>
      <c r="G23" s="4">
        <v>29</v>
      </c>
      <c r="H23" s="4">
        <v>29</v>
      </c>
      <c r="I23" s="4">
        <v>30</v>
      </c>
      <c r="J23" s="4"/>
    </row>
    <row r="24" spans="1:10" ht="12.75">
      <c r="A24" s="2"/>
      <c r="B24" s="2"/>
      <c r="C24" s="2"/>
      <c r="D24" s="2"/>
      <c r="E24" s="3" t="s">
        <v>29</v>
      </c>
      <c r="F24" s="4">
        <v>70</v>
      </c>
      <c r="G24" s="4"/>
      <c r="H24" s="4">
        <v>70</v>
      </c>
      <c r="I24" s="4">
        <v>70</v>
      </c>
      <c r="J24" s="4">
        <f>(I24/H24)*100</f>
        <v>100</v>
      </c>
    </row>
    <row r="25" spans="1:10" ht="12.75">
      <c r="A25" s="4"/>
      <c r="B25" s="4"/>
      <c r="C25" s="4"/>
      <c r="D25" s="4"/>
      <c r="E25" s="6" t="s">
        <v>30</v>
      </c>
      <c r="F25" s="2">
        <f>SUM(F21:F24)</f>
        <v>15664</v>
      </c>
      <c r="G25" s="2">
        <f>SUM(G21:G24)</f>
        <v>29</v>
      </c>
      <c r="H25" s="2">
        <f>SUM(H21:H24)</f>
        <v>15693</v>
      </c>
      <c r="I25" s="2">
        <f>SUM(I21:I24)</f>
        <v>13774</v>
      </c>
      <c r="J25" s="4">
        <f>(I25/H25)*100</f>
        <v>87.7716179188173</v>
      </c>
    </row>
    <row r="26" spans="1:10" ht="12.75">
      <c r="A26" s="4"/>
      <c r="B26" s="4"/>
      <c r="C26" s="4"/>
      <c r="D26" s="4"/>
      <c r="E26" s="3"/>
      <c r="F26" s="2"/>
      <c r="G26" s="4"/>
      <c r="H26" s="4"/>
      <c r="I26" s="4"/>
      <c r="J26" s="4"/>
    </row>
    <row r="27" spans="1:10" ht="12.75">
      <c r="A27" s="2" t="s">
        <v>31</v>
      </c>
      <c r="B27" s="4"/>
      <c r="C27" s="4"/>
      <c r="D27" s="4"/>
      <c r="E27" s="3" t="s">
        <v>32</v>
      </c>
      <c r="F27" s="2">
        <v>28105</v>
      </c>
      <c r="G27" s="4">
        <v>1148</v>
      </c>
      <c r="H27" s="4">
        <f>SUM(F27:G27)</f>
        <v>29253</v>
      </c>
      <c r="I27" s="4">
        <v>26667</v>
      </c>
      <c r="J27" s="4">
        <f>(I27/H27)*100</f>
        <v>91.15988103784227</v>
      </c>
    </row>
    <row r="28" spans="1:10" ht="12.75">
      <c r="A28" s="4"/>
      <c r="B28" s="4"/>
      <c r="C28" s="4"/>
      <c r="D28" s="4"/>
      <c r="E28" s="2" t="s">
        <v>30</v>
      </c>
      <c r="F28" s="4">
        <f>SUM(F27:F27)</f>
        <v>28105</v>
      </c>
      <c r="G28" s="4">
        <f>SUM(G27:G27)</f>
        <v>1148</v>
      </c>
      <c r="H28" s="4">
        <f>SUM(H27:H27)</f>
        <v>29253</v>
      </c>
      <c r="I28" s="4">
        <f>SUM(I27:I27)</f>
        <v>26667</v>
      </c>
      <c r="J28" s="4">
        <f>(I28/H28)*100</f>
        <v>91.15988103784227</v>
      </c>
    </row>
    <row r="29" spans="1:10" ht="12.75">
      <c r="A29" s="19" t="s">
        <v>33</v>
      </c>
      <c r="B29" s="19"/>
      <c r="C29" s="19"/>
      <c r="D29" s="19"/>
      <c r="E29" s="4"/>
      <c r="F29" s="2">
        <f>SUM(F25)</f>
        <v>15664</v>
      </c>
      <c r="G29" s="2">
        <f>SUM(G25)</f>
        <v>29</v>
      </c>
      <c r="H29" s="2">
        <f>SUM(H25)</f>
        <v>15693</v>
      </c>
      <c r="I29" s="2">
        <f>SUM(I25)</f>
        <v>13774</v>
      </c>
      <c r="J29" s="4">
        <f>(I29/H29)*100</f>
        <v>87.7716179188173</v>
      </c>
    </row>
  </sheetData>
  <sheetProtection selectLockedCells="1" selectUnlockedCells="1"/>
  <mergeCells count="6">
    <mergeCell ref="A18:D18"/>
    <mergeCell ref="A29:D29"/>
    <mergeCell ref="A1:J1"/>
    <mergeCell ref="A3:C3"/>
    <mergeCell ref="A4:C4"/>
    <mergeCell ref="D4:D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3">
      <selection activeCell="H37" sqref="H37"/>
    </sheetView>
  </sheetViews>
  <sheetFormatPr defaultColWidth="9.140625" defaultRowHeight="12.75"/>
  <cols>
    <col min="3" max="3" width="25.57421875" style="0" customWidth="1"/>
    <col min="4" max="4" width="30.28125" style="0" customWidth="1"/>
    <col min="5" max="5" width="13.28125" style="0" customWidth="1"/>
    <col min="6" max="6" width="11.7109375" style="0" customWidth="1"/>
    <col min="7" max="7" width="12.57421875" style="0" customWidth="1"/>
    <col min="8" max="8" width="11.7109375" style="0" customWidth="1"/>
  </cols>
  <sheetData>
    <row r="1" spans="1:9" ht="12.75">
      <c r="A1" s="20" t="s">
        <v>103</v>
      </c>
      <c r="B1" s="20"/>
      <c r="C1" s="20"/>
      <c r="D1" s="20"/>
      <c r="E1" s="20"/>
      <c r="F1" s="20"/>
      <c r="G1" s="20"/>
      <c r="H1" s="20"/>
      <c r="I1" s="20"/>
    </row>
    <row r="2" ht="12.75">
      <c r="D2" t="s">
        <v>0</v>
      </c>
    </row>
    <row r="3" spans="1:9" ht="12.75">
      <c r="A3" s="19" t="s">
        <v>1</v>
      </c>
      <c r="B3" s="19"/>
      <c r="C3" s="19"/>
      <c r="D3" s="2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2.75">
      <c r="A4" s="19" t="s">
        <v>34</v>
      </c>
      <c r="B4" s="19"/>
      <c r="C4" s="19"/>
      <c r="D4" s="3" t="s">
        <v>11</v>
      </c>
      <c r="E4" s="4">
        <v>25980</v>
      </c>
      <c r="F4" s="4">
        <v>229133</v>
      </c>
      <c r="G4" s="4">
        <f>SUM(E4:F4)</f>
        <v>255113</v>
      </c>
      <c r="H4" s="4">
        <v>256267</v>
      </c>
      <c r="I4" s="4">
        <f aca="true" t="shared" si="0" ref="I4:I74">(H4/G4)*100</f>
        <v>100.45234856710556</v>
      </c>
    </row>
    <row r="5" spans="1:9" ht="12.75">
      <c r="A5" s="23" t="s">
        <v>35</v>
      </c>
      <c r="B5" s="23"/>
      <c r="C5" s="23"/>
      <c r="D5" s="3" t="s">
        <v>12</v>
      </c>
      <c r="E5" s="4">
        <v>30100</v>
      </c>
      <c r="F5" s="4"/>
      <c r="G5" s="4">
        <f aca="true" t="shared" si="1" ref="G5:G18">SUM(E5:F5)</f>
        <v>30100</v>
      </c>
      <c r="H5" s="4">
        <v>32657</v>
      </c>
      <c r="I5" s="4">
        <f t="shared" si="0"/>
        <v>108.49501661129568</v>
      </c>
    </row>
    <row r="6" spans="1:9" ht="12.75">
      <c r="A6" s="4"/>
      <c r="B6" s="4"/>
      <c r="C6" s="4"/>
      <c r="D6" s="3" t="s">
        <v>13</v>
      </c>
      <c r="E6" s="4">
        <f>SUM(E68)</f>
        <v>90</v>
      </c>
      <c r="F6" s="4">
        <v>5200</v>
      </c>
      <c r="G6" s="4">
        <f t="shared" si="1"/>
        <v>5290</v>
      </c>
      <c r="H6" s="4">
        <v>5366</v>
      </c>
      <c r="I6" s="4">
        <f t="shared" si="0"/>
        <v>101.4366729678639</v>
      </c>
    </row>
    <row r="7" spans="1:9" ht="12.75">
      <c r="A7" s="4"/>
      <c r="B7" s="4"/>
      <c r="C7" s="4"/>
      <c r="D7" s="3" t="s">
        <v>14</v>
      </c>
      <c r="E7" s="4">
        <f>SUM(E50,E54)</f>
        <v>9662</v>
      </c>
      <c r="F7" s="4">
        <v>20961</v>
      </c>
      <c r="G7" s="4">
        <f t="shared" si="1"/>
        <v>30623</v>
      </c>
      <c r="H7" s="4">
        <v>31101</v>
      </c>
      <c r="I7" s="4">
        <f t="shared" si="0"/>
        <v>101.56091826404989</v>
      </c>
    </row>
    <row r="8" spans="1:9" ht="12.75">
      <c r="A8" s="4"/>
      <c r="B8" s="4"/>
      <c r="C8" s="4"/>
      <c r="D8" s="3" t="s">
        <v>15</v>
      </c>
      <c r="E8" s="4"/>
      <c r="F8" s="4">
        <v>6070</v>
      </c>
      <c r="G8" s="4">
        <f t="shared" si="1"/>
        <v>6070</v>
      </c>
      <c r="H8" s="4">
        <v>7276</v>
      </c>
      <c r="I8" s="4">
        <f t="shared" si="0"/>
        <v>119.86820428336078</v>
      </c>
    </row>
    <row r="9" spans="1:9" ht="12.75">
      <c r="A9" s="4"/>
      <c r="B9" s="4"/>
      <c r="C9" s="4"/>
      <c r="D9" s="3" t="s">
        <v>16</v>
      </c>
      <c r="E9" s="4"/>
      <c r="F9" s="4"/>
      <c r="G9" s="4">
        <f t="shared" si="1"/>
        <v>0</v>
      </c>
      <c r="H9" s="4"/>
      <c r="I9" s="4"/>
    </row>
    <row r="10" spans="1:9" ht="12.75">
      <c r="A10" s="4"/>
      <c r="B10" s="4"/>
      <c r="C10" s="4"/>
      <c r="D10" s="3" t="s">
        <v>17</v>
      </c>
      <c r="E10" s="4"/>
      <c r="F10" s="4">
        <v>804600</v>
      </c>
      <c r="G10" s="4">
        <f t="shared" si="1"/>
        <v>804600</v>
      </c>
      <c r="H10" s="4">
        <v>803091</v>
      </c>
      <c r="I10" s="4">
        <f t="shared" si="0"/>
        <v>99.8124533929903</v>
      </c>
    </row>
    <row r="11" spans="1:9" ht="12.75">
      <c r="A11" s="4"/>
      <c r="B11" s="4"/>
      <c r="C11" s="4"/>
      <c r="D11" s="3" t="s">
        <v>84</v>
      </c>
      <c r="E11" s="4"/>
      <c r="F11" s="4">
        <v>462</v>
      </c>
      <c r="G11" s="4">
        <f t="shared" si="1"/>
        <v>462</v>
      </c>
      <c r="H11" s="4">
        <v>462</v>
      </c>
      <c r="I11" s="4">
        <f t="shared" si="0"/>
        <v>100</v>
      </c>
    </row>
    <row r="12" spans="1:9" ht="12.75">
      <c r="A12" s="4"/>
      <c r="B12" s="4"/>
      <c r="C12" s="4"/>
      <c r="D12" s="3" t="s">
        <v>19</v>
      </c>
      <c r="E12" s="4">
        <f>SUM(E35)</f>
        <v>32794</v>
      </c>
      <c r="F12" s="4"/>
      <c r="G12" s="4">
        <f t="shared" si="1"/>
        <v>32794</v>
      </c>
      <c r="H12" s="4">
        <v>34597</v>
      </c>
      <c r="I12" s="4">
        <f t="shared" si="0"/>
        <v>105.4979569433433</v>
      </c>
    </row>
    <row r="13" spans="1:9" ht="12.75">
      <c r="A13" s="4"/>
      <c r="B13" s="4"/>
      <c r="C13" s="4"/>
      <c r="D13" s="3" t="s">
        <v>20</v>
      </c>
      <c r="E13" s="4">
        <f>SUM(E42)</f>
        <v>113207</v>
      </c>
      <c r="F13" s="4">
        <v>10480</v>
      </c>
      <c r="G13" s="4">
        <f t="shared" si="1"/>
        <v>123687</v>
      </c>
      <c r="H13" s="4">
        <v>123614</v>
      </c>
      <c r="I13" s="4">
        <f t="shared" si="0"/>
        <v>99.94098005449239</v>
      </c>
    </row>
    <row r="14" spans="1:9" ht="12.75">
      <c r="A14" s="4"/>
      <c r="B14" s="4"/>
      <c r="C14" s="4"/>
      <c r="D14" s="3" t="s">
        <v>21</v>
      </c>
      <c r="E14" s="4">
        <v>119</v>
      </c>
      <c r="F14" s="4">
        <v>2932</v>
      </c>
      <c r="G14" s="4">
        <f t="shared" si="1"/>
        <v>3051</v>
      </c>
      <c r="H14" s="4">
        <v>3036</v>
      </c>
      <c r="I14" s="4">
        <f t="shared" si="0"/>
        <v>99.50835791543756</v>
      </c>
    </row>
    <row r="15" spans="1:9" ht="12.75">
      <c r="A15" s="4"/>
      <c r="B15" s="4"/>
      <c r="C15" s="4"/>
      <c r="D15" s="3" t="s">
        <v>83</v>
      </c>
      <c r="E15" s="4"/>
      <c r="F15" s="4">
        <v>752</v>
      </c>
      <c r="G15" s="4">
        <f t="shared" si="1"/>
        <v>752</v>
      </c>
      <c r="H15" s="4">
        <v>752</v>
      </c>
      <c r="I15" s="4">
        <f t="shared" si="0"/>
        <v>100</v>
      </c>
    </row>
    <row r="16" spans="1:9" ht="12.75">
      <c r="A16" s="4"/>
      <c r="B16" s="4"/>
      <c r="C16" s="4"/>
      <c r="D16" s="3" t="s">
        <v>82</v>
      </c>
      <c r="E16" s="4"/>
      <c r="F16" s="4"/>
      <c r="G16" s="4">
        <f t="shared" si="1"/>
        <v>0</v>
      </c>
      <c r="H16" s="4">
        <v>813</v>
      </c>
      <c r="I16" s="4"/>
    </row>
    <row r="17" spans="1:9" ht="12.75">
      <c r="A17" s="4"/>
      <c r="B17" s="4"/>
      <c r="C17" s="4"/>
      <c r="D17" s="3" t="s">
        <v>106</v>
      </c>
      <c r="E17" s="4"/>
      <c r="F17" s="4"/>
      <c r="G17" s="4">
        <f t="shared" si="1"/>
        <v>0</v>
      </c>
      <c r="H17" s="4">
        <v>10000</v>
      </c>
      <c r="I17" s="4"/>
    </row>
    <row r="18" spans="1:9" ht="12.75">
      <c r="A18" s="4"/>
      <c r="B18" s="4"/>
      <c r="C18" s="4"/>
      <c r="D18" s="3" t="s">
        <v>110</v>
      </c>
      <c r="E18" s="4"/>
      <c r="F18" s="4">
        <v>93</v>
      </c>
      <c r="G18" s="4">
        <f t="shared" si="1"/>
        <v>93</v>
      </c>
      <c r="H18" s="4">
        <v>56</v>
      </c>
      <c r="I18" s="4"/>
    </row>
    <row r="19" spans="1:9" ht="12.75">
      <c r="A19" s="4"/>
      <c r="B19" s="4"/>
      <c r="C19" s="4"/>
      <c r="D19" s="5" t="s">
        <v>24</v>
      </c>
      <c r="E19" s="2">
        <f>SUM(E4:E18)</f>
        <v>211952</v>
      </c>
      <c r="F19" s="2">
        <f>SUM(F4:F18)</f>
        <v>1080683</v>
      </c>
      <c r="G19" s="2">
        <f>SUM(G4:G18)</f>
        <v>1292635</v>
      </c>
      <c r="H19" s="2">
        <f>SUM(H4:H18)</f>
        <v>1309088</v>
      </c>
      <c r="I19" s="4">
        <f t="shared" si="0"/>
        <v>101.27282643592352</v>
      </c>
    </row>
    <row r="20" spans="1:12" ht="12.75">
      <c r="A20" s="19"/>
      <c r="B20" s="19"/>
      <c r="C20" s="19"/>
      <c r="D20" s="4"/>
      <c r="E20" s="4"/>
      <c r="F20" s="4"/>
      <c r="G20" s="4"/>
      <c r="H20" s="4"/>
      <c r="I20" s="4"/>
      <c r="L20" s="17"/>
    </row>
    <row r="21" spans="1:12" ht="12.75">
      <c r="A21" s="4"/>
      <c r="B21" s="4"/>
      <c r="C21" s="4"/>
      <c r="D21" s="4"/>
      <c r="E21" s="4"/>
      <c r="F21" s="4"/>
      <c r="G21" s="4"/>
      <c r="H21" s="4"/>
      <c r="I21" s="4"/>
      <c r="L21" s="17"/>
    </row>
    <row r="22" spans="1:12" ht="12.75">
      <c r="A22" s="2" t="s">
        <v>36</v>
      </c>
      <c r="B22" s="2"/>
      <c r="C22" s="2"/>
      <c r="D22" s="3" t="s">
        <v>37</v>
      </c>
      <c r="E22" s="4">
        <v>4398</v>
      </c>
      <c r="F22" s="4"/>
      <c r="G22" s="4">
        <v>4398</v>
      </c>
      <c r="H22" s="4">
        <v>4167</v>
      </c>
      <c r="I22" s="4">
        <f t="shared" si="0"/>
        <v>94.74761255115962</v>
      </c>
      <c r="L22" s="17"/>
    </row>
    <row r="23" spans="1:12" ht="12.75">
      <c r="A23" s="4" t="s">
        <v>76</v>
      </c>
      <c r="B23" s="4"/>
      <c r="C23" s="4"/>
      <c r="D23" s="3" t="s">
        <v>30</v>
      </c>
      <c r="E23" s="2">
        <f>SUM(E22)</f>
        <v>4398</v>
      </c>
      <c r="F23" s="2">
        <f>SUM(F22)</f>
        <v>0</v>
      </c>
      <c r="G23" s="2">
        <f>SUM(G22)</f>
        <v>4398</v>
      </c>
      <c r="H23" s="2">
        <f>SUM(H22)</f>
        <v>4167</v>
      </c>
      <c r="I23" s="4">
        <f t="shared" si="0"/>
        <v>94.74761255115962</v>
      </c>
      <c r="L23" s="17"/>
    </row>
    <row r="24" spans="1:12" ht="12" customHeight="1">
      <c r="A24" s="4"/>
      <c r="B24" s="4"/>
      <c r="C24" s="4"/>
      <c r="D24" s="3"/>
      <c r="E24" s="4"/>
      <c r="F24" s="4"/>
      <c r="G24" s="4"/>
      <c r="H24" s="4"/>
      <c r="I24" s="4"/>
      <c r="L24" s="17"/>
    </row>
    <row r="25" spans="1:12" ht="12.75">
      <c r="A25" s="4"/>
      <c r="B25" s="4"/>
      <c r="C25" s="4"/>
      <c r="D25" s="4"/>
      <c r="E25" s="4"/>
      <c r="F25" s="4"/>
      <c r="G25" s="4"/>
      <c r="H25" s="4"/>
      <c r="I25" s="4"/>
      <c r="L25" s="17"/>
    </row>
    <row r="26" spans="1:12" ht="13.5" customHeight="1">
      <c r="A26" s="2" t="s">
        <v>38</v>
      </c>
      <c r="B26" s="4"/>
      <c r="C26" s="4"/>
      <c r="D26" s="3" t="s">
        <v>37</v>
      </c>
      <c r="E26" s="4">
        <v>10942</v>
      </c>
      <c r="F26" s="4"/>
      <c r="G26" s="4">
        <v>10942</v>
      </c>
      <c r="H26" s="4">
        <v>11336</v>
      </c>
      <c r="I26" s="4">
        <f t="shared" si="0"/>
        <v>103.60080424054104</v>
      </c>
      <c r="L26" s="17"/>
    </row>
    <row r="27" spans="1:12" ht="12.75">
      <c r="A27" s="4" t="s">
        <v>76</v>
      </c>
      <c r="B27" s="4"/>
      <c r="C27" s="4"/>
      <c r="D27" s="3" t="s">
        <v>30</v>
      </c>
      <c r="E27" s="2">
        <f>SUM(E26)</f>
        <v>10942</v>
      </c>
      <c r="F27" s="2">
        <f>SUM(F26)</f>
        <v>0</v>
      </c>
      <c r="G27" s="2">
        <f>SUM(G26)</f>
        <v>10942</v>
      </c>
      <c r="H27" s="2">
        <f>SUM(H26)</f>
        <v>11336</v>
      </c>
      <c r="I27" s="4">
        <f t="shared" si="0"/>
        <v>103.60080424054104</v>
      </c>
      <c r="L27" s="17"/>
    </row>
    <row r="28" spans="1:12" ht="12.75">
      <c r="A28" s="4"/>
      <c r="B28" s="4"/>
      <c r="C28" s="4"/>
      <c r="D28" s="4"/>
      <c r="E28" s="4"/>
      <c r="F28" s="4"/>
      <c r="G28" s="4"/>
      <c r="H28" s="4"/>
      <c r="I28" s="4"/>
      <c r="L28" s="17"/>
    </row>
    <row r="29" spans="1:12" ht="12.75">
      <c r="A29" s="4"/>
      <c r="B29" s="4"/>
      <c r="C29" s="4"/>
      <c r="D29" s="4"/>
      <c r="E29" s="4"/>
      <c r="F29" s="4"/>
      <c r="G29" s="4"/>
      <c r="H29" s="4"/>
      <c r="I29" s="4"/>
      <c r="L29" s="17"/>
    </row>
    <row r="30" spans="1:9" ht="12.75">
      <c r="A30" s="2" t="s">
        <v>39</v>
      </c>
      <c r="B30" s="4"/>
      <c r="C30" s="4"/>
      <c r="D30" s="3" t="s">
        <v>40</v>
      </c>
      <c r="E30" s="4">
        <v>3810</v>
      </c>
      <c r="F30" s="4">
        <v>7500</v>
      </c>
      <c r="G30" s="4">
        <f>SUM(E30:F30)</f>
        <v>11310</v>
      </c>
      <c r="H30" s="4">
        <v>11362</v>
      </c>
      <c r="I30" s="4">
        <f t="shared" si="0"/>
        <v>100.45977011494254</v>
      </c>
    </row>
    <row r="31" spans="1:9" ht="12.75">
      <c r="A31" s="4" t="s">
        <v>52</v>
      </c>
      <c r="B31" s="4"/>
      <c r="C31" s="4"/>
      <c r="D31" s="3" t="s">
        <v>30</v>
      </c>
      <c r="E31" s="2">
        <f>SUM(E30)</f>
        <v>3810</v>
      </c>
      <c r="F31" s="2">
        <f>SUM(F30)</f>
        <v>7500</v>
      </c>
      <c r="G31" s="2">
        <f>SUM(G30)</f>
        <v>11310</v>
      </c>
      <c r="H31" s="2">
        <f>SUM(H30)</f>
        <v>11362</v>
      </c>
      <c r="I31" s="4">
        <f t="shared" si="0"/>
        <v>100.45977011494254</v>
      </c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2" t="s">
        <v>41</v>
      </c>
      <c r="B34" s="4"/>
      <c r="C34" s="4"/>
      <c r="D34" s="3" t="s">
        <v>40</v>
      </c>
      <c r="E34" s="4">
        <v>500</v>
      </c>
      <c r="F34" s="4">
        <v>29</v>
      </c>
      <c r="G34" s="4">
        <v>529</v>
      </c>
      <c r="H34" s="4">
        <v>640</v>
      </c>
      <c r="I34" s="4">
        <f t="shared" si="0"/>
        <v>120.98298676748583</v>
      </c>
    </row>
    <row r="35" spans="1:9" ht="12.75">
      <c r="A35" s="16" t="s">
        <v>76</v>
      </c>
      <c r="B35" s="4"/>
      <c r="C35" s="4"/>
      <c r="D35" s="3" t="s">
        <v>29</v>
      </c>
      <c r="E35" s="4">
        <v>32794</v>
      </c>
      <c r="F35" s="4"/>
      <c r="G35" s="4">
        <v>32794</v>
      </c>
      <c r="H35" s="4">
        <v>34597</v>
      </c>
      <c r="I35" s="4">
        <f t="shared" si="0"/>
        <v>105.4979569433433</v>
      </c>
    </row>
    <row r="36" spans="1:9" ht="12.75">
      <c r="A36" s="16"/>
      <c r="B36" s="4"/>
      <c r="C36" s="4"/>
      <c r="D36" s="3" t="s">
        <v>85</v>
      </c>
      <c r="E36" s="4"/>
      <c r="F36" s="4">
        <v>2420</v>
      </c>
      <c r="G36" s="4">
        <f>SUM(E36:F36)</f>
        <v>2420</v>
      </c>
      <c r="H36" s="4">
        <v>2514</v>
      </c>
      <c r="I36" s="4">
        <f t="shared" si="0"/>
        <v>103.88429752066115</v>
      </c>
    </row>
    <row r="37" spans="1:9" ht="12.75">
      <c r="A37" s="16"/>
      <c r="B37" s="4"/>
      <c r="C37" s="4"/>
      <c r="D37" s="3" t="s">
        <v>102</v>
      </c>
      <c r="E37" s="4"/>
      <c r="F37" s="4"/>
      <c r="G37" s="4"/>
      <c r="H37" s="4">
        <v>47</v>
      </c>
      <c r="I37" s="4"/>
    </row>
    <row r="38" spans="1:9" ht="12.75">
      <c r="A38" s="16"/>
      <c r="B38" s="4"/>
      <c r="C38" s="4"/>
      <c r="D38" s="3" t="s">
        <v>105</v>
      </c>
      <c r="E38" s="4"/>
      <c r="F38" s="4"/>
      <c r="G38" s="4"/>
      <c r="H38" s="4">
        <v>10000</v>
      </c>
      <c r="I38" s="4"/>
    </row>
    <row r="39" spans="1:9" ht="12.75">
      <c r="A39" s="4"/>
      <c r="B39" s="4"/>
      <c r="C39" s="4"/>
      <c r="D39" s="3" t="s">
        <v>30</v>
      </c>
      <c r="E39" s="2">
        <f>SUM(E34:E36)</f>
        <v>33294</v>
      </c>
      <c r="F39" s="2">
        <f>SUM(F34:F36)</f>
        <v>2449</v>
      </c>
      <c r="G39" s="2">
        <f>SUM(G34:G36)</f>
        <v>35743</v>
      </c>
      <c r="H39" s="2">
        <f>SUM(H34:H38)</f>
        <v>47798</v>
      </c>
      <c r="I39" s="4">
        <f t="shared" si="0"/>
        <v>133.7268835855972</v>
      </c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2" t="s">
        <v>42</v>
      </c>
      <c r="B41" s="4"/>
      <c r="C41" s="4"/>
      <c r="D41" s="3" t="s">
        <v>43</v>
      </c>
      <c r="E41" s="4">
        <v>30100</v>
      </c>
      <c r="F41" s="4">
        <v>0</v>
      </c>
      <c r="G41" s="4">
        <v>30100</v>
      </c>
      <c r="H41" s="4">
        <v>32657</v>
      </c>
      <c r="I41" s="4">
        <f t="shared" si="0"/>
        <v>108.49501661129568</v>
      </c>
    </row>
    <row r="42" spans="1:9" ht="12.75">
      <c r="A42" s="2"/>
      <c r="B42" s="4"/>
      <c r="C42" s="4"/>
      <c r="D42" s="3" t="s">
        <v>44</v>
      </c>
      <c r="E42" s="4">
        <v>113207</v>
      </c>
      <c r="F42" s="4">
        <v>10480</v>
      </c>
      <c r="G42" s="4">
        <f>SUM(E42:F42)</f>
        <v>123687</v>
      </c>
      <c r="H42" s="4">
        <v>123614</v>
      </c>
      <c r="I42" s="4">
        <f t="shared" si="0"/>
        <v>99.94098005449239</v>
      </c>
    </row>
    <row r="43" spans="1:9" ht="12.75">
      <c r="A43" s="2"/>
      <c r="B43" s="4"/>
      <c r="C43" s="4"/>
      <c r="D43" s="3" t="s">
        <v>40</v>
      </c>
      <c r="E43" s="4">
        <v>998</v>
      </c>
      <c r="F43" s="4"/>
      <c r="G43" s="4">
        <f>SUM(E43:F43)</f>
        <v>998</v>
      </c>
      <c r="H43" s="4">
        <v>946</v>
      </c>
      <c r="I43" s="4">
        <f t="shared" si="0"/>
        <v>94.78957915831663</v>
      </c>
    </row>
    <row r="44" spans="1:9" ht="12.75">
      <c r="A44" s="2"/>
      <c r="B44" s="4"/>
      <c r="C44" s="4"/>
      <c r="D44" s="3" t="s">
        <v>96</v>
      </c>
      <c r="E44" s="4"/>
      <c r="F44" s="4">
        <v>1370</v>
      </c>
      <c r="G44" s="4">
        <f>SUM(E44:F44)</f>
        <v>1370</v>
      </c>
      <c r="H44" s="4">
        <v>1103</v>
      </c>
      <c r="I44" s="4">
        <f t="shared" si="0"/>
        <v>80.51094890510949</v>
      </c>
    </row>
    <row r="45" spans="1:9" ht="12.75">
      <c r="A45" s="2"/>
      <c r="B45" s="4"/>
      <c r="C45" s="4"/>
      <c r="D45" s="3" t="s">
        <v>86</v>
      </c>
      <c r="E45" s="4"/>
      <c r="F45" s="4">
        <v>752</v>
      </c>
      <c r="G45" s="4">
        <f>SUM(E45:F45)</f>
        <v>752</v>
      </c>
      <c r="H45" s="4">
        <v>752</v>
      </c>
      <c r="I45" s="4">
        <f t="shared" si="0"/>
        <v>100</v>
      </c>
    </row>
    <row r="46" spans="1:9" ht="12.75">
      <c r="A46" s="4"/>
      <c r="B46" s="4"/>
      <c r="C46" s="4"/>
      <c r="D46" s="3" t="s">
        <v>30</v>
      </c>
      <c r="E46" s="2">
        <f>SUM(E41:E45)</f>
        <v>144305</v>
      </c>
      <c r="F46" s="2">
        <f>SUM(F41:F45)</f>
        <v>12602</v>
      </c>
      <c r="G46" s="2">
        <f>SUM(G41:G45)</f>
        <v>156907</v>
      </c>
      <c r="H46" s="2">
        <f>SUM(H41:H45)</f>
        <v>159072</v>
      </c>
      <c r="I46" s="4">
        <f t="shared" si="0"/>
        <v>101.37979822442593</v>
      </c>
    </row>
    <row r="47" spans="1:9" ht="12.75">
      <c r="A47" s="4"/>
      <c r="B47" s="4"/>
      <c r="C47" s="4"/>
      <c r="D47" s="3"/>
      <c r="E47" s="4"/>
      <c r="F47" s="4"/>
      <c r="G47" s="4"/>
      <c r="H47" s="4"/>
      <c r="I47" s="4"/>
    </row>
    <row r="48" spans="1:9" ht="12.75">
      <c r="A48" s="4"/>
      <c r="B48" s="4"/>
      <c r="C48" s="4"/>
      <c r="D48" s="3"/>
      <c r="E48" s="4"/>
      <c r="F48" s="4"/>
      <c r="G48" s="4"/>
      <c r="H48" s="4"/>
      <c r="I48" s="4"/>
    </row>
    <row r="49" spans="1:9" ht="12.75">
      <c r="A49" s="2" t="s">
        <v>45</v>
      </c>
      <c r="B49" s="4"/>
      <c r="C49" s="4"/>
      <c r="D49" s="3" t="s">
        <v>40</v>
      </c>
      <c r="E49" s="4">
        <v>700</v>
      </c>
      <c r="F49" s="4"/>
      <c r="G49" s="4">
        <v>1040</v>
      </c>
      <c r="H49" s="4">
        <v>571</v>
      </c>
      <c r="I49" s="4">
        <f t="shared" si="0"/>
        <v>54.90384615384616</v>
      </c>
    </row>
    <row r="50" spans="1:9" ht="12.75">
      <c r="A50" s="4" t="s">
        <v>76</v>
      </c>
      <c r="B50" s="4"/>
      <c r="C50" s="4"/>
      <c r="D50" s="3" t="s">
        <v>46</v>
      </c>
      <c r="E50" s="4">
        <v>6240</v>
      </c>
      <c r="F50" s="4">
        <v>340</v>
      </c>
      <c r="G50" s="4">
        <v>6240</v>
      </c>
      <c r="H50" s="4">
        <v>6655</v>
      </c>
      <c r="I50" s="4">
        <f t="shared" si="0"/>
        <v>106.65064102564104</v>
      </c>
    </row>
    <row r="51" spans="1:9" ht="12.75">
      <c r="A51" s="4"/>
      <c r="B51" s="4"/>
      <c r="C51" s="4"/>
      <c r="D51" s="3" t="s">
        <v>30</v>
      </c>
      <c r="E51" s="2">
        <f>SUM(E49:E50)</f>
        <v>6940</v>
      </c>
      <c r="F51" s="2">
        <f>SUM(F49:F50)</f>
        <v>340</v>
      </c>
      <c r="G51" s="2">
        <f>SUM(G49:G50)</f>
        <v>7280</v>
      </c>
      <c r="H51" s="2">
        <f>SUM(H49:H50)</f>
        <v>7226</v>
      </c>
      <c r="I51" s="4">
        <f t="shared" si="0"/>
        <v>99.25824175824177</v>
      </c>
    </row>
    <row r="52" spans="1:9" ht="12.75">
      <c r="A52" s="4"/>
      <c r="B52" s="4"/>
      <c r="C52" s="4"/>
      <c r="D52" s="3"/>
      <c r="E52" s="4"/>
      <c r="F52" s="4"/>
      <c r="G52" s="4"/>
      <c r="H52" s="4"/>
      <c r="I52" s="4"/>
    </row>
    <row r="53" spans="1:9" ht="12.75">
      <c r="A53" s="4"/>
      <c r="B53" s="4"/>
      <c r="C53" s="4"/>
      <c r="D53" s="3"/>
      <c r="E53" s="4"/>
      <c r="F53" s="4"/>
      <c r="G53" s="4"/>
      <c r="H53" s="4"/>
      <c r="I53" s="4"/>
    </row>
    <row r="54" spans="1:9" ht="12.75">
      <c r="A54" s="2" t="s">
        <v>47</v>
      </c>
      <c r="B54" s="2"/>
      <c r="C54" s="2"/>
      <c r="D54" s="3" t="s">
        <v>46</v>
      </c>
      <c r="E54" s="4">
        <v>3422</v>
      </c>
      <c r="F54" s="4">
        <v>186</v>
      </c>
      <c r="G54" s="4">
        <v>3608</v>
      </c>
      <c r="H54" s="4">
        <v>3657</v>
      </c>
      <c r="I54" s="4">
        <f t="shared" si="0"/>
        <v>101.35809312638582</v>
      </c>
    </row>
    <row r="55" spans="1:9" ht="12.75">
      <c r="A55" s="4" t="s">
        <v>76</v>
      </c>
      <c r="B55" s="4"/>
      <c r="C55" s="4"/>
      <c r="D55" s="3" t="s">
        <v>30</v>
      </c>
      <c r="E55" s="2">
        <f>SUM(E54)</f>
        <v>3422</v>
      </c>
      <c r="F55" s="2">
        <f>SUM(F54)</f>
        <v>186</v>
      </c>
      <c r="G55" s="2">
        <f>SUM(G54)</f>
        <v>3608</v>
      </c>
      <c r="H55" s="2">
        <f>SUM(H54)</f>
        <v>3657</v>
      </c>
      <c r="I55" s="4">
        <f t="shared" si="0"/>
        <v>101.35809312638582</v>
      </c>
    </row>
    <row r="56" spans="1:9" ht="12.75">
      <c r="A56" s="4"/>
      <c r="B56" s="4"/>
      <c r="C56" s="4"/>
      <c r="D56" s="3"/>
      <c r="E56" s="4"/>
      <c r="F56" s="4"/>
      <c r="G56" s="4"/>
      <c r="H56" s="4"/>
      <c r="I56" s="4"/>
    </row>
    <row r="57" spans="1:9" ht="12.75">
      <c r="A57" s="4"/>
      <c r="B57" s="4"/>
      <c r="C57" s="4"/>
      <c r="D57" s="3"/>
      <c r="E57" s="4"/>
      <c r="F57" s="4"/>
      <c r="G57" s="4"/>
      <c r="H57" s="4"/>
      <c r="I57" s="4"/>
    </row>
    <row r="58" spans="1:9" ht="12.75">
      <c r="A58" s="6" t="s">
        <v>48</v>
      </c>
      <c r="B58" s="4"/>
      <c r="C58" s="4"/>
      <c r="D58" s="3" t="s">
        <v>49</v>
      </c>
      <c r="E58" s="4">
        <v>119</v>
      </c>
      <c r="F58" s="4">
        <v>-93</v>
      </c>
      <c r="G58" s="4">
        <v>26</v>
      </c>
      <c r="H58" s="4">
        <v>36</v>
      </c>
      <c r="I58" s="4">
        <f t="shared" si="0"/>
        <v>138.46153846153845</v>
      </c>
    </row>
    <row r="59" spans="1:9" ht="12.75">
      <c r="A59" s="4"/>
      <c r="B59" s="4"/>
      <c r="C59" s="4"/>
      <c r="D59" s="3" t="s">
        <v>30</v>
      </c>
      <c r="E59" s="2">
        <f>SUM(E58)</f>
        <v>119</v>
      </c>
      <c r="F59" s="2">
        <f>SUM(F58)</f>
        <v>-93</v>
      </c>
      <c r="G59" s="2">
        <f>SUM(G58)</f>
        <v>26</v>
      </c>
      <c r="H59" s="2">
        <f>SUM(H58)</f>
        <v>36</v>
      </c>
      <c r="I59" s="4">
        <f t="shared" si="0"/>
        <v>138.46153846153845</v>
      </c>
    </row>
    <row r="60" spans="1:9" ht="13.5" customHeight="1">
      <c r="A60" s="4"/>
      <c r="B60" s="4"/>
      <c r="C60" s="4"/>
      <c r="D60" s="3"/>
      <c r="E60" s="4"/>
      <c r="F60" s="4"/>
      <c r="G60" s="4"/>
      <c r="H60" s="4"/>
      <c r="I60" s="4"/>
    </row>
    <row r="61" spans="1:9" ht="12.75">
      <c r="A61" s="6" t="s">
        <v>50</v>
      </c>
      <c r="B61" s="4"/>
      <c r="C61" s="4"/>
      <c r="D61" s="3" t="s">
        <v>49</v>
      </c>
      <c r="E61" s="4"/>
      <c r="F61" s="4">
        <v>93</v>
      </c>
      <c r="G61" s="4">
        <v>93</v>
      </c>
      <c r="H61" s="4">
        <v>56</v>
      </c>
      <c r="I61" s="4">
        <f t="shared" si="0"/>
        <v>60.215053763440864</v>
      </c>
    </row>
    <row r="62" spans="1:9" ht="12.75">
      <c r="A62" s="4"/>
      <c r="B62" s="4"/>
      <c r="C62" s="4"/>
      <c r="D62" s="3" t="s">
        <v>30</v>
      </c>
      <c r="E62" s="2">
        <f>SUM(E61)</f>
        <v>0</v>
      </c>
      <c r="F62" s="2">
        <f>SUM(F61)</f>
        <v>93</v>
      </c>
      <c r="G62" s="2">
        <f>SUM(G61)</f>
        <v>93</v>
      </c>
      <c r="H62" s="2">
        <f>SUM(H61)</f>
        <v>56</v>
      </c>
      <c r="I62" s="4">
        <f t="shared" si="0"/>
        <v>60.215053763440864</v>
      </c>
    </row>
    <row r="63" spans="1:9" ht="12.75">
      <c r="A63" s="4"/>
      <c r="B63" s="4"/>
      <c r="C63" s="4"/>
      <c r="D63" s="3"/>
      <c r="E63" s="4"/>
      <c r="F63" s="4"/>
      <c r="G63" s="4"/>
      <c r="H63" s="4"/>
      <c r="I63" s="4"/>
    </row>
    <row r="64" spans="1:9" ht="12.75">
      <c r="A64" s="2" t="s">
        <v>51</v>
      </c>
      <c r="B64" s="4"/>
      <c r="C64" s="4"/>
      <c r="D64" s="3" t="s">
        <v>40</v>
      </c>
      <c r="E64" s="4">
        <v>295</v>
      </c>
      <c r="F64" s="4">
        <v>40</v>
      </c>
      <c r="G64" s="4">
        <v>335</v>
      </c>
      <c r="H64" s="4">
        <v>336</v>
      </c>
      <c r="I64" s="4">
        <f t="shared" si="0"/>
        <v>100.29850746268656</v>
      </c>
    </row>
    <row r="65" spans="1:9" ht="12.75">
      <c r="A65" s="4" t="s">
        <v>52</v>
      </c>
      <c r="B65" s="4"/>
      <c r="C65" s="4"/>
      <c r="D65" s="3" t="s">
        <v>30</v>
      </c>
      <c r="E65" s="2">
        <f>SUM(E64)</f>
        <v>295</v>
      </c>
      <c r="F65" s="2">
        <f>SUM(F64)</f>
        <v>40</v>
      </c>
      <c r="G65" s="2">
        <f>SUM(G64)</f>
        <v>335</v>
      </c>
      <c r="H65" s="2">
        <f>SUM(H64)</f>
        <v>336</v>
      </c>
      <c r="I65" s="4">
        <f t="shared" si="0"/>
        <v>100.29850746268656</v>
      </c>
    </row>
    <row r="66" spans="1:9" ht="12.75">
      <c r="A66" s="4"/>
      <c r="B66" s="4"/>
      <c r="C66" s="4"/>
      <c r="D66" s="3"/>
      <c r="E66" s="4"/>
      <c r="F66" s="4"/>
      <c r="G66" s="4"/>
      <c r="H66" s="4"/>
      <c r="I66" s="4"/>
    </row>
    <row r="67" spans="1:9" ht="12.75">
      <c r="A67" s="2" t="s">
        <v>53</v>
      </c>
      <c r="B67" s="4"/>
      <c r="C67" s="4"/>
      <c r="D67" s="3" t="s">
        <v>40</v>
      </c>
      <c r="E67" s="4">
        <v>250</v>
      </c>
      <c r="F67" s="4">
        <v>261</v>
      </c>
      <c r="G67" s="4">
        <v>511</v>
      </c>
      <c r="H67" s="4">
        <v>553</v>
      </c>
      <c r="I67" s="4">
        <f t="shared" si="0"/>
        <v>108.21917808219179</v>
      </c>
    </row>
    <row r="68" spans="1:9" ht="12.75">
      <c r="A68" s="16" t="s">
        <v>76</v>
      </c>
      <c r="B68" s="4"/>
      <c r="C68" s="4"/>
      <c r="D68" s="3" t="s">
        <v>54</v>
      </c>
      <c r="E68" s="4">
        <v>90</v>
      </c>
      <c r="F68" s="4"/>
      <c r="G68" s="4">
        <v>90</v>
      </c>
      <c r="H68" s="4">
        <v>45</v>
      </c>
      <c r="I68" s="4">
        <f t="shared" si="0"/>
        <v>50</v>
      </c>
    </row>
    <row r="69" spans="1:9" ht="12.75">
      <c r="A69" s="4"/>
      <c r="B69" s="4"/>
      <c r="C69" s="4"/>
      <c r="D69" s="3" t="s">
        <v>30</v>
      </c>
      <c r="E69" s="2">
        <f>SUM(E67:E68)</f>
        <v>340</v>
      </c>
      <c r="F69" s="2">
        <f>SUM(F67:F68)</f>
        <v>261</v>
      </c>
      <c r="G69" s="2">
        <f>SUM(G67:G68)</f>
        <v>601</v>
      </c>
      <c r="H69" s="2">
        <f>SUM(H67:H68)</f>
        <v>598</v>
      </c>
      <c r="I69" s="4">
        <f t="shared" si="0"/>
        <v>99.50083194675541</v>
      </c>
    </row>
    <row r="70" spans="1:9" ht="12.75">
      <c r="A70" s="4"/>
      <c r="B70" s="4"/>
      <c r="C70" s="4"/>
      <c r="D70" s="3"/>
      <c r="E70" s="4"/>
      <c r="F70" s="4"/>
      <c r="G70" s="4"/>
      <c r="H70" s="4"/>
      <c r="I70" s="4"/>
    </row>
    <row r="71" spans="1:9" ht="12.75">
      <c r="A71" s="2" t="s">
        <v>55</v>
      </c>
      <c r="B71" s="2"/>
      <c r="C71" s="2"/>
      <c r="D71" s="4" t="s">
        <v>37</v>
      </c>
      <c r="E71" s="4">
        <v>2487</v>
      </c>
      <c r="F71" s="4">
        <v>135</v>
      </c>
      <c r="G71" s="4">
        <v>2622</v>
      </c>
      <c r="H71" s="4">
        <v>3118</v>
      </c>
      <c r="I71" s="4">
        <f t="shared" si="0"/>
        <v>118.91685736079329</v>
      </c>
    </row>
    <row r="72" spans="1:9" ht="12.75">
      <c r="A72" s="16" t="s">
        <v>76</v>
      </c>
      <c r="B72" s="2"/>
      <c r="C72" s="2"/>
      <c r="D72" s="4" t="s">
        <v>30</v>
      </c>
      <c r="E72" s="2">
        <f>SUM(E71)</f>
        <v>2487</v>
      </c>
      <c r="F72" s="2">
        <f>SUM(F71)</f>
        <v>135</v>
      </c>
      <c r="G72" s="2">
        <f>SUM(G71)</f>
        <v>2622</v>
      </c>
      <c r="H72" s="2">
        <f>SUM(H71)</f>
        <v>3118</v>
      </c>
      <c r="I72" s="4">
        <f t="shared" si="0"/>
        <v>118.91685736079329</v>
      </c>
    </row>
    <row r="73" spans="1:9" ht="12.75">
      <c r="A73" s="4"/>
      <c r="B73" s="4"/>
      <c r="C73" s="4"/>
      <c r="D73" s="3"/>
      <c r="E73" s="4"/>
      <c r="F73" s="4"/>
      <c r="G73" s="4"/>
      <c r="H73" s="4"/>
      <c r="I73" s="4"/>
    </row>
    <row r="74" spans="1:9" ht="12.75">
      <c r="A74" s="2" t="s">
        <v>56</v>
      </c>
      <c r="B74" s="2"/>
      <c r="C74" s="2"/>
      <c r="D74" s="4" t="s">
        <v>37</v>
      </c>
      <c r="E74" s="4">
        <v>1600</v>
      </c>
      <c r="F74" s="4">
        <v>620</v>
      </c>
      <c r="G74" s="4">
        <v>2220</v>
      </c>
      <c r="H74" s="4">
        <v>2221</v>
      </c>
      <c r="I74" s="4">
        <f t="shared" si="0"/>
        <v>100.04504504504506</v>
      </c>
    </row>
    <row r="75" spans="1:9" ht="12.75">
      <c r="A75" s="16" t="s">
        <v>76</v>
      </c>
      <c r="B75" s="2"/>
      <c r="C75" s="2"/>
      <c r="D75" s="4" t="s">
        <v>30</v>
      </c>
      <c r="E75" s="2">
        <f>SUM(E74)</f>
        <v>1600</v>
      </c>
      <c r="F75" s="2">
        <f>SUM(F74)</f>
        <v>620</v>
      </c>
      <c r="G75" s="2">
        <f>SUM(G74)</f>
        <v>2220</v>
      </c>
      <c r="H75" s="2">
        <f>SUM(H74)</f>
        <v>2221</v>
      </c>
      <c r="I75" s="4">
        <f>(H75/G75)*100</f>
        <v>100.04504504504506</v>
      </c>
    </row>
    <row r="76" spans="1:9" ht="12.75">
      <c r="A76" s="16"/>
      <c r="B76" s="2"/>
      <c r="C76" s="2"/>
      <c r="D76" s="4"/>
      <c r="E76" s="2"/>
      <c r="F76" s="2"/>
      <c r="G76" s="2"/>
      <c r="H76" s="2"/>
      <c r="I76" s="4"/>
    </row>
    <row r="77" spans="1:9" ht="12.75">
      <c r="A77" s="2" t="s">
        <v>87</v>
      </c>
      <c r="B77" s="2"/>
      <c r="C77" s="2"/>
      <c r="D77" s="4" t="s">
        <v>88</v>
      </c>
      <c r="E77" s="4"/>
      <c r="F77" s="4">
        <v>4390</v>
      </c>
      <c r="G77" s="4">
        <f>SUM(E77:F77)</f>
        <v>4390</v>
      </c>
      <c r="H77" s="4">
        <v>4274</v>
      </c>
      <c r="I77" s="4">
        <f>(H77/G77)*100</f>
        <v>97.35763097949886</v>
      </c>
    </row>
    <row r="78" spans="1:9" ht="12.75">
      <c r="A78" s="2"/>
      <c r="B78" s="2"/>
      <c r="C78" s="2"/>
      <c r="D78" s="4" t="s">
        <v>40</v>
      </c>
      <c r="E78" s="4"/>
      <c r="F78" s="4">
        <v>220530</v>
      </c>
      <c r="G78" s="4">
        <f>SUM(E78:F78)</f>
        <v>220530</v>
      </c>
      <c r="H78" s="4">
        <v>220813</v>
      </c>
      <c r="I78" s="4">
        <f>(H78/G78)*100</f>
        <v>100.12832721171722</v>
      </c>
    </row>
    <row r="79" spans="1:9" ht="12.75">
      <c r="A79" s="2"/>
      <c r="B79" s="2"/>
      <c r="C79" s="2"/>
      <c r="D79" s="4" t="s">
        <v>89</v>
      </c>
      <c r="E79" s="4"/>
      <c r="F79" s="4">
        <v>804600</v>
      </c>
      <c r="G79" s="4">
        <f>SUM(E79:F79)</f>
        <v>804600</v>
      </c>
      <c r="H79" s="4">
        <v>803091</v>
      </c>
      <c r="I79" s="4">
        <f>(H79/G79)*100</f>
        <v>99.8124533929903</v>
      </c>
    </row>
    <row r="80" spans="1:9" ht="12.75">
      <c r="A80" s="16" t="s">
        <v>76</v>
      </c>
      <c r="B80" s="2"/>
      <c r="C80" s="2"/>
      <c r="D80" s="4" t="s">
        <v>30</v>
      </c>
      <c r="E80" s="2">
        <f>SUM(E77:E79)</f>
        <v>0</v>
      </c>
      <c r="F80" s="2">
        <f>SUM(F77:F79)</f>
        <v>1029520</v>
      </c>
      <c r="G80" s="2">
        <f>SUM(G77:G79)</f>
        <v>1029520</v>
      </c>
      <c r="H80" s="2">
        <f>SUM(H77:H79)</f>
        <v>1028178</v>
      </c>
      <c r="I80" s="4">
        <f>(H80/G80)*100</f>
        <v>99.86964799129692</v>
      </c>
    </row>
    <row r="81" spans="1:9" ht="12.75">
      <c r="A81" s="16"/>
      <c r="B81" s="2"/>
      <c r="C81" s="2"/>
      <c r="D81" s="4"/>
      <c r="E81" s="2"/>
      <c r="F81" s="2"/>
      <c r="G81" s="2"/>
      <c r="H81" s="2"/>
      <c r="I81" s="4"/>
    </row>
    <row r="82" spans="1:9" ht="12.75">
      <c r="A82" s="2" t="s">
        <v>90</v>
      </c>
      <c r="B82" s="2"/>
      <c r="C82" s="2"/>
      <c r="D82" s="4" t="s">
        <v>37</v>
      </c>
      <c r="E82" s="4"/>
      <c r="F82" s="4">
        <v>18</v>
      </c>
      <c r="G82" s="4">
        <v>18</v>
      </c>
      <c r="H82" s="4">
        <v>23</v>
      </c>
      <c r="I82" s="4">
        <f aca="true" t="shared" si="2" ref="I82:I92">(H82/G82)*100</f>
        <v>127.77777777777777</v>
      </c>
    </row>
    <row r="83" spans="1:9" ht="12.75">
      <c r="A83" s="16" t="s">
        <v>76</v>
      </c>
      <c r="B83" s="2"/>
      <c r="C83" s="2"/>
      <c r="D83" s="4" t="s">
        <v>30</v>
      </c>
      <c r="E83" s="2">
        <f>SUM(E82)</f>
        <v>0</v>
      </c>
      <c r="F83" s="2">
        <f>SUM(F82)</f>
        <v>18</v>
      </c>
      <c r="G83" s="2">
        <f>SUM(G82)</f>
        <v>18</v>
      </c>
      <c r="H83" s="2">
        <f>SUM(H82)</f>
        <v>23</v>
      </c>
      <c r="I83" s="4">
        <f t="shared" si="2"/>
        <v>127.77777777777777</v>
      </c>
    </row>
    <row r="84" spans="1:9" ht="12.75">
      <c r="A84" s="16"/>
      <c r="B84" s="2"/>
      <c r="C84" s="2"/>
      <c r="D84" s="4"/>
      <c r="E84" s="2"/>
      <c r="F84" s="2"/>
      <c r="G84" s="2"/>
      <c r="H84" s="2"/>
      <c r="I84" s="4"/>
    </row>
    <row r="85" spans="1:9" ht="12.75">
      <c r="A85" s="2" t="s">
        <v>91</v>
      </c>
      <c r="B85" s="2"/>
      <c r="C85" s="2"/>
      <c r="D85" s="4" t="s">
        <v>37</v>
      </c>
      <c r="E85" s="4"/>
      <c r="F85" s="4"/>
      <c r="G85" s="4"/>
      <c r="H85" s="4">
        <v>181</v>
      </c>
      <c r="I85" s="4"/>
    </row>
    <row r="86" spans="1:9" ht="12.75">
      <c r="A86" s="2"/>
      <c r="B86" s="2"/>
      <c r="C86" s="2"/>
      <c r="D86" s="3" t="s">
        <v>46</v>
      </c>
      <c r="E86" s="4"/>
      <c r="F86" s="4">
        <v>2335</v>
      </c>
      <c r="G86" s="4">
        <v>2335</v>
      </c>
      <c r="H86" s="4">
        <v>2530</v>
      </c>
      <c r="I86" s="4"/>
    </row>
    <row r="87" spans="1:9" ht="12.75">
      <c r="A87" s="2"/>
      <c r="B87" s="2"/>
      <c r="C87" s="2"/>
      <c r="D87" s="4" t="s">
        <v>107</v>
      </c>
      <c r="E87" s="4"/>
      <c r="F87" s="4"/>
      <c r="G87" s="4"/>
      <c r="H87" s="4">
        <v>32</v>
      </c>
      <c r="I87" s="4"/>
    </row>
    <row r="88" spans="1:9" ht="12.75">
      <c r="A88" s="2"/>
      <c r="B88" s="2"/>
      <c r="C88" s="2"/>
      <c r="D88" s="4" t="s">
        <v>88</v>
      </c>
      <c r="E88" s="4"/>
      <c r="F88" s="4">
        <v>310</v>
      </c>
      <c r="G88" s="4">
        <f>SUM(E88:F88)</f>
        <v>310</v>
      </c>
      <c r="H88" s="4">
        <v>1899</v>
      </c>
      <c r="I88" s="4">
        <f t="shared" si="2"/>
        <v>612.5806451612904</v>
      </c>
    </row>
    <row r="89" spans="1:9" ht="12.75">
      <c r="A89" s="16" t="s">
        <v>76</v>
      </c>
      <c r="B89" s="2"/>
      <c r="C89" s="2"/>
      <c r="D89" s="4" t="s">
        <v>30</v>
      </c>
      <c r="E89" s="2">
        <f>SUM(E85:E88)</f>
        <v>0</v>
      </c>
      <c r="F89" s="2">
        <f>SUM(F85:F88)</f>
        <v>2645</v>
      </c>
      <c r="G89" s="2">
        <f>SUM(G85:G88)</f>
        <v>2645</v>
      </c>
      <c r="H89" s="2">
        <f>SUM(H85:H88)</f>
        <v>4642</v>
      </c>
      <c r="I89" s="4">
        <f t="shared" si="2"/>
        <v>175.50094517958414</v>
      </c>
    </row>
    <row r="90" spans="1:9" ht="12.75">
      <c r="A90" s="16"/>
      <c r="B90" s="2"/>
      <c r="C90" s="2"/>
      <c r="D90" s="4"/>
      <c r="E90" s="2"/>
      <c r="F90" s="2"/>
      <c r="G90" s="2"/>
      <c r="H90" s="2"/>
      <c r="I90" s="4"/>
    </row>
    <row r="91" spans="1:9" ht="12.75">
      <c r="A91" s="2" t="s">
        <v>92</v>
      </c>
      <c r="B91" s="2"/>
      <c r="C91" s="2"/>
      <c r="D91" s="4" t="s">
        <v>93</v>
      </c>
      <c r="E91" s="4"/>
      <c r="F91" s="4">
        <v>520</v>
      </c>
      <c r="G91" s="4">
        <v>520</v>
      </c>
      <c r="H91" s="4">
        <v>528</v>
      </c>
      <c r="I91" s="4">
        <f t="shared" si="2"/>
        <v>101.53846153846153</v>
      </c>
    </row>
    <row r="92" spans="1:9" ht="12.75">
      <c r="A92" s="16" t="s">
        <v>76</v>
      </c>
      <c r="B92" s="2"/>
      <c r="C92" s="2"/>
      <c r="D92" s="4" t="s">
        <v>30</v>
      </c>
      <c r="E92" s="2">
        <f>SUM(E91)</f>
        <v>0</v>
      </c>
      <c r="F92" s="2">
        <f>SUM(F91)</f>
        <v>520</v>
      </c>
      <c r="G92" s="2">
        <f>SUM(G91)</f>
        <v>520</v>
      </c>
      <c r="H92" s="2">
        <f>SUM(H91)</f>
        <v>528</v>
      </c>
      <c r="I92" s="4">
        <f t="shared" si="2"/>
        <v>101.53846153846153</v>
      </c>
    </row>
    <row r="93" spans="1:9" ht="12.75">
      <c r="A93" s="16"/>
      <c r="B93" s="2"/>
      <c r="C93" s="2"/>
      <c r="D93" s="4"/>
      <c r="E93" s="2"/>
      <c r="F93" s="2"/>
      <c r="G93" s="2"/>
      <c r="H93" s="2"/>
      <c r="I93" s="4"/>
    </row>
    <row r="94" spans="1:9" ht="12.75">
      <c r="A94" s="2" t="s">
        <v>94</v>
      </c>
      <c r="B94" s="2"/>
      <c r="C94" s="2"/>
      <c r="D94" s="4" t="s">
        <v>93</v>
      </c>
      <c r="E94" s="4"/>
      <c r="F94" s="4">
        <v>15160</v>
      </c>
      <c r="G94" s="4">
        <f>SUM(E94:F94)</f>
        <v>15160</v>
      </c>
      <c r="H94" s="4">
        <v>15217</v>
      </c>
      <c r="I94" s="4">
        <f>(H94/G94)*100</f>
        <v>100.37598944591028</v>
      </c>
    </row>
    <row r="95" spans="1:9" ht="12.75">
      <c r="A95" s="16" t="s">
        <v>76</v>
      </c>
      <c r="B95" s="2"/>
      <c r="C95" s="2"/>
      <c r="D95" s="4" t="s">
        <v>30</v>
      </c>
      <c r="E95" s="2">
        <f>SUM(E94)</f>
        <v>0</v>
      </c>
      <c r="F95" s="2">
        <f>SUM(F94)</f>
        <v>15160</v>
      </c>
      <c r="G95" s="2">
        <f>SUM(G94)</f>
        <v>15160</v>
      </c>
      <c r="H95" s="2">
        <f>SUM(H94)</f>
        <v>15217</v>
      </c>
      <c r="I95" s="4">
        <f>(H95/G95)*100</f>
        <v>100.37598944591028</v>
      </c>
    </row>
    <row r="96" spans="1:9" ht="12.75">
      <c r="A96" s="16"/>
      <c r="B96" s="2"/>
      <c r="C96" s="2"/>
      <c r="D96" s="4"/>
      <c r="E96" s="2"/>
      <c r="F96" s="2"/>
      <c r="G96" s="2"/>
      <c r="H96" s="2"/>
      <c r="I96" s="4"/>
    </row>
    <row r="97" spans="1:9" ht="12.75">
      <c r="A97" s="2" t="s">
        <v>95</v>
      </c>
      <c r="B97" s="2"/>
      <c r="C97" s="2"/>
      <c r="D97" s="4" t="s">
        <v>49</v>
      </c>
      <c r="E97" s="4"/>
      <c r="F97" s="4">
        <v>3025</v>
      </c>
      <c r="G97" s="4">
        <v>3025</v>
      </c>
      <c r="H97" s="4">
        <v>3000</v>
      </c>
      <c r="I97" s="4">
        <f>(H97/G97)*100</f>
        <v>99.17355371900827</v>
      </c>
    </row>
    <row r="98" spans="1:9" ht="12.75">
      <c r="A98" s="2"/>
      <c r="B98" s="2"/>
      <c r="C98" s="2"/>
      <c r="D98" s="4" t="s">
        <v>107</v>
      </c>
      <c r="E98" s="4"/>
      <c r="F98" s="4">
        <v>3200</v>
      </c>
      <c r="G98" s="4">
        <v>3200</v>
      </c>
      <c r="H98" s="4">
        <v>3242</v>
      </c>
      <c r="I98" s="4"/>
    </row>
    <row r="99" spans="1:9" ht="12.75">
      <c r="A99" s="16" t="s">
        <v>52</v>
      </c>
      <c r="B99" s="2"/>
      <c r="C99" s="2"/>
      <c r="D99" s="4" t="s">
        <v>30</v>
      </c>
      <c r="E99" s="2">
        <f>SUM(E97)</f>
        <v>0</v>
      </c>
      <c r="F99" s="2">
        <f>SUM(F97:F98)</f>
        <v>6225</v>
      </c>
      <c r="G99" s="2">
        <f>SUM(G97:G98)</f>
        <v>6225</v>
      </c>
      <c r="H99" s="2">
        <f>SUM(H97:H98)</f>
        <v>6242</v>
      </c>
      <c r="I99" s="4">
        <f>(H99/G99)*100</f>
        <v>100.2730923694779</v>
      </c>
    </row>
    <row r="100" spans="1:9" ht="12.75">
      <c r="A100" s="16"/>
      <c r="B100" s="2"/>
      <c r="C100" s="2"/>
      <c r="D100" s="4"/>
      <c r="E100" s="2"/>
      <c r="F100" s="2"/>
      <c r="G100" s="2"/>
      <c r="H100" s="2"/>
      <c r="I100" s="4"/>
    </row>
    <row r="101" spans="1:9" ht="12.75">
      <c r="A101" s="2" t="s">
        <v>97</v>
      </c>
      <c r="B101" s="2"/>
      <c r="C101" s="2"/>
      <c r="D101" s="4" t="s">
        <v>98</v>
      </c>
      <c r="E101" s="4"/>
      <c r="F101" s="4">
        <v>462</v>
      </c>
      <c r="G101" s="4">
        <v>462</v>
      </c>
      <c r="H101" s="4">
        <v>462</v>
      </c>
      <c r="I101" s="4">
        <f>(H101/G101)*100</f>
        <v>100</v>
      </c>
    </row>
    <row r="102" spans="1:9" ht="12.75">
      <c r="A102" s="16" t="s">
        <v>76</v>
      </c>
      <c r="B102" s="2"/>
      <c r="C102" s="2"/>
      <c r="D102" s="4" t="s">
        <v>30</v>
      </c>
      <c r="E102" s="2">
        <f>SUM(E101)</f>
        <v>0</v>
      </c>
      <c r="F102" s="2">
        <f>SUM(F101)</f>
        <v>462</v>
      </c>
      <c r="G102" s="2">
        <f>SUM(G101)</f>
        <v>462</v>
      </c>
      <c r="H102" s="2">
        <f>SUM(H101)</f>
        <v>462</v>
      </c>
      <c r="I102" s="4">
        <f>(H102/G102)*100</f>
        <v>100</v>
      </c>
    </row>
    <row r="103" spans="1:9" ht="12.75">
      <c r="A103" s="16"/>
      <c r="B103" s="2"/>
      <c r="C103" s="2"/>
      <c r="D103" s="4"/>
      <c r="E103" s="2"/>
      <c r="F103" s="2"/>
      <c r="G103" s="2"/>
      <c r="H103" s="2"/>
      <c r="I103" s="4"/>
    </row>
    <row r="104" spans="1:9" ht="12.75">
      <c r="A104" s="2" t="s">
        <v>108</v>
      </c>
      <c r="B104" s="2"/>
      <c r="C104" s="2"/>
      <c r="D104" s="4" t="s">
        <v>109</v>
      </c>
      <c r="E104" s="4"/>
      <c r="F104" s="4">
        <v>2000</v>
      </c>
      <c r="G104" s="4">
        <v>2000</v>
      </c>
      <c r="H104" s="4">
        <v>2000</v>
      </c>
      <c r="I104" s="4">
        <f>(H104/G104)*100</f>
        <v>100</v>
      </c>
    </row>
    <row r="105" spans="1:9" ht="12.75">
      <c r="A105" s="16" t="s">
        <v>76</v>
      </c>
      <c r="B105" s="2"/>
      <c r="C105" s="2"/>
      <c r="D105" s="4" t="s">
        <v>30</v>
      </c>
      <c r="E105" s="2">
        <f>SUM(E104)</f>
        <v>0</v>
      </c>
      <c r="F105" s="2">
        <f>SUM(F104)</f>
        <v>2000</v>
      </c>
      <c r="G105" s="2">
        <f>SUM(G104)</f>
        <v>2000</v>
      </c>
      <c r="H105" s="2">
        <f>SUM(H104)</f>
        <v>2000</v>
      </c>
      <c r="I105" s="4">
        <f>(H105/G105)*100</f>
        <v>100</v>
      </c>
    </row>
    <row r="106" spans="1:9" ht="12.75">
      <c r="A106" s="16"/>
      <c r="B106" s="2"/>
      <c r="C106" s="2"/>
      <c r="D106" s="4"/>
      <c r="E106" s="2"/>
      <c r="F106" s="2"/>
      <c r="G106" s="2"/>
      <c r="H106" s="2"/>
      <c r="I106" s="4"/>
    </row>
    <row r="107" spans="1:9" ht="12.75">
      <c r="A107" s="2" t="s">
        <v>99</v>
      </c>
      <c r="B107" s="2"/>
      <c r="C107" s="2"/>
      <c r="D107" s="4" t="s">
        <v>100</v>
      </c>
      <c r="E107" s="2"/>
      <c r="F107" s="2"/>
      <c r="G107" s="2"/>
      <c r="H107" s="2">
        <v>813</v>
      </c>
      <c r="I107" s="4"/>
    </row>
    <row r="108" spans="1:9" ht="12.75">
      <c r="A108" s="19" t="s">
        <v>57</v>
      </c>
      <c r="B108" s="19"/>
      <c r="C108" s="19"/>
      <c r="D108" s="4"/>
      <c r="E108" s="2">
        <f>SUM(E23,E27,E31,E39,E46,E51,E55,E59,E62,E65,E69,E72,E75,E80,E83,E89,E92,E95,E99,E102,E107,E105)</f>
        <v>211952</v>
      </c>
      <c r="F108" s="2">
        <f>SUM(F23,F27,F31,F39,F46,F51,F55,F59,F62,F65,F69,F72,F75,F80,F83,F89,F92,F95,F99,F102,F107,F105)</f>
        <v>1080683</v>
      </c>
      <c r="G108" s="2">
        <f>SUM(G23,G27,G31,G39,G46,G51,G55,G59,G62,G65,G69,G72,G75,G80,G83,G89,G92,G95,G99,G102,G107,G105)</f>
        <v>1292635</v>
      </c>
      <c r="H108" s="2">
        <f>SUM(H23,H27,H31,H39,H46,H51,H55,H59,H62,H65,H69,H72,H75,H80,H83,H89,H92,H95,H99,H102,H107,H105)</f>
        <v>1309088</v>
      </c>
      <c r="I108" s="4">
        <f>(H108/G108)*100</f>
        <v>101.27282643592352</v>
      </c>
    </row>
  </sheetData>
  <sheetProtection selectLockedCells="1" selectUnlockedCells="1"/>
  <mergeCells count="6">
    <mergeCell ref="A20:C20"/>
    <mergeCell ref="A108:C108"/>
    <mergeCell ref="A1:I1"/>
    <mergeCell ref="A3:C3"/>
    <mergeCell ref="A4:C4"/>
    <mergeCell ref="A5:C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I23" sqref="I23"/>
    </sheetView>
  </sheetViews>
  <sheetFormatPr defaultColWidth="9.140625" defaultRowHeight="12.75"/>
  <cols>
    <col min="4" max="4" width="12.7109375" style="0" customWidth="1"/>
    <col min="5" max="5" width="28.42187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20" t="s">
        <v>104</v>
      </c>
      <c r="B1" s="20"/>
      <c r="C1" s="20"/>
      <c r="D1" s="20"/>
      <c r="E1" s="20"/>
      <c r="F1" s="20"/>
      <c r="G1" s="20"/>
      <c r="H1" s="20"/>
      <c r="I1" s="20"/>
      <c r="J1" s="20"/>
    </row>
    <row r="2" ht="12.75">
      <c r="E2" t="s">
        <v>0</v>
      </c>
    </row>
    <row r="3" spans="1:10" ht="12.75">
      <c r="A3" s="19" t="s">
        <v>1</v>
      </c>
      <c r="B3" s="19"/>
      <c r="C3" s="19"/>
      <c r="D3" s="2" t="s">
        <v>2</v>
      </c>
      <c r="E3" s="2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ht="25.5">
      <c r="A4" s="19" t="s">
        <v>58</v>
      </c>
      <c r="B4" s="19"/>
      <c r="C4" s="19"/>
      <c r="D4" s="7" t="s">
        <v>59</v>
      </c>
      <c r="E4" s="3" t="s">
        <v>11</v>
      </c>
      <c r="F4" s="8">
        <f>SUM(F17)</f>
        <v>600</v>
      </c>
      <c r="G4" s="4"/>
      <c r="H4" s="4">
        <v>600</v>
      </c>
      <c r="I4" s="4">
        <v>557</v>
      </c>
      <c r="J4" s="4">
        <f aca="true" t="shared" si="0" ref="J4:J28">(I4/H4)*100</f>
        <v>92.83333333333333</v>
      </c>
    </row>
    <row r="5" spans="1:10" ht="12.75">
      <c r="A5" s="4"/>
      <c r="B5" s="4"/>
      <c r="C5" s="4"/>
      <c r="D5" s="4"/>
      <c r="E5" s="3" t="s">
        <v>12</v>
      </c>
      <c r="F5" s="4"/>
      <c r="G5" s="4"/>
      <c r="H5" s="4"/>
      <c r="I5" s="4"/>
      <c r="J5" s="4"/>
    </row>
    <row r="6" spans="1:10" ht="12.75">
      <c r="A6" s="4"/>
      <c r="B6" s="4"/>
      <c r="C6" s="4"/>
      <c r="D6" s="4"/>
      <c r="E6" s="3" t="s">
        <v>13</v>
      </c>
      <c r="F6" s="4"/>
      <c r="G6" s="4"/>
      <c r="H6" s="4"/>
      <c r="I6" s="4">
        <v>3</v>
      </c>
      <c r="J6" s="4"/>
    </row>
    <row r="7" spans="1:10" ht="12.75">
      <c r="A7" s="4"/>
      <c r="B7" s="4"/>
      <c r="C7" s="4"/>
      <c r="D7" s="4"/>
      <c r="E7" s="3" t="s">
        <v>14</v>
      </c>
      <c r="F7" s="4"/>
      <c r="G7" s="4"/>
      <c r="H7" s="4"/>
      <c r="I7" s="4"/>
      <c r="J7" s="4"/>
    </row>
    <row r="8" spans="1:10" ht="12.75">
      <c r="A8" s="4"/>
      <c r="B8" s="4"/>
      <c r="C8" s="4"/>
      <c r="D8" s="4"/>
      <c r="E8" s="3" t="s">
        <v>15</v>
      </c>
      <c r="F8" s="4"/>
      <c r="G8" s="4"/>
      <c r="H8" s="4"/>
      <c r="I8" s="4"/>
      <c r="J8" s="4"/>
    </row>
    <row r="9" spans="1:10" ht="12.75">
      <c r="A9" s="4"/>
      <c r="B9" s="4"/>
      <c r="C9" s="4"/>
      <c r="D9" s="4"/>
      <c r="E9" s="3" t="s">
        <v>16</v>
      </c>
      <c r="F9" s="4"/>
      <c r="G9" s="4"/>
      <c r="H9" s="4"/>
      <c r="I9" s="4"/>
      <c r="J9" s="4"/>
    </row>
    <row r="10" spans="1:10" ht="12.75">
      <c r="A10" s="4"/>
      <c r="B10" s="4"/>
      <c r="C10" s="4"/>
      <c r="D10" s="4"/>
      <c r="E10" s="3" t="s">
        <v>17</v>
      </c>
      <c r="F10" s="4"/>
      <c r="G10" s="4"/>
      <c r="H10" s="4"/>
      <c r="I10" s="4"/>
      <c r="J10" s="4"/>
    </row>
    <row r="11" spans="1:10" ht="12.75">
      <c r="A11" s="4"/>
      <c r="B11" s="4"/>
      <c r="C11" s="4"/>
      <c r="D11" s="4"/>
      <c r="E11" s="3" t="s">
        <v>60</v>
      </c>
      <c r="F11" s="4"/>
      <c r="G11" s="4"/>
      <c r="H11" s="4"/>
      <c r="I11" s="4"/>
      <c r="J11" s="4"/>
    </row>
    <row r="12" spans="1:10" ht="12.75">
      <c r="A12" s="4"/>
      <c r="B12" s="4"/>
      <c r="C12" s="4"/>
      <c r="D12" s="4"/>
      <c r="E12" s="3" t="s">
        <v>19</v>
      </c>
      <c r="F12" s="4">
        <v>122</v>
      </c>
      <c r="G12" s="4"/>
      <c r="H12" s="4">
        <v>122</v>
      </c>
      <c r="I12" s="4">
        <v>122</v>
      </c>
      <c r="J12" s="4">
        <f t="shared" si="0"/>
        <v>100</v>
      </c>
    </row>
    <row r="13" spans="1:10" ht="12.75">
      <c r="A13" s="4"/>
      <c r="B13" s="4"/>
      <c r="C13" s="4"/>
      <c r="D13" s="4"/>
      <c r="E13" s="5" t="s">
        <v>24</v>
      </c>
      <c r="F13" s="2">
        <f>SUM(F4:F12)</f>
        <v>722</v>
      </c>
      <c r="G13" s="2">
        <f>SUM(G4:G12)</f>
        <v>0</v>
      </c>
      <c r="H13" s="2">
        <f>SUM(H4:H12)</f>
        <v>722</v>
      </c>
      <c r="I13" s="2">
        <f>SUM(I4:I12)</f>
        <v>682</v>
      </c>
      <c r="J13" s="4">
        <f t="shared" si="0"/>
        <v>94.45983379501385</v>
      </c>
    </row>
    <row r="14" spans="1:10" ht="12.75">
      <c r="A14" s="19" t="s">
        <v>25</v>
      </c>
      <c r="B14" s="19"/>
      <c r="C14" s="19"/>
      <c r="D14" s="19"/>
      <c r="E14" s="4"/>
      <c r="F14" s="4"/>
      <c r="G14" s="4"/>
      <c r="H14" s="4"/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 t="s">
        <v>61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4" t="s">
        <v>77</v>
      </c>
      <c r="B17" s="4"/>
      <c r="C17" s="4"/>
      <c r="D17" s="4"/>
      <c r="E17" s="4" t="s">
        <v>62</v>
      </c>
      <c r="F17" s="4">
        <v>600</v>
      </c>
      <c r="G17" s="4"/>
      <c r="H17" s="4">
        <v>600</v>
      </c>
      <c r="I17" s="4">
        <v>557</v>
      </c>
      <c r="J17" s="4">
        <f t="shared" si="0"/>
        <v>92.83333333333333</v>
      </c>
    </row>
    <row r="18" spans="1:10" ht="12.75">
      <c r="A18" s="4"/>
      <c r="B18" s="4"/>
      <c r="C18" s="4"/>
      <c r="D18" s="4"/>
      <c r="E18" s="3" t="s">
        <v>79</v>
      </c>
      <c r="F18" s="4"/>
      <c r="G18" s="4"/>
      <c r="H18" s="4"/>
      <c r="I18" s="4">
        <v>3</v>
      </c>
      <c r="J18" s="4"/>
    </row>
    <row r="19" spans="1:10" ht="12.75">
      <c r="A19" s="4"/>
      <c r="B19" s="4"/>
      <c r="C19" s="4"/>
      <c r="D19" s="4"/>
      <c r="E19" s="4" t="s">
        <v>29</v>
      </c>
      <c r="F19" s="4">
        <v>122</v>
      </c>
      <c r="G19" s="4"/>
      <c r="H19" s="4">
        <v>122</v>
      </c>
      <c r="I19" s="4">
        <v>122</v>
      </c>
      <c r="J19" s="4">
        <f t="shared" si="0"/>
        <v>100</v>
      </c>
    </row>
    <row r="20" spans="1:10" ht="12.75">
      <c r="A20" s="4"/>
      <c r="B20" s="4"/>
      <c r="C20" s="4"/>
      <c r="D20" s="4"/>
      <c r="E20" s="2" t="s">
        <v>30</v>
      </c>
      <c r="F20" s="2">
        <f>SUM(F17:F19)</f>
        <v>722</v>
      </c>
      <c r="G20" s="2">
        <f>SUM(G17:G19)</f>
        <v>0</v>
      </c>
      <c r="H20" s="2">
        <f>SUM(H17:H19)</f>
        <v>722</v>
      </c>
      <c r="I20" s="2">
        <f>SUM(I17:I19)</f>
        <v>682</v>
      </c>
      <c r="J20" s="4">
        <f t="shared" si="0"/>
        <v>94.45983379501385</v>
      </c>
    </row>
    <row r="21" spans="1:10" ht="12.75">
      <c r="A21" s="4"/>
      <c r="B21" s="4"/>
      <c r="C21" s="4"/>
      <c r="D21" s="4"/>
      <c r="E21" s="4"/>
      <c r="F21" s="2"/>
      <c r="G21" s="4"/>
      <c r="H21" s="4"/>
      <c r="I21" s="4"/>
      <c r="J21" s="4"/>
    </row>
    <row r="22" spans="1:10" ht="12.75">
      <c r="A22" s="2" t="s">
        <v>63</v>
      </c>
      <c r="B22" s="4"/>
      <c r="C22" s="4"/>
      <c r="D22" s="4"/>
      <c r="E22" s="9" t="s">
        <v>32</v>
      </c>
      <c r="F22" s="8">
        <v>8285</v>
      </c>
      <c r="G22" s="4">
        <v>416</v>
      </c>
      <c r="H22" s="4">
        <f>SUM(F22:G22)</f>
        <v>8701</v>
      </c>
      <c r="I22" s="4">
        <v>7850</v>
      </c>
      <c r="J22" s="4">
        <f t="shared" si="0"/>
        <v>90.21951499827607</v>
      </c>
    </row>
    <row r="23" spans="1:10" ht="12.75">
      <c r="A23" s="4"/>
      <c r="B23" s="4"/>
      <c r="C23" s="4"/>
      <c r="D23" s="4"/>
      <c r="E23" s="2" t="s">
        <v>30</v>
      </c>
      <c r="F23" s="2">
        <f>SUM(F22:F22)</f>
        <v>8285</v>
      </c>
      <c r="G23" s="2">
        <f>SUM(G22:G22)</f>
        <v>416</v>
      </c>
      <c r="H23" s="2">
        <f>SUM(H22:H22)</f>
        <v>8701</v>
      </c>
      <c r="I23" s="2">
        <f>SUM(I22:I22)</f>
        <v>7850</v>
      </c>
      <c r="J23" s="4">
        <f t="shared" si="0"/>
        <v>90.21951499827607</v>
      </c>
    </row>
    <row r="24" spans="1:10" ht="12.75" hidden="1">
      <c r="A24" s="4" t="s">
        <v>64</v>
      </c>
      <c r="B24" s="4"/>
      <c r="C24" s="4"/>
      <c r="D24" s="4"/>
      <c r="E24" s="4"/>
      <c r="F24" s="4"/>
      <c r="G24" s="4"/>
      <c r="H24" s="4"/>
      <c r="I24" s="4"/>
      <c r="J24" s="4" t="e">
        <f t="shared" si="0"/>
        <v>#DIV/0!</v>
      </c>
    </row>
    <row r="25" spans="1:10" ht="12.75" hidden="1">
      <c r="A25" s="4"/>
      <c r="B25" s="4"/>
      <c r="C25" s="4"/>
      <c r="D25" s="4"/>
      <c r="E25" s="4" t="s">
        <v>62</v>
      </c>
      <c r="F25" s="4"/>
      <c r="G25" s="4"/>
      <c r="H25" s="4"/>
      <c r="I25" s="4"/>
      <c r="J25" s="4" t="e">
        <f t="shared" si="0"/>
        <v>#DIV/0!</v>
      </c>
    </row>
    <row r="26" spans="1:10" ht="12.75" hidden="1">
      <c r="A26" s="4"/>
      <c r="B26" s="4"/>
      <c r="C26" s="4"/>
      <c r="D26" s="4"/>
      <c r="E26" s="4" t="s">
        <v>30</v>
      </c>
      <c r="F26" s="4"/>
      <c r="G26" s="4"/>
      <c r="H26" s="4"/>
      <c r="I26" s="4"/>
      <c r="J26" s="4" t="e">
        <f t="shared" si="0"/>
        <v>#DIV/0!</v>
      </c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19" t="s">
        <v>65</v>
      </c>
      <c r="B28" s="19"/>
      <c r="C28" s="19"/>
      <c r="D28" s="19"/>
      <c r="E28" s="4"/>
      <c r="F28" s="2">
        <f>SUM(F20)</f>
        <v>722</v>
      </c>
      <c r="G28" s="2">
        <f>SUM(G20)</f>
        <v>0</v>
      </c>
      <c r="H28" s="2">
        <f>SUM(H20)</f>
        <v>722</v>
      </c>
      <c r="I28" s="2">
        <f>SUM(I20)</f>
        <v>682</v>
      </c>
      <c r="J28" s="4">
        <f t="shared" si="0"/>
        <v>94.45983379501385</v>
      </c>
    </row>
  </sheetData>
  <sheetProtection selectLockedCells="1" selectUnlockedCells="1"/>
  <mergeCells count="5">
    <mergeCell ref="A28:D28"/>
    <mergeCell ref="A1:J1"/>
    <mergeCell ref="A3:C3"/>
    <mergeCell ref="A4:C4"/>
    <mergeCell ref="A14:D14"/>
  </mergeCells>
  <printOptions/>
  <pageMargins left="0.9840277777777777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I37" sqref="I37"/>
    </sheetView>
  </sheetViews>
  <sheetFormatPr defaultColWidth="9.140625" defaultRowHeight="12.75"/>
  <cols>
    <col min="4" max="4" width="12.7109375" style="0" customWidth="1"/>
    <col min="5" max="5" width="28.8515625" style="0" bestFit="1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20" t="s">
        <v>104</v>
      </c>
      <c r="B1" s="20"/>
      <c r="C1" s="20"/>
      <c r="D1" s="20"/>
      <c r="E1" s="20"/>
      <c r="F1" s="20"/>
      <c r="G1" s="20"/>
      <c r="H1" s="20"/>
      <c r="I1" s="20"/>
      <c r="J1" s="20"/>
    </row>
    <row r="2" ht="12.75">
      <c r="E2" t="s">
        <v>0</v>
      </c>
    </row>
    <row r="3" spans="1:10" ht="12.75">
      <c r="A3" s="19" t="s">
        <v>1</v>
      </c>
      <c r="B3" s="19"/>
      <c r="C3" s="19"/>
      <c r="D3" s="2" t="s">
        <v>2</v>
      </c>
      <c r="E3" s="2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ht="12.75">
      <c r="A4" s="19" t="s">
        <v>66</v>
      </c>
      <c r="B4" s="19"/>
      <c r="C4" s="19"/>
      <c r="D4" s="24" t="s">
        <v>59</v>
      </c>
      <c r="E4" s="3" t="s">
        <v>11</v>
      </c>
      <c r="F4" s="4"/>
      <c r="G4" s="4"/>
      <c r="H4" s="4"/>
      <c r="I4" s="4">
        <v>4</v>
      </c>
      <c r="J4" s="4"/>
    </row>
    <row r="5" spans="1:10" ht="12.75">
      <c r="A5" s="4"/>
      <c r="B5" s="4"/>
      <c r="C5" s="4"/>
      <c r="D5" s="24"/>
      <c r="E5" s="3" t="s">
        <v>12</v>
      </c>
      <c r="F5" s="4"/>
      <c r="G5" s="4"/>
      <c r="H5" s="4"/>
      <c r="I5" s="4"/>
      <c r="J5" s="4"/>
    </row>
    <row r="6" spans="1:10" ht="12.75">
      <c r="A6" s="4"/>
      <c r="B6" s="4"/>
      <c r="C6" s="4"/>
      <c r="D6" s="4"/>
      <c r="E6" s="3" t="s">
        <v>13</v>
      </c>
      <c r="F6" s="4"/>
      <c r="G6" s="18">
        <v>40</v>
      </c>
      <c r="H6" s="4">
        <v>40</v>
      </c>
      <c r="I6" s="4">
        <v>246</v>
      </c>
      <c r="J6" s="4"/>
    </row>
    <row r="7" spans="1:10" ht="12.75">
      <c r="A7" s="4"/>
      <c r="B7" s="4"/>
      <c r="C7" s="4"/>
      <c r="D7" s="4"/>
      <c r="E7" s="3" t="s">
        <v>14</v>
      </c>
      <c r="F7" s="4"/>
      <c r="G7" s="4">
        <v>232</v>
      </c>
      <c r="H7" s="4">
        <v>232</v>
      </c>
      <c r="I7" s="4">
        <v>1051</v>
      </c>
      <c r="J7" s="4"/>
    </row>
    <row r="8" spans="1:10" ht="12.75">
      <c r="A8" s="4"/>
      <c r="B8" s="4"/>
      <c r="C8" s="4"/>
      <c r="D8" s="4"/>
      <c r="E8" s="3" t="s">
        <v>15</v>
      </c>
      <c r="F8" s="4"/>
      <c r="G8" s="4"/>
      <c r="H8" s="4"/>
      <c r="I8" s="4"/>
      <c r="J8" s="4"/>
    </row>
    <row r="9" spans="1:10" ht="12.75">
      <c r="A9" s="4"/>
      <c r="B9" s="4"/>
      <c r="C9" s="4"/>
      <c r="D9" s="4"/>
      <c r="E9" s="3" t="s">
        <v>16</v>
      </c>
      <c r="F9" s="4"/>
      <c r="G9" s="4"/>
      <c r="H9" s="4"/>
      <c r="I9" s="4"/>
      <c r="J9" s="4"/>
    </row>
    <row r="10" spans="1:10" ht="12.75">
      <c r="A10" s="4"/>
      <c r="B10" s="4"/>
      <c r="C10" s="4"/>
      <c r="D10" s="4"/>
      <c r="E10" s="3" t="s">
        <v>17</v>
      </c>
      <c r="F10" s="4"/>
      <c r="G10" s="4"/>
      <c r="H10" s="4"/>
      <c r="I10" s="4"/>
      <c r="J10" s="4"/>
    </row>
    <row r="11" spans="1:10" ht="12.75">
      <c r="A11" s="4"/>
      <c r="B11" s="4"/>
      <c r="C11" s="4"/>
      <c r="D11" s="4"/>
      <c r="E11" s="3" t="s">
        <v>60</v>
      </c>
      <c r="F11" s="4"/>
      <c r="G11" s="4"/>
      <c r="H11" s="4"/>
      <c r="I11" s="4"/>
      <c r="J11" s="4"/>
    </row>
    <row r="12" spans="1:10" ht="12.75">
      <c r="A12" s="4"/>
      <c r="B12" s="4"/>
      <c r="C12" s="4"/>
      <c r="D12" s="4"/>
      <c r="E12" s="3" t="s">
        <v>19</v>
      </c>
      <c r="F12" s="4">
        <f>SUM(F29)</f>
        <v>109</v>
      </c>
      <c r="G12" s="4"/>
      <c r="H12" s="4">
        <v>109</v>
      </c>
      <c r="I12" s="4"/>
      <c r="J12" s="4">
        <f>(I12/H12)*100</f>
        <v>0</v>
      </c>
    </row>
    <row r="13" spans="1:10" ht="12.75">
      <c r="A13" s="4"/>
      <c r="B13" s="4"/>
      <c r="C13" s="4"/>
      <c r="D13" s="4"/>
      <c r="E13" s="5" t="s">
        <v>24</v>
      </c>
      <c r="F13" s="2">
        <f>SUM(F4:F12)</f>
        <v>109</v>
      </c>
      <c r="G13" s="2">
        <f>SUM(G4:G12)</f>
        <v>272</v>
      </c>
      <c r="H13" s="2">
        <f>SUM(H4:H12)</f>
        <v>381</v>
      </c>
      <c r="I13" s="2">
        <f>SUM(I4:I12)</f>
        <v>1301</v>
      </c>
      <c r="J13" s="4">
        <f>(I13/H13)*100</f>
        <v>341.4698162729659</v>
      </c>
    </row>
    <row r="14" spans="1:10" ht="12.75">
      <c r="A14" s="19" t="s">
        <v>25</v>
      </c>
      <c r="B14" s="19"/>
      <c r="C14" s="19"/>
      <c r="D14" s="19"/>
      <c r="E14" s="4"/>
      <c r="F14" s="4"/>
      <c r="G14" s="4"/>
      <c r="H14" s="4"/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 hidden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 hidden="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2.75" hidden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 hidden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 hidden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 hidden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 hidden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 hidden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 hidden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 hidden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 hidden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2" t="s">
        <v>67</v>
      </c>
      <c r="B28" s="2"/>
      <c r="C28" s="2"/>
      <c r="D28" s="2"/>
      <c r="E28" s="4"/>
      <c r="F28" s="4"/>
      <c r="G28" s="4"/>
      <c r="H28" s="4"/>
      <c r="I28" s="4"/>
      <c r="J28" s="4"/>
    </row>
    <row r="29" spans="1:10" ht="12.75">
      <c r="A29" s="4" t="s">
        <v>76</v>
      </c>
      <c r="B29" s="4"/>
      <c r="C29" s="4"/>
      <c r="D29" s="4"/>
      <c r="E29" s="4" t="s">
        <v>29</v>
      </c>
      <c r="F29" s="4">
        <v>109</v>
      </c>
      <c r="G29" s="4"/>
      <c r="H29" s="4">
        <v>109</v>
      </c>
      <c r="I29" s="4"/>
      <c r="J29" s="4">
        <f>(I29/H29)*100</f>
        <v>0</v>
      </c>
    </row>
    <row r="30" spans="1:10" ht="12.75">
      <c r="A30" s="4"/>
      <c r="B30" s="4"/>
      <c r="C30" s="4"/>
      <c r="D30" s="4"/>
      <c r="E30" s="3" t="s">
        <v>80</v>
      </c>
      <c r="F30" s="4"/>
      <c r="G30" s="4"/>
      <c r="H30" s="4"/>
      <c r="I30" s="4">
        <v>4</v>
      </c>
      <c r="J30" s="4"/>
    </row>
    <row r="31" spans="1:10" ht="12.75">
      <c r="A31" s="4"/>
      <c r="B31" s="4"/>
      <c r="C31" s="4"/>
      <c r="D31" s="4"/>
      <c r="E31" s="3" t="s">
        <v>79</v>
      </c>
      <c r="F31" s="4"/>
      <c r="G31" s="4">
        <v>40</v>
      </c>
      <c r="H31" s="4">
        <v>40</v>
      </c>
      <c r="I31" s="4">
        <v>246</v>
      </c>
      <c r="J31" s="4"/>
    </row>
    <row r="32" spans="1:10" ht="12.75">
      <c r="A32" s="4"/>
      <c r="B32" s="4"/>
      <c r="C32" s="4"/>
      <c r="D32" s="4"/>
      <c r="E32" s="3" t="s">
        <v>81</v>
      </c>
      <c r="F32" s="4"/>
      <c r="G32" s="4">
        <v>232</v>
      </c>
      <c r="H32" s="4">
        <v>232</v>
      </c>
      <c r="I32" s="4">
        <v>1051</v>
      </c>
      <c r="J32" s="4"/>
    </row>
    <row r="33" spans="1:10" ht="12.75">
      <c r="A33" s="4"/>
      <c r="B33" s="4"/>
      <c r="C33" s="4"/>
      <c r="D33" s="4"/>
      <c r="E33" s="4" t="s">
        <v>30</v>
      </c>
      <c r="F33" s="2">
        <f>SUM(F29:F32)</f>
        <v>109</v>
      </c>
      <c r="G33" s="2">
        <f>SUM(G29:G32)</f>
        <v>272</v>
      </c>
      <c r="H33" s="2">
        <f>SUM(H29:H32)</f>
        <v>381</v>
      </c>
      <c r="I33" s="2">
        <f>SUM(I29:I32)</f>
        <v>1301</v>
      </c>
      <c r="J33" s="4">
        <f>(I33/H33)*100</f>
        <v>341.4698162729659</v>
      </c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10" t="s">
        <v>63</v>
      </c>
      <c r="B35" s="2"/>
      <c r="C35" s="2"/>
      <c r="D35" s="2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3" t="s">
        <v>32</v>
      </c>
      <c r="F36" s="4">
        <v>30712</v>
      </c>
      <c r="G36" s="4">
        <v>2353</v>
      </c>
      <c r="H36" s="4">
        <f>SUM(F36:G36)</f>
        <v>33065</v>
      </c>
      <c r="I36" s="4">
        <v>29977</v>
      </c>
      <c r="J36" s="4">
        <f>(I36/H36)*100</f>
        <v>90.66081959776199</v>
      </c>
    </row>
    <row r="37" spans="1:10" ht="12.75">
      <c r="A37" s="4"/>
      <c r="B37" s="4"/>
      <c r="C37" s="4"/>
      <c r="D37" s="4"/>
      <c r="E37" s="4" t="s">
        <v>30</v>
      </c>
      <c r="F37" s="2">
        <f>SUM(F36)</f>
        <v>30712</v>
      </c>
      <c r="G37" s="2">
        <f>SUM(G36)</f>
        <v>2353</v>
      </c>
      <c r="H37" s="2">
        <f>SUM(H36)</f>
        <v>33065</v>
      </c>
      <c r="I37" s="2">
        <f>SUM(I36)</f>
        <v>29977</v>
      </c>
      <c r="J37" s="4">
        <f>(I37/H37)*100</f>
        <v>90.66081959776199</v>
      </c>
    </row>
    <row r="38" spans="1:10" ht="12.75">
      <c r="A38" s="4"/>
      <c r="B38" s="4"/>
      <c r="C38" s="4"/>
      <c r="D38" s="4"/>
      <c r="E38" s="4"/>
      <c r="F38" s="2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19" t="s">
        <v>65</v>
      </c>
      <c r="B40" s="19"/>
      <c r="C40" s="19"/>
      <c r="D40" s="19"/>
      <c r="E40" s="4"/>
      <c r="F40" s="2">
        <f>SUM(F33)</f>
        <v>109</v>
      </c>
      <c r="G40" s="2">
        <f>SUM(G33)</f>
        <v>272</v>
      </c>
      <c r="H40" s="2">
        <f>SUM(H33)</f>
        <v>381</v>
      </c>
      <c r="I40" s="2">
        <f>SUM(I33)</f>
        <v>1301</v>
      </c>
      <c r="J40" s="4">
        <f>(I40/H40)*100</f>
        <v>341.4698162729659</v>
      </c>
    </row>
  </sheetData>
  <sheetProtection selectLockedCells="1" selectUnlockedCells="1"/>
  <mergeCells count="6">
    <mergeCell ref="A14:D14"/>
    <mergeCell ref="A40:D40"/>
    <mergeCell ref="A1:J1"/>
    <mergeCell ref="A3:C3"/>
    <mergeCell ref="A4:C4"/>
    <mergeCell ref="D4:D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8" sqref="G18"/>
    </sheetView>
  </sheetViews>
  <sheetFormatPr defaultColWidth="9.140625" defaultRowHeight="12.75"/>
  <cols>
    <col min="4" max="4" width="12.7109375" style="0" customWidth="1"/>
    <col min="5" max="5" width="28.0039062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20" t="s">
        <v>103</v>
      </c>
      <c r="B1" s="20"/>
      <c r="C1" s="20"/>
      <c r="D1" s="20"/>
      <c r="E1" s="20"/>
      <c r="F1" s="20"/>
      <c r="G1" s="20"/>
      <c r="H1" s="20"/>
      <c r="I1" s="20"/>
      <c r="J1" s="20"/>
    </row>
    <row r="2" ht="12.75">
      <c r="E2" t="s">
        <v>0</v>
      </c>
    </row>
    <row r="3" spans="1:10" ht="12.75">
      <c r="A3" s="19" t="s">
        <v>1</v>
      </c>
      <c r="B3" s="19"/>
      <c r="C3" s="19"/>
      <c r="D3" s="2" t="s">
        <v>2</v>
      </c>
      <c r="E3" s="2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ht="12.75" customHeight="1">
      <c r="A4" s="19" t="s">
        <v>68</v>
      </c>
      <c r="B4" s="19"/>
      <c r="C4" s="19"/>
      <c r="D4" s="25" t="s">
        <v>59</v>
      </c>
      <c r="E4" s="3" t="s">
        <v>11</v>
      </c>
      <c r="F4" s="4">
        <f>SUM(F17)</f>
        <v>700</v>
      </c>
      <c r="G4" s="4">
        <v>121</v>
      </c>
      <c r="H4" s="4">
        <v>821</v>
      </c>
      <c r="I4" s="4">
        <v>809</v>
      </c>
      <c r="J4" s="4">
        <f>(I4/H4)*100</f>
        <v>98.53836784409256</v>
      </c>
    </row>
    <row r="5" spans="1:10" ht="12.75">
      <c r="A5" s="4"/>
      <c r="B5" s="4"/>
      <c r="C5" s="4"/>
      <c r="D5" s="25"/>
      <c r="E5" s="3" t="s">
        <v>12</v>
      </c>
      <c r="F5" s="4"/>
      <c r="G5" s="4"/>
      <c r="H5" s="4"/>
      <c r="I5" s="4"/>
      <c r="J5" s="4"/>
    </row>
    <row r="6" spans="1:10" ht="12.75">
      <c r="A6" s="4"/>
      <c r="B6" s="4"/>
      <c r="C6" s="4"/>
      <c r="D6" s="4"/>
      <c r="E6" s="3" t="s">
        <v>13</v>
      </c>
      <c r="F6" s="4"/>
      <c r="G6" s="4"/>
      <c r="H6" s="4"/>
      <c r="I6" s="4"/>
      <c r="J6" s="4"/>
    </row>
    <row r="7" spans="1:10" ht="12.75">
      <c r="A7" s="4"/>
      <c r="B7" s="4"/>
      <c r="C7" s="4"/>
      <c r="D7" s="4"/>
      <c r="E7" s="3" t="s">
        <v>14</v>
      </c>
      <c r="F7" s="4"/>
      <c r="G7" s="4"/>
      <c r="H7" s="4"/>
      <c r="I7" s="4"/>
      <c r="J7" s="4"/>
    </row>
    <row r="8" spans="1:10" ht="12.75">
      <c r="A8" s="4"/>
      <c r="B8" s="4"/>
      <c r="C8" s="4"/>
      <c r="D8" s="4"/>
      <c r="E8" s="3" t="s">
        <v>15</v>
      </c>
      <c r="F8" s="4"/>
      <c r="G8" s="4"/>
      <c r="H8" s="4"/>
      <c r="I8" s="4"/>
      <c r="J8" s="4"/>
    </row>
    <row r="9" spans="1:10" ht="12.75">
      <c r="A9" s="4"/>
      <c r="B9" s="4"/>
      <c r="C9" s="4"/>
      <c r="D9" s="4"/>
      <c r="E9" s="3" t="s">
        <v>16</v>
      </c>
      <c r="F9" s="4"/>
      <c r="G9" s="4"/>
      <c r="H9" s="4"/>
      <c r="I9" s="4"/>
      <c r="J9" s="4"/>
    </row>
    <row r="10" spans="1:10" ht="12.75">
      <c r="A10" s="4"/>
      <c r="B10" s="4"/>
      <c r="C10" s="4"/>
      <c r="D10" s="4"/>
      <c r="E10" s="3" t="s">
        <v>17</v>
      </c>
      <c r="F10" s="4"/>
      <c r="G10" s="4"/>
      <c r="H10" s="4"/>
      <c r="I10" s="4"/>
      <c r="J10" s="4"/>
    </row>
    <row r="11" spans="1:10" ht="12.75">
      <c r="A11" s="4"/>
      <c r="B11" s="4"/>
      <c r="C11" s="4"/>
      <c r="D11" s="4"/>
      <c r="E11" s="3" t="s">
        <v>60</v>
      </c>
      <c r="F11" s="4"/>
      <c r="G11" s="4"/>
      <c r="H11" s="4"/>
      <c r="I11" s="4"/>
      <c r="J11" s="4"/>
    </row>
    <row r="12" spans="1:10" ht="12.75">
      <c r="A12" s="4"/>
      <c r="B12" s="4"/>
      <c r="C12" s="4"/>
      <c r="D12" s="4"/>
      <c r="E12" s="3" t="s">
        <v>19</v>
      </c>
      <c r="F12" s="4">
        <f>SUM(F21)</f>
        <v>551</v>
      </c>
      <c r="G12" s="4"/>
      <c r="H12" s="4">
        <v>551</v>
      </c>
      <c r="I12" s="4">
        <v>551</v>
      </c>
      <c r="J12" s="4">
        <f>(I12/H12)*100</f>
        <v>100</v>
      </c>
    </row>
    <row r="13" spans="1:10" ht="12.75">
      <c r="A13" s="4"/>
      <c r="B13" s="4"/>
      <c r="C13" s="4"/>
      <c r="D13" s="4"/>
      <c r="E13" s="5" t="s">
        <v>24</v>
      </c>
      <c r="F13" s="2">
        <f>SUM(F4:F12)</f>
        <v>1251</v>
      </c>
      <c r="G13" s="2">
        <f>SUM(G4:G12)</f>
        <v>121</v>
      </c>
      <c r="H13" s="2">
        <f>SUM(H4:H12)</f>
        <v>1372</v>
      </c>
      <c r="I13" s="2">
        <f>SUM(I4:I12)</f>
        <v>1360</v>
      </c>
      <c r="J13" s="4">
        <f>(I13/H13)*100</f>
        <v>99.12536443148689</v>
      </c>
    </row>
    <row r="14" spans="1:10" ht="12.75">
      <c r="A14" s="19" t="s">
        <v>25</v>
      </c>
      <c r="B14" s="19"/>
      <c r="C14" s="19"/>
      <c r="D14" s="19"/>
      <c r="E14" s="4"/>
      <c r="F14" s="4"/>
      <c r="G14" s="4"/>
      <c r="H14" s="4"/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 t="s">
        <v>69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4" t="s">
        <v>76</v>
      </c>
      <c r="B17" s="4"/>
      <c r="C17" s="4"/>
      <c r="D17" s="4"/>
      <c r="E17" s="4" t="s">
        <v>40</v>
      </c>
      <c r="F17" s="4">
        <v>700</v>
      </c>
      <c r="G17" s="4">
        <v>121</v>
      </c>
      <c r="H17" s="4">
        <v>821</v>
      </c>
      <c r="I17" s="4">
        <v>809</v>
      </c>
      <c r="J17" s="4">
        <f>(I17/H17)*100</f>
        <v>98.53836784409256</v>
      </c>
    </row>
    <row r="18" spans="1:10" ht="12.75">
      <c r="A18" s="4"/>
      <c r="B18" s="4"/>
      <c r="C18" s="4"/>
      <c r="D18" s="4"/>
      <c r="E18" s="4" t="s">
        <v>30</v>
      </c>
      <c r="F18" s="2">
        <f>SUM(F17)</f>
        <v>700</v>
      </c>
      <c r="G18" s="2">
        <f>SUM(G17)</f>
        <v>121</v>
      </c>
      <c r="H18" s="2">
        <f>SUM(H17)</f>
        <v>821</v>
      </c>
      <c r="I18" s="2">
        <f>SUM(I17)</f>
        <v>809</v>
      </c>
      <c r="J18" s="4">
        <f>(I18/H18)*100</f>
        <v>98.53836784409256</v>
      </c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2" t="s">
        <v>70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4"/>
      <c r="B21" s="4"/>
      <c r="C21" s="4"/>
      <c r="D21" s="4"/>
      <c r="E21" s="4" t="s">
        <v>29</v>
      </c>
      <c r="F21" s="4">
        <v>551</v>
      </c>
      <c r="G21" s="4"/>
      <c r="H21" s="4">
        <v>551</v>
      </c>
      <c r="I21" s="4">
        <v>551</v>
      </c>
      <c r="J21" s="4">
        <f>(I21/H21)*100</f>
        <v>100</v>
      </c>
    </row>
    <row r="22" spans="1:10" ht="12.75">
      <c r="A22" s="4"/>
      <c r="B22" s="4"/>
      <c r="C22" s="4"/>
      <c r="D22" s="4"/>
      <c r="E22" s="4" t="s">
        <v>30</v>
      </c>
      <c r="F22" s="2">
        <f>SUM(F21)</f>
        <v>551</v>
      </c>
      <c r="G22" s="2">
        <f>SUM(G21)</f>
        <v>0</v>
      </c>
      <c r="H22" s="2">
        <f>SUM(H21)</f>
        <v>551</v>
      </c>
      <c r="I22" s="2">
        <f>SUM(I21)</f>
        <v>551</v>
      </c>
      <c r="J22" s="4">
        <f>(I22/H22)*100</f>
        <v>100</v>
      </c>
    </row>
    <row r="23" spans="1:10" ht="12.75">
      <c r="A23" s="4"/>
      <c r="B23" s="4"/>
      <c r="C23" s="4"/>
      <c r="D23" s="4"/>
      <c r="E23" s="4"/>
      <c r="F23" s="2"/>
      <c r="G23" s="4"/>
      <c r="H23" s="4"/>
      <c r="I23" s="4"/>
      <c r="J23" s="4"/>
    </row>
    <row r="24" spans="1:10" ht="12.75">
      <c r="A24" s="2" t="s">
        <v>63</v>
      </c>
      <c r="B24" s="4"/>
      <c r="C24" s="4"/>
      <c r="D24" s="4"/>
      <c r="E24" s="4" t="s">
        <v>71</v>
      </c>
      <c r="F24" s="2">
        <v>7584</v>
      </c>
      <c r="G24" s="4">
        <v>248</v>
      </c>
      <c r="H24" s="4">
        <f>SUM(F24:G24)</f>
        <v>7832</v>
      </c>
      <c r="I24" s="4">
        <v>7716</v>
      </c>
      <c r="J24" s="4">
        <f>(I24/H24)*100</f>
        <v>98.51889683350358</v>
      </c>
    </row>
    <row r="25" spans="1:10" ht="12.75">
      <c r="A25" s="4"/>
      <c r="B25" s="4"/>
      <c r="C25" s="4"/>
      <c r="D25" s="4"/>
      <c r="E25" s="4" t="s">
        <v>30</v>
      </c>
      <c r="F25" s="4">
        <f>SUM(F24:F24)</f>
        <v>7584</v>
      </c>
      <c r="G25" s="4">
        <f>SUM(G24:G24)</f>
        <v>248</v>
      </c>
      <c r="H25" s="4">
        <f>SUM(H24:H24)</f>
        <v>7832</v>
      </c>
      <c r="I25" s="4">
        <f>SUM(I24:I24)</f>
        <v>7716</v>
      </c>
      <c r="J25" s="4">
        <f>(I25/H25)*100</f>
        <v>98.51889683350358</v>
      </c>
    </row>
    <row r="26" spans="1:10" ht="12.75">
      <c r="A26" s="19" t="s">
        <v>65</v>
      </c>
      <c r="B26" s="19"/>
      <c r="C26" s="19"/>
      <c r="D26" s="19"/>
      <c r="E26" s="4"/>
      <c r="F26" s="2">
        <f>SUM(F18,F22)</f>
        <v>1251</v>
      </c>
      <c r="G26" s="2">
        <f>SUM(G18,G22)</f>
        <v>121</v>
      </c>
      <c r="H26" s="2">
        <f>SUM(H18,H22)</f>
        <v>1372</v>
      </c>
      <c r="I26" s="2">
        <f>SUM(I18,I22)</f>
        <v>1360</v>
      </c>
      <c r="J26" s="4">
        <f>(I26/H26)*100</f>
        <v>99.12536443148689</v>
      </c>
    </row>
  </sheetData>
  <sheetProtection selectLockedCells="1" selectUnlockedCells="1"/>
  <mergeCells count="6">
    <mergeCell ref="A14:D14"/>
    <mergeCell ref="A26:D26"/>
    <mergeCell ref="A1:J1"/>
    <mergeCell ref="A3:C3"/>
    <mergeCell ref="A4:C4"/>
    <mergeCell ref="D4:D5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5" max="5" width="20.140625" style="0" customWidth="1"/>
    <col min="6" max="6" width="15.140625" style="0" customWidth="1"/>
    <col min="7" max="7" width="15.28125" style="0" customWidth="1"/>
    <col min="8" max="8" width="14.140625" style="0" customWidth="1"/>
  </cols>
  <sheetData>
    <row r="1" ht="12.75">
      <c r="H1" t="s">
        <v>72</v>
      </c>
    </row>
    <row r="2" spans="1:10" ht="12.75">
      <c r="A2" s="20" t="s">
        <v>111</v>
      </c>
      <c r="B2" s="20"/>
      <c r="C2" s="20"/>
      <c r="D2" s="20"/>
      <c r="E2" s="20"/>
      <c r="F2" s="20"/>
      <c r="G2" s="20"/>
      <c r="H2" s="20"/>
      <c r="I2" s="20"/>
      <c r="J2" s="20"/>
    </row>
    <row r="3" ht="12.75">
      <c r="E3" t="s">
        <v>73</v>
      </c>
    </row>
    <row r="10" spans="5:9" ht="12.75">
      <c r="E10" s="11" t="s">
        <v>4</v>
      </c>
      <c r="F10" s="11" t="s">
        <v>5</v>
      </c>
      <c r="G10" s="11" t="s">
        <v>6</v>
      </c>
      <c r="H10" s="11" t="s">
        <v>7</v>
      </c>
      <c r="I10" s="11" t="s">
        <v>8</v>
      </c>
    </row>
    <row r="11" spans="5:9" ht="12.75">
      <c r="E11" s="11"/>
      <c r="F11" s="11"/>
      <c r="G11" s="11"/>
      <c r="H11" s="11"/>
      <c r="I11" s="11"/>
    </row>
    <row r="12" spans="1:9" ht="12.75">
      <c r="A12" s="12" t="s">
        <v>74</v>
      </c>
      <c r="B12" s="12"/>
      <c r="E12" s="13">
        <f>'Önkormányzati rész'!$E$108</f>
        <v>211952</v>
      </c>
      <c r="F12" s="13">
        <f>'Önkormányzati rész'!F108</f>
        <v>1080683</v>
      </c>
      <c r="G12" s="13">
        <f>'Önkormányzati rész'!G108</f>
        <v>1292635</v>
      </c>
      <c r="H12" s="13">
        <f>'Önkormányzati rész'!H108</f>
        <v>1309088</v>
      </c>
      <c r="I12" s="13">
        <f>'Önkormányzati rész'!$I$108</f>
        <v>101.27282643592352</v>
      </c>
    </row>
    <row r="13" spans="5:9" ht="12.75">
      <c r="E13" s="11"/>
      <c r="F13" s="11"/>
      <c r="G13" s="11"/>
      <c r="H13" s="11"/>
      <c r="I13" s="11"/>
    </row>
    <row r="14" spans="1:9" ht="12.75">
      <c r="A14" s="26" t="s">
        <v>101</v>
      </c>
      <c r="B14" s="26"/>
      <c r="C14" s="26"/>
      <c r="E14" s="12">
        <f>'ÖH 1.'!$F$29</f>
        <v>15664</v>
      </c>
      <c r="F14" s="13">
        <f>'ÖH 1.'!G29</f>
        <v>29</v>
      </c>
      <c r="G14" s="13">
        <f>'ÖH 1.'!H29</f>
        <v>15693</v>
      </c>
      <c r="H14" s="13">
        <f>'ÖH 1.'!I29</f>
        <v>13774</v>
      </c>
      <c r="I14" s="13">
        <f>'ÖH 1.'!$J$29</f>
        <v>87.7716179188173</v>
      </c>
    </row>
    <row r="15" spans="5:9" ht="12.75">
      <c r="E15" s="12"/>
      <c r="F15" s="13"/>
      <c r="G15" s="13"/>
      <c r="H15" s="13"/>
      <c r="I15" s="13"/>
    </row>
    <row r="16" spans="1:9" ht="12.75">
      <c r="A16" s="12" t="s">
        <v>66</v>
      </c>
      <c r="E16" s="12">
        <f>'ÓVODA 2.'!$F$40</f>
        <v>109</v>
      </c>
      <c r="F16" s="13">
        <f>'ÓVODA 2.'!G40</f>
        <v>272</v>
      </c>
      <c r="G16" s="13">
        <f>'ÓVODA 2.'!H40</f>
        <v>381</v>
      </c>
      <c r="H16" s="13">
        <f>'ÓVODA 2.'!I40</f>
        <v>1301</v>
      </c>
      <c r="I16" s="13">
        <f>'ÓVODA 2.'!$J$40</f>
        <v>341.4698162729659</v>
      </c>
    </row>
    <row r="17" spans="5:9" ht="12.75">
      <c r="E17" s="12"/>
      <c r="F17" s="13"/>
      <c r="G17" s="13"/>
      <c r="H17" s="13"/>
      <c r="I17" s="13"/>
    </row>
    <row r="18" spans="1:9" ht="12.75">
      <c r="A18" s="26" t="s">
        <v>58</v>
      </c>
      <c r="B18" s="26"/>
      <c r="C18" s="26"/>
      <c r="E18" s="12">
        <f>'MŰV.H. 3.'!$F$28</f>
        <v>722</v>
      </c>
      <c r="F18" s="13">
        <f>'MŰV.H. 3.'!G28</f>
        <v>0</v>
      </c>
      <c r="G18" s="13">
        <f>'MŰV.H. 3.'!H28</f>
        <v>722</v>
      </c>
      <c r="H18" s="13">
        <f>'MŰV.H. 3.'!I28</f>
        <v>682</v>
      </c>
      <c r="I18" s="13">
        <f>'MŰV.H. 3.'!J28</f>
        <v>94.45983379501385</v>
      </c>
    </row>
    <row r="19" spans="5:9" ht="12.75">
      <c r="E19" s="12"/>
      <c r="F19" s="13"/>
      <c r="G19" s="13"/>
      <c r="H19" s="13"/>
      <c r="I19" s="13"/>
    </row>
    <row r="20" spans="1:9" ht="12.75">
      <c r="A20" s="26" t="s">
        <v>68</v>
      </c>
      <c r="B20" s="26"/>
      <c r="C20" s="26"/>
      <c r="E20" s="12">
        <f>'GOND.KP. 4.'!$F$26</f>
        <v>1251</v>
      </c>
      <c r="F20" s="13">
        <f>'GOND.KP. 4.'!G26</f>
        <v>121</v>
      </c>
      <c r="G20" s="13">
        <f>'GOND.KP. 4.'!H26</f>
        <v>1372</v>
      </c>
      <c r="H20" s="13">
        <f>'GOND.KP. 4.'!I26</f>
        <v>1360</v>
      </c>
      <c r="I20" s="13">
        <f>'GOND.KP. 4.'!J26</f>
        <v>99.12536443148689</v>
      </c>
    </row>
    <row r="21" spans="1:9" ht="12.75">
      <c r="A21" s="14"/>
      <c r="B21" s="15"/>
      <c r="C21" s="15"/>
      <c r="E21" s="12"/>
      <c r="F21" s="13"/>
      <c r="G21" s="13"/>
      <c r="H21" s="13"/>
      <c r="I21" s="13"/>
    </row>
    <row r="22" spans="1:5" ht="12.75">
      <c r="A22" s="14"/>
      <c r="B22" s="15"/>
      <c r="C22" s="15"/>
      <c r="E22" s="12"/>
    </row>
    <row r="23" spans="1:5" ht="12.75">
      <c r="A23" s="14"/>
      <c r="B23" s="15"/>
      <c r="C23" s="15"/>
      <c r="E23" s="12"/>
    </row>
    <row r="24" ht="12.75">
      <c r="E24" s="12"/>
    </row>
    <row r="25" spans="1:9" ht="12.75">
      <c r="A25" s="26" t="s">
        <v>75</v>
      </c>
      <c r="B25" s="26"/>
      <c r="E25" s="12">
        <f>SUM(E12:E20)</f>
        <v>229698</v>
      </c>
      <c r="F25" s="12">
        <f>SUM(F12:F20)</f>
        <v>1081105</v>
      </c>
      <c r="G25" s="12">
        <f>SUM(G12:G20)</f>
        <v>1310803</v>
      </c>
      <c r="H25" s="12">
        <f>SUM(H12:H20)</f>
        <v>1326205</v>
      </c>
      <c r="I25" s="12">
        <f>(H25/G25)*100</f>
        <v>101.17500493972015</v>
      </c>
    </row>
  </sheetData>
  <sheetProtection selectLockedCells="1" selectUnlockedCells="1"/>
  <mergeCells count="5">
    <mergeCell ref="A25:B25"/>
    <mergeCell ref="A2:J2"/>
    <mergeCell ref="A14:C14"/>
    <mergeCell ref="A18:C18"/>
    <mergeCell ref="A20:C20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Vickey</cp:lastModifiedBy>
  <cp:lastPrinted>2013-11-19T13:19:15Z</cp:lastPrinted>
  <dcterms:modified xsi:type="dcterms:W3CDTF">2014-04-20T13:14:52Z</dcterms:modified>
  <cp:category/>
  <cp:version/>
  <cp:contentType/>
  <cp:contentStatus/>
</cp:coreProperties>
</file>