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1921\Desktop\JEGYZŐKÖNYVEK\2017.05.29. Bánhorváti jkv\zárszámadás rendelet\"/>
    </mc:Choice>
  </mc:AlternateContent>
  <bookViews>
    <workbookView xWindow="0" yWindow="0" windowWidth="19200" windowHeight="1099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4" i="1" l="1"/>
  <c r="D103" i="1"/>
  <c r="D104" i="1" s="1"/>
  <c r="C103" i="1"/>
  <c r="B103" i="1"/>
  <c r="B104" i="1" s="1"/>
  <c r="D98" i="1"/>
  <c r="C98" i="1"/>
  <c r="B98" i="1"/>
  <c r="E95" i="1"/>
  <c r="D95" i="1"/>
  <c r="C95" i="1"/>
  <c r="B95" i="1"/>
  <c r="D88" i="1"/>
  <c r="C88" i="1"/>
  <c r="B88" i="1"/>
  <c r="D84" i="1"/>
  <c r="C84" i="1"/>
  <c r="B84" i="1"/>
  <c r="E79" i="1"/>
  <c r="D79" i="1"/>
  <c r="C79" i="1"/>
  <c r="B79" i="1"/>
  <c r="E73" i="1"/>
  <c r="D73" i="1"/>
  <c r="C73" i="1"/>
  <c r="C80" i="1" s="1"/>
  <c r="B73" i="1"/>
  <c r="D67" i="1"/>
  <c r="C67" i="1"/>
  <c r="B67" i="1"/>
  <c r="D65" i="1"/>
  <c r="D80" i="1" s="1"/>
  <c r="C65" i="1"/>
  <c r="B65" i="1"/>
  <c r="B80" i="1" s="1"/>
  <c r="E62" i="1"/>
  <c r="C61" i="1"/>
  <c r="D60" i="1"/>
  <c r="C60" i="1"/>
  <c r="B60" i="1"/>
  <c r="D57" i="1"/>
  <c r="D61" i="1" s="1"/>
  <c r="C57" i="1"/>
  <c r="B57" i="1"/>
  <c r="B61" i="1" s="1"/>
  <c r="B99" i="1" s="1"/>
  <c r="C41" i="1"/>
  <c r="D40" i="1"/>
  <c r="D41" i="1" s="1"/>
  <c r="C40" i="1"/>
  <c r="B40" i="1"/>
  <c r="B41" i="1" s="1"/>
  <c r="D32" i="1"/>
  <c r="C32" i="1"/>
  <c r="B32" i="1"/>
  <c r="D24" i="1"/>
  <c r="C24" i="1"/>
  <c r="B24" i="1"/>
  <c r="D22" i="1"/>
  <c r="D25" i="1" s="1"/>
  <c r="C22" i="1"/>
  <c r="C25" i="1" s="1"/>
  <c r="B22" i="1"/>
  <c r="B25" i="1" s="1"/>
  <c r="D18" i="1"/>
  <c r="C18" i="1"/>
  <c r="B18" i="1"/>
  <c r="C15" i="1"/>
  <c r="C35" i="1" s="1"/>
  <c r="C43" i="1" s="1"/>
  <c r="D13" i="1"/>
  <c r="D15" i="1" s="1"/>
  <c r="C13" i="1"/>
  <c r="B13" i="1"/>
  <c r="B15" i="1" s="1"/>
  <c r="B35" i="1" l="1"/>
  <c r="B43" i="1" s="1"/>
  <c r="D35" i="1"/>
  <c r="D43" i="1" s="1"/>
  <c r="E43" i="1" s="1"/>
  <c r="B106" i="1"/>
  <c r="D99" i="1"/>
  <c r="E61" i="1"/>
  <c r="C99" i="1"/>
  <c r="C106" i="1" s="1"/>
  <c r="E80" i="1"/>
  <c r="E57" i="1"/>
  <c r="E65" i="1"/>
  <c r="E99" i="1" l="1"/>
  <c r="D106" i="1"/>
  <c r="E106" i="1" s="1"/>
</calcChain>
</file>

<file path=xl/sharedStrings.xml><?xml version="1.0" encoding="utf-8"?>
<sst xmlns="http://schemas.openxmlformats.org/spreadsheetml/2006/main" count="105" uniqueCount="100">
  <si>
    <t>11. melléklet:</t>
  </si>
  <si>
    <t>Bánhorváti Községi Önkormányzat 2016. évi zárszámadásról szóló 6/2017. (V. 30.) önkormányzati rendeletéhez</t>
  </si>
  <si>
    <t>Bánhorváti Közös Önkormányzati Hivatalának bevételei 2016. évi  (Ft-ban)</t>
  </si>
  <si>
    <t>Megnevezés</t>
  </si>
  <si>
    <t>Ered. ei.</t>
  </si>
  <si>
    <t>Mód. ei.</t>
  </si>
  <si>
    <t>Teljesítés</t>
  </si>
  <si>
    <t>Telj. %</t>
  </si>
  <si>
    <t>Helyi önkormányzatok müködésének általános támogatása</t>
  </si>
  <si>
    <t>Települési önkormányzat egyes köznevelési feladatainak támogatása</t>
  </si>
  <si>
    <t xml:space="preserve">Települési önk. szociális, gyermekjóléti és gyermekétkeztetési feladatok </t>
  </si>
  <si>
    <t>Települési önkormányzatok kulturális feladatainak támogatása</t>
  </si>
  <si>
    <t>Müködési célú központosított előirányzatok</t>
  </si>
  <si>
    <t>Működési célú költségvetési támogatásoki és kiegészítő támogatások</t>
  </si>
  <si>
    <t>Elszámolásból származó bevételek</t>
  </si>
  <si>
    <t>Önkormányzatok működési támogatásai</t>
  </si>
  <si>
    <t>Egyéb működési célú támogatások bevételei államháztartáson belülről</t>
  </si>
  <si>
    <t>Müködési célú támogatások államháztartáson belülről</t>
  </si>
  <si>
    <t>Felhalmozási célú önkormányzati támogatások</t>
  </si>
  <si>
    <t>Egyéb felhalmozási célú támogatások bevételei államháztartáson belülről</t>
  </si>
  <si>
    <t>Felhalmozási célú támogatások államháztartáson belülről</t>
  </si>
  <si>
    <t>Vagyoni tipusú adók</t>
  </si>
  <si>
    <t>Értékesítési és forgalmi adók (iparűzési adó)</t>
  </si>
  <si>
    <t>Gépjárműadók</t>
  </si>
  <si>
    <t>Termékek és szolgáltatások adói</t>
  </si>
  <si>
    <t>Pótlék, bírság</t>
  </si>
  <si>
    <t>Egyéb közhatalmi bevételek</t>
  </si>
  <si>
    <t>Közhatalmi bevételek</t>
  </si>
  <si>
    <t>Szolgáltatások ellenértéke</t>
  </si>
  <si>
    <t>Tulajdonosi bevételek</t>
  </si>
  <si>
    <t>Ellátási díjak</t>
  </si>
  <si>
    <t>Kiszámlázott általános forgalmi adó</t>
  </si>
  <si>
    <t>Egyéb kapott (járó) kamatok és kamatjellegű bevételek</t>
  </si>
  <si>
    <t>Egyéb működési bevételek</t>
  </si>
  <si>
    <t>Működési bevételek</t>
  </si>
  <si>
    <t>Egyéb felhalmozási célú átvett pénzeszközök</t>
  </si>
  <si>
    <t>Felhalmozási célú átvett pénzeszköz</t>
  </si>
  <si>
    <t>KÖLTSÉGVETÉSI BEVÉTELEK</t>
  </si>
  <si>
    <t>Hitel-, kölcsönfelvétel pénzügyi vállalkozástól</t>
  </si>
  <si>
    <t>Előző évi költségvetési maradványának igénybevétele</t>
  </si>
  <si>
    <t>Központi,irányító szervi támogatás</t>
  </si>
  <si>
    <t>Belföldi finanszírozási bevételek</t>
  </si>
  <si>
    <t>FINANSZÍROZÁSI BEVÉTELEK</t>
  </si>
  <si>
    <t>BEVÉTELEK ÖSSZESEN</t>
  </si>
  <si>
    <t>Bánhorváti Közös Önkormányzati Hivatalának kiadásai 2016. évi  (Ft-ban)</t>
  </si>
  <si>
    <t>Törvény szerinti illetmények, munkabérel</t>
  </si>
  <si>
    <t>Készenléti,ügyeleti,helyettesítési díj,túlóra, túlszolgálat</t>
  </si>
  <si>
    <t>Jubileumi jutalom</t>
  </si>
  <si>
    <t>Béren kívüli juttatások</t>
  </si>
  <si>
    <t>Közlekedési költségtérítés</t>
  </si>
  <si>
    <t>Foglalkoztatottak egyéb személyi juttatásai</t>
  </si>
  <si>
    <t>Foglalkoztatottak személyi juttatásai</t>
  </si>
  <si>
    <t>Munkavégzésre ir. egyéb jogviszonyban nem saját fogl.-nak fiz. juttatások</t>
  </si>
  <si>
    <t>Egyéb külső személyi juttatások</t>
  </si>
  <si>
    <t>Külső személyi juttatások</t>
  </si>
  <si>
    <t>Személyi juttatások</t>
  </si>
  <si>
    <t>Munkaadókat terhelő járulékok és szociális hozzájárulási adó</t>
  </si>
  <si>
    <t>Szakmai anyagok beszerzése</t>
  </si>
  <si>
    <t>Üzemeltetési anyagok beszerzése</t>
  </si>
  <si>
    <t>Készletbeszerzés</t>
  </si>
  <si>
    <t>Informatikai szolgáltatások igénybevétele</t>
  </si>
  <si>
    <t>Kommunikációs szolgáltatások</t>
  </si>
  <si>
    <t>Közüzemi díjak</t>
  </si>
  <si>
    <t>Bérleti és lízing díjak</t>
  </si>
  <si>
    <t>Karbantartási, kisjavítási szolgáltatások</t>
  </si>
  <si>
    <t>Szakmai tevékenységet segítő szolgáltatások</t>
  </si>
  <si>
    <t>Egyéb szolgáltatások</t>
  </si>
  <si>
    <t>Szolgáltatási kiadások</t>
  </si>
  <si>
    <t>Kiküldetések, reklám- és propagandakiadások</t>
  </si>
  <si>
    <t>Működési célú előzetesen felszámított általános forgalmi adó</t>
  </si>
  <si>
    <t>Kamatkiadások</t>
  </si>
  <si>
    <t>Egyéb pénzügyi műveletek kiadásai</t>
  </si>
  <si>
    <t>Egyéb dologi kiadások</t>
  </si>
  <si>
    <t>Különféle befizetések és egyéb dologi kiadások</t>
  </si>
  <si>
    <t>Dologi kiadások</t>
  </si>
  <si>
    <t>Családi támogatások</t>
  </si>
  <si>
    <t>Lakhatással kapcsolatos ellátások</t>
  </si>
  <si>
    <t>Egyéb nem intézményi ellátások (települési tám., szoc. tám., stb.)</t>
  </si>
  <si>
    <t>Ellátottak pénzbeli juttatásai</t>
  </si>
  <si>
    <t>Elvonások és befizetések</t>
  </si>
  <si>
    <t>Egyéb működési célú támogatások államháztartáson belülre</t>
  </si>
  <si>
    <t>Egyéb működési célú támogatások államháztartáson kívülre</t>
  </si>
  <si>
    <t>Egyéb működési célú kiadások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</si>
  <si>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</si>
  <si>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</si>
  <si>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</si>
  <si>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</si>
  <si>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</si>
  <si>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Beruházási célú előzetesen felszámított általános forgalmi adó</t>
  </si>
  <si>
    <t>Beruházások</t>
  </si>
  <si>
    <t>Ingatlanok felújítása</t>
  </si>
  <si>
    <t>Felújítási célú előzetesen felszámított általános forgalmi adó</t>
  </si>
  <si>
    <t>Felújítások</t>
  </si>
  <si>
    <t>KÖLTSÉGVETÉSI KIADÁSOK</t>
  </si>
  <si>
    <t>Államháztartáson belüli megelőlegzések visszafizetése</t>
  </si>
  <si>
    <t>Központi, irányító szervi támogatás</t>
  </si>
  <si>
    <t>Belföldi finanszírozási kiadások</t>
  </si>
  <si>
    <t>FINANSZÍROZÁSI KIADÁSOK</t>
  </si>
  <si>
    <t>KIADÁSOK ÖSSZESEN</t>
  </si>
  <si>
    <t>11. melléklet a Bánhorváti Községi Önkormányzat 2016. évi zárszámadásról szóló 6/2017. (V. 30.) önkormányzati rendeletéhez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</si>
</sst>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wrapText="1"/>
    </xf>
    <xf numFmtId="3" fontId="3" fillId="0" borderId="8" xfId="0" applyNumberFormat="1" applyFont="1" applyBorder="1"/>
    <xf numFmtId="3" fontId="3" fillId="0" borderId="9" xfId="0" applyNumberFormat="1" applyFont="1" applyBorder="1"/>
    <xf numFmtId="0" fontId="2" fillId="0" borderId="7" xfId="0" applyFont="1" applyBorder="1" applyAlignment="1">
      <alignment wrapText="1"/>
    </xf>
    <xf numFmtId="3" fontId="2" fillId="0" borderId="8" xfId="0" applyNumberFormat="1" applyFont="1" applyBorder="1"/>
    <xf numFmtId="9" fontId="2" fillId="0" borderId="9" xfId="1" applyFont="1" applyBorder="1"/>
    <xf numFmtId="0" fontId="2" fillId="3" borderId="7" xfId="0" applyFont="1" applyFill="1" applyBorder="1" applyAlignment="1">
      <alignment vertical="center" wrapText="1"/>
    </xf>
    <xf numFmtId="3" fontId="2" fillId="3" borderId="8" xfId="0" applyNumberFormat="1" applyFont="1" applyFill="1" applyBorder="1" applyAlignment="1">
      <alignment vertical="center"/>
    </xf>
    <xf numFmtId="9" fontId="2" fillId="3" borderId="9" xfId="1" applyFont="1" applyFill="1" applyBorder="1" applyAlignment="1">
      <alignment vertical="center"/>
    </xf>
    <xf numFmtId="9" fontId="2" fillId="4" borderId="9" xfId="1" applyFont="1" applyFill="1" applyBorder="1" applyAlignment="1">
      <alignment vertical="center"/>
    </xf>
    <xf numFmtId="0" fontId="3" fillId="4" borderId="7" xfId="0" applyFont="1" applyFill="1" applyBorder="1" applyAlignment="1">
      <alignment vertical="center" wrapText="1"/>
    </xf>
    <xf numFmtId="3" fontId="3" fillId="4" borderId="8" xfId="0" applyNumberFormat="1" applyFont="1" applyFill="1" applyBorder="1" applyAlignment="1">
      <alignment vertical="center"/>
    </xf>
    <xf numFmtId="0" fontId="2" fillId="2" borderId="7" xfId="0" applyFont="1" applyFill="1" applyBorder="1" applyAlignment="1">
      <alignment vertical="center" wrapText="1"/>
    </xf>
    <xf numFmtId="3" fontId="2" fillId="2" borderId="8" xfId="0" applyNumberFormat="1" applyFont="1" applyFill="1" applyBorder="1" applyAlignment="1">
      <alignment vertical="center"/>
    </xf>
    <xf numFmtId="0" fontId="3" fillId="0" borderId="10" xfId="0" applyFont="1" applyBorder="1" applyAlignment="1">
      <alignment wrapText="1"/>
    </xf>
    <xf numFmtId="3" fontId="3" fillId="0" borderId="11" xfId="0" applyNumberFormat="1" applyFont="1" applyBorder="1"/>
    <xf numFmtId="3" fontId="3" fillId="0" borderId="12" xfId="0" applyNumberFormat="1" applyFont="1" applyBorder="1"/>
    <xf numFmtId="0" fontId="2" fillId="2" borderId="13" xfId="0" applyFont="1" applyFill="1" applyBorder="1" applyAlignment="1">
      <alignment vertical="center" wrapText="1"/>
    </xf>
    <xf numFmtId="3" fontId="2" fillId="2" borderId="14" xfId="0" applyNumberFormat="1" applyFont="1" applyFill="1" applyBorder="1" applyAlignment="1">
      <alignment vertical="center"/>
    </xf>
    <xf numFmtId="9" fontId="2" fillId="3" borderId="15" xfId="1" applyFont="1" applyFill="1" applyBorder="1" applyAlignment="1">
      <alignment vertical="center"/>
    </xf>
    <xf numFmtId="0" fontId="3" fillId="5" borderId="16" xfId="0" applyFont="1" applyFill="1" applyBorder="1" applyAlignment="1">
      <alignment vertical="center" wrapText="1"/>
    </xf>
    <xf numFmtId="3" fontId="3" fillId="5" borderId="17" xfId="0" applyNumberFormat="1" applyFont="1" applyFill="1" applyBorder="1" applyAlignment="1">
      <alignment vertical="center"/>
    </xf>
    <xf numFmtId="9" fontId="3" fillId="4" borderId="18" xfId="1" applyFont="1" applyFill="1" applyBorder="1" applyAlignment="1">
      <alignment vertical="center"/>
    </xf>
    <xf numFmtId="3" fontId="3" fillId="2" borderId="14" xfId="0" applyNumberFormat="1" applyFont="1" applyFill="1" applyBorder="1" applyAlignment="1">
      <alignment vertical="center"/>
    </xf>
    <xf numFmtId="9" fontId="2" fillId="3" borderId="18" xfId="1" applyFont="1" applyFill="1" applyBorder="1" applyAlignment="1">
      <alignment vertical="center"/>
    </xf>
    <xf numFmtId="0" fontId="2" fillId="3" borderId="19" xfId="0" applyFont="1" applyFill="1" applyBorder="1" applyAlignment="1">
      <alignment vertical="center" wrapText="1"/>
    </xf>
    <xf numFmtId="3" fontId="2" fillId="3" borderId="20" xfId="0" applyNumberFormat="1" applyFont="1" applyFill="1" applyBorder="1" applyAlignment="1">
      <alignment vertical="center"/>
    </xf>
    <xf numFmtId="9" fontId="2" fillId="3" borderId="21" xfId="1" applyFont="1" applyFill="1" applyBorder="1" applyAlignment="1">
      <alignment vertical="center"/>
    </xf>
    <xf numFmtId="0" fontId="0" fillId="0" borderId="0" xfId="0" applyAlignment="1">
      <alignment wrapText="1"/>
    </xf>
    <xf numFmtId="0" fontId="3" fillId="0" borderId="13" xfId="0" applyFont="1" applyBorder="1" applyAlignment="1">
      <alignment wrapText="1"/>
    </xf>
    <xf numFmtId="3" fontId="3" fillId="0" borderId="14" xfId="0" applyNumberFormat="1" applyFont="1" applyBorder="1"/>
    <xf numFmtId="3" fontId="3" fillId="0" borderId="15" xfId="0" applyNumberFormat="1" applyFont="1" applyBorder="1"/>
    <xf numFmtId="0" fontId="3" fillId="0" borderId="19" xfId="0" applyFont="1" applyBorder="1" applyAlignment="1">
      <alignment wrapText="1"/>
    </xf>
    <xf numFmtId="3" fontId="3" fillId="0" borderId="20" xfId="0" applyNumberFormat="1" applyFont="1" applyBorder="1"/>
    <xf numFmtId="3" fontId="3" fillId="0" borderId="21" xfId="0" applyNumberFormat="1" applyFont="1" applyBorder="1"/>
    <xf numFmtId="0" fontId="2" fillId="2" borderId="4" xfId="0" applyFont="1" applyFill="1" applyBorder="1" applyAlignment="1">
      <alignment vertical="center" wrapText="1"/>
    </xf>
    <xf numFmtId="3" fontId="2" fillId="2" borderId="5" xfId="0" applyNumberFormat="1" applyFont="1" applyFill="1" applyBorder="1" applyAlignment="1">
      <alignment vertical="center"/>
    </xf>
    <xf numFmtId="9" fontId="2" fillId="3" borderId="6" xfId="1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3" fontId="2" fillId="0" borderId="20" xfId="0" applyNumberFormat="1" applyFont="1" applyBorder="1" applyAlignment="1">
      <alignment vertical="center"/>
    </xf>
    <xf numFmtId="9" fontId="2" fillId="0" borderId="21" xfId="1" applyFont="1" applyFill="1" applyBorder="1" applyAlignment="1">
      <alignment vertical="center"/>
    </xf>
    <xf numFmtId="0" fontId="4" fillId="0" borderId="22" xfId="0" applyFont="1" applyBorder="1" applyAlignment="1">
      <alignment vertical="center" wrapText="1"/>
    </xf>
    <xf numFmtId="3" fontId="4" fillId="0" borderId="23" xfId="0" applyNumberFormat="1" applyFont="1" applyBorder="1" applyAlignment="1">
      <alignment vertical="center"/>
    </xf>
    <xf numFmtId="9" fontId="2" fillId="0" borderId="24" xfId="1" applyFont="1" applyFill="1" applyBorder="1" applyAlignment="1">
      <alignment vertical="center"/>
    </xf>
    <xf numFmtId="0" fontId="2" fillId="0" borderId="5" xfId="0" applyFont="1" applyBorder="1"/>
    <xf numFmtId="0" fontId="2" fillId="0" borderId="6" xfId="0" applyFont="1" applyBorder="1"/>
    <xf numFmtId="0" fontId="2" fillId="0" borderId="1" xfId="0" applyFont="1" applyBorder="1" applyAlignment="1">
      <alignment wrapText="1"/>
    </xf>
    <xf numFmtId="3" fontId="2" fillId="0" borderId="23" xfId="0" applyNumberFormat="1" applyFont="1" applyBorder="1"/>
    <xf numFmtId="9" fontId="2" fillId="0" borderId="24" xfId="1" applyFont="1" applyBorder="1"/>
    <xf numFmtId="9" fontId="3" fillId="0" borderId="9" xfId="1" applyFont="1" applyBorder="1"/>
    <xf numFmtId="9" fontId="2" fillId="3" borderId="12" xfId="1" applyFont="1" applyFill="1" applyBorder="1" applyAlignment="1">
      <alignment vertical="center"/>
    </xf>
    <xf numFmtId="0" fontId="3" fillId="5" borderId="25" xfId="0" applyFont="1" applyFill="1" applyBorder="1" applyAlignment="1">
      <alignment vertical="center" wrapText="1"/>
    </xf>
    <xf numFmtId="3" fontId="3" fillId="5" borderId="26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wrapText="1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6"/>
  <sheetViews>
    <sheetView tabSelected="1" workbookViewId="0">
      <selection activeCell="A2" sqref="A2:E2"/>
    </sheetView>
  </sheetViews>
  <sheetFormatPr defaultRowHeight="15" x14ac:dyDescent="0.25"/>
  <cols>
    <col min="1" max="1" width="23.140625" customWidth="1"/>
    <col min="2" max="4" width="13" customWidth="1"/>
    <col min="5" max="5" width="9.85546875" customWidth="1"/>
  </cols>
  <sheetData>
    <row r="1" spans="1:5" x14ac:dyDescent="0.25">
      <c r="A1" s="1"/>
      <c r="B1" s="2"/>
      <c r="C1" s="2"/>
      <c r="D1" s="2"/>
      <c r="E1" s="2"/>
    </row>
    <row r="2" spans="1:5" ht="29.25" customHeight="1" x14ac:dyDescent="0.25">
      <c r="A2" s="65" t="s">
        <v>99</v>
      </c>
      <c r="B2" s="65"/>
      <c r="C2" s="65"/>
      <c r="D2" s="65"/>
      <c r="E2" s="65"/>
    </row>
    <row r="3" spans="1:5" x14ac:dyDescent="0.25">
      <c r="A3" s="4"/>
      <c r="B3" s="5"/>
      <c r="C3" s="5"/>
      <c r="D3" s="5"/>
      <c r="E3" s="5"/>
    </row>
    <row r="4" spans="1:5" x14ac:dyDescent="0.25">
      <c r="A4" s="6" t="s">
        <v>2</v>
      </c>
      <c r="B4" s="7"/>
      <c r="C4" s="7"/>
      <c r="D4" s="7"/>
      <c r="E4" s="8"/>
    </row>
    <row r="5" spans="1:5" ht="29.25" x14ac:dyDescent="0.25">
      <c r="A5" s="9" t="s">
        <v>3</v>
      </c>
      <c r="B5" s="10" t="s">
        <v>4</v>
      </c>
      <c r="C5" s="10" t="s">
        <v>5</v>
      </c>
      <c r="D5" s="10" t="s">
        <v>6</v>
      </c>
      <c r="E5" s="11" t="s">
        <v>7</v>
      </c>
    </row>
    <row r="6" spans="1:5" ht="75" x14ac:dyDescent="0.25">
      <c r="A6" s="12" t="s">
        <v>8</v>
      </c>
      <c r="B6" s="13">
        <v>0</v>
      </c>
      <c r="C6" s="13">
        <v>0</v>
      </c>
      <c r="D6" s="13">
        <v>0</v>
      </c>
      <c r="E6" s="14"/>
    </row>
    <row r="7" spans="1:5" ht="81.75" customHeight="1" x14ac:dyDescent="0.25">
      <c r="A7" s="12" t="s">
        <v>9</v>
      </c>
      <c r="B7" s="13">
        <v>0</v>
      </c>
      <c r="C7" s="13">
        <v>0</v>
      </c>
      <c r="D7" s="13">
        <v>0</v>
      </c>
      <c r="E7" s="14"/>
    </row>
    <row r="8" spans="1:5" ht="74.25" customHeight="1" x14ac:dyDescent="0.25">
      <c r="A8" s="12" t="s">
        <v>10</v>
      </c>
      <c r="B8" s="13">
        <v>0</v>
      </c>
      <c r="C8" s="13">
        <v>0</v>
      </c>
      <c r="D8" s="13">
        <v>0</v>
      </c>
      <c r="E8" s="14"/>
    </row>
    <row r="9" spans="1:5" ht="45.75" customHeight="1" x14ac:dyDescent="0.25">
      <c r="A9" s="12" t="s">
        <v>11</v>
      </c>
      <c r="B9" s="13">
        <v>0</v>
      </c>
      <c r="C9" s="13">
        <v>0</v>
      </c>
      <c r="D9" s="13">
        <v>0</v>
      </c>
      <c r="E9" s="14"/>
    </row>
    <row r="10" spans="1:5" ht="48" customHeight="1" x14ac:dyDescent="0.25">
      <c r="A10" s="12" t="s">
        <v>12</v>
      </c>
      <c r="B10" s="13"/>
      <c r="C10" s="13"/>
      <c r="D10" s="13"/>
      <c r="E10" s="14"/>
    </row>
    <row r="11" spans="1:5" ht="58.5" customHeight="1" x14ac:dyDescent="0.25">
      <c r="A11" s="12" t="s">
        <v>13</v>
      </c>
      <c r="B11" s="13">
        <v>0</v>
      </c>
      <c r="C11" s="13">
        <v>0</v>
      </c>
      <c r="D11" s="13">
        <v>0</v>
      </c>
      <c r="E11" s="14"/>
    </row>
    <row r="12" spans="1:5" ht="43.5" customHeight="1" x14ac:dyDescent="0.25">
      <c r="A12" s="12" t="s">
        <v>14</v>
      </c>
      <c r="B12" s="13">
        <v>0</v>
      </c>
      <c r="C12" s="13">
        <v>0</v>
      </c>
      <c r="D12" s="13">
        <v>0</v>
      </c>
      <c r="E12" s="14"/>
    </row>
    <row r="13" spans="1:5" ht="43.5" customHeight="1" x14ac:dyDescent="0.25">
      <c r="A13" s="15" t="s">
        <v>15</v>
      </c>
      <c r="B13" s="16">
        <f>SUM(B6:B12)</f>
        <v>0</v>
      </c>
      <c r="C13" s="16">
        <f>SUM(C6:C12)</f>
        <v>0</v>
      </c>
      <c r="D13" s="16">
        <f>SUM(D6:D12)</f>
        <v>0</v>
      </c>
      <c r="E13" s="17"/>
    </row>
    <row r="14" spans="1:5" ht="43.5" customHeight="1" x14ac:dyDescent="0.25">
      <c r="A14" s="12" t="s">
        <v>16</v>
      </c>
      <c r="B14" s="13">
        <v>0</v>
      </c>
      <c r="C14" s="13">
        <v>7101380</v>
      </c>
      <c r="D14" s="13">
        <v>6773173</v>
      </c>
      <c r="E14" s="14"/>
    </row>
    <row r="15" spans="1:5" ht="65.25" customHeight="1" x14ac:dyDescent="0.25">
      <c r="A15" s="18" t="s">
        <v>17</v>
      </c>
      <c r="B15" s="19">
        <f>SUM(B13:B14)</f>
        <v>0</v>
      </c>
      <c r="C15" s="19">
        <f>SUM(C13:C14)</f>
        <v>7101380</v>
      </c>
      <c r="D15" s="19">
        <f>SUM(D13:D14)</f>
        <v>6773173</v>
      </c>
      <c r="E15" s="20"/>
    </row>
    <row r="16" spans="1:5" ht="46.5" customHeight="1" x14ac:dyDescent="0.25">
      <c r="A16" s="12" t="s">
        <v>18</v>
      </c>
      <c r="B16" s="13">
        <v>0</v>
      </c>
      <c r="C16" s="13">
        <v>0</v>
      </c>
      <c r="D16" s="13">
        <v>0</v>
      </c>
      <c r="E16" s="21"/>
    </row>
    <row r="17" spans="1:5" ht="55.5" customHeight="1" x14ac:dyDescent="0.25">
      <c r="A17" s="12" t="s">
        <v>19</v>
      </c>
      <c r="B17" s="13">
        <v>0</v>
      </c>
      <c r="C17" s="13">
        <v>0</v>
      </c>
      <c r="D17" s="13">
        <v>0</v>
      </c>
      <c r="E17" s="21"/>
    </row>
    <row r="18" spans="1:5" ht="72" customHeight="1" x14ac:dyDescent="0.25">
      <c r="A18" s="18" t="s">
        <v>20</v>
      </c>
      <c r="B18" s="19">
        <f>SUM(B16:B17)</f>
        <v>0</v>
      </c>
      <c r="C18" s="19">
        <f>SUM(C16:C17)</f>
        <v>0</v>
      </c>
      <c r="D18" s="19">
        <f>SUM(D16:D17)</f>
        <v>0</v>
      </c>
      <c r="E18" s="20"/>
    </row>
    <row r="19" spans="1:5" ht="35.25" customHeight="1" x14ac:dyDescent="0.25">
      <c r="A19" s="22" t="s">
        <v>21</v>
      </c>
      <c r="B19" s="23">
        <v>0</v>
      </c>
      <c r="C19" s="23">
        <v>0</v>
      </c>
      <c r="D19" s="23">
        <v>0</v>
      </c>
      <c r="E19" s="21"/>
    </row>
    <row r="20" spans="1:5" ht="39" customHeight="1" x14ac:dyDescent="0.25">
      <c r="A20" s="12" t="s">
        <v>22</v>
      </c>
      <c r="B20" s="13">
        <v>0</v>
      </c>
      <c r="C20" s="13">
        <v>0</v>
      </c>
      <c r="D20" s="13">
        <v>0</v>
      </c>
      <c r="E20" s="21"/>
    </row>
    <row r="21" spans="1:5" ht="24" customHeight="1" x14ac:dyDescent="0.25">
      <c r="A21" s="12" t="s">
        <v>23</v>
      </c>
      <c r="B21" s="13">
        <v>0</v>
      </c>
      <c r="C21" s="13">
        <v>0</v>
      </c>
      <c r="D21" s="13">
        <v>0</v>
      </c>
      <c r="E21" s="21"/>
    </row>
    <row r="22" spans="1:5" ht="33.75" customHeight="1" x14ac:dyDescent="0.25">
      <c r="A22" s="15" t="s">
        <v>24</v>
      </c>
      <c r="B22" s="16">
        <f>SUM(B20:B21)</f>
        <v>0</v>
      </c>
      <c r="C22" s="16">
        <f t="shared" ref="C22:D22" si="0">SUM(C20:C21)</f>
        <v>0</v>
      </c>
      <c r="D22" s="16">
        <f t="shared" si="0"/>
        <v>0</v>
      </c>
      <c r="E22" s="21"/>
    </row>
    <row r="23" spans="1:5" ht="23.25" customHeight="1" x14ac:dyDescent="0.25">
      <c r="A23" s="12" t="s">
        <v>25</v>
      </c>
      <c r="B23" s="13">
        <v>0</v>
      </c>
      <c r="C23" s="13">
        <v>0</v>
      </c>
      <c r="D23" s="13">
        <v>0</v>
      </c>
      <c r="E23" s="21"/>
    </row>
    <row r="24" spans="1:5" ht="32.25" customHeight="1" x14ac:dyDescent="0.25">
      <c r="A24" s="15" t="s">
        <v>26</v>
      </c>
      <c r="B24" s="16">
        <f>SUM(B23)</f>
        <v>0</v>
      </c>
      <c r="C24" s="16">
        <f t="shared" ref="C24:D24" si="1">SUM(C23)</f>
        <v>0</v>
      </c>
      <c r="D24" s="16">
        <f t="shared" si="1"/>
        <v>0</v>
      </c>
      <c r="E24" s="21"/>
    </row>
    <row r="25" spans="1:5" ht="27" customHeight="1" x14ac:dyDescent="0.25">
      <c r="A25" s="24" t="s">
        <v>27</v>
      </c>
      <c r="B25" s="25">
        <f>B22+B24+B19</f>
        <v>0</v>
      </c>
      <c r="C25" s="25">
        <f t="shared" ref="C25:D25" si="2">C22+C24+C19</f>
        <v>0</v>
      </c>
      <c r="D25" s="25">
        <f t="shared" si="2"/>
        <v>0</v>
      </c>
      <c r="E25" s="20"/>
    </row>
    <row r="26" spans="1:5" ht="20.25" customHeight="1" x14ac:dyDescent="0.25">
      <c r="A26" s="12" t="s">
        <v>28</v>
      </c>
      <c r="B26" s="13">
        <v>0</v>
      </c>
      <c r="C26" s="13">
        <v>0</v>
      </c>
      <c r="D26" s="13">
        <v>0</v>
      </c>
      <c r="E26" s="14"/>
    </row>
    <row r="27" spans="1:5" ht="15.75" customHeight="1" x14ac:dyDescent="0.25">
      <c r="A27" s="12" t="s">
        <v>29</v>
      </c>
      <c r="B27" s="13">
        <v>0</v>
      </c>
      <c r="C27" s="13">
        <v>0</v>
      </c>
      <c r="D27" s="13">
        <v>0</v>
      </c>
      <c r="E27" s="14"/>
    </row>
    <row r="28" spans="1:5" ht="21" customHeight="1" x14ac:dyDescent="0.25">
      <c r="A28" s="12" t="s">
        <v>30</v>
      </c>
      <c r="B28" s="13"/>
      <c r="C28" s="13"/>
      <c r="D28" s="13"/>
      <c r="E28" s="14"/>
    </row>
    <row r="29" spans="1:5" ht="31.5" customHeight="1" x14ac:dyDescent="0.25">
      <c r="A29" s="12" t="s">
        <v>31</v>
      </c>
      <c r="B29" s="13">
        <v>0</v>
      </c>
      <c r="C29" s="13">
        <v>0</v>
      </c>
      <c r="D29" s="13">
        <v>0</v>
      </c>
      <c r="E29" s="14"/>
    </row>
    <row r="30" spans="1:5" ht="48" customHeight="1" x14ac:dyDescent="0.25">
      <c r="A30" s="12" t="s">
        <v>32</v>
      </c>
      <c r="B30" s="13">
        <v>0</v>
      </c>
      <c r="C30" s="13">
        <v>16</v>
      </c>
      <c r="D30" s="13">
        <v>16</v>
      </c>
      <c r="E30" s="14"/>
    </row>
    <row r="31" spans="1:5" ht="30" customHeight="1" x14ac:dyDescent="0.25">
      <c r="A31" s="26" t="s">
        <v>33</v>
      </c>
      <c r="B31" s="27">
        <v>0</v>
      </c>
      <c r="C31" s="27">
        <v>8</v>
      </c>
      <c r="D31" s="27">
        <v>9</v>
      </c>
      <c r="E31" s="28"/>
    </row>
    <row r="32" spans="1:5" ht="32.25" customHeight="1" x14ac:dyDescent="0.25">
      <c r="A32" s="29" t="s">
        <v>34</v>
      </c>
      <c r="B32" s="30">
        <f>SUM(B26:B31)</f>
        <v>0</v>
      </c>
      <c r="C32" s="30">
        <f t="shared" ref="C32" si="3">SUM(C26:C31)</f>
        <v>24</v>
      </c>
      <c r="D32" s="30">
        <f>SUM(D26:D31)</f>
        <v>25</v>
      </c>
      <c r="E32" s="31"/>
    </row>
    <row r="33" spans="1:5" ht="41.25" customHeight="1" x14ac:dyDescent="0.25">
      <c r="A33" s="32" t="s">
        <v>35</v>
      </c>
      <c r="B33" s="33">
        <v>0</v>
      </c>
      <c r="C33" s="33">
        <v>0</v>
      </c>
      <c r="D33" s="33">
        <v>0</v>
      </c>
      <c r="E33" s="34"/>
    </row>
    <row r="34" spans="1:5" ht="36" customHeight="1" x14ac:dyDescent="0.25">
      <c r="A34" s="29" t="s">
        <v>36</v>
      </c>
      <c r="B34" s="30"/>
      <c r="C34" s="30">
        <v>0</v>
      </c>
      <c r="D34" s="35">
        <v>0</v>
      </c>
      <c r="E34" s="36"/>
    </row>
    <row r="35" spans="1:5" ht="29.25" customHeight="1" x14ac:dyDescent="0.25">
      <c r="A35" s="37" t="s">
        <v>37</v>
      </c>
      <c r="B35" s="38">
        <f>B15+B18+B25+B32+B34</f>
        <v>0</v>
      </c>
      <c r="C35" s="38">
        <f t="shared" ref="C35:D35" si="4">C15+C18+C25+C32+C34</f>
        <v>7101404</v>
      </c>
      <c r="D35" s="38">
        <f t="shared" si="4"/>
        <v>6773198</v>
      </c>
      <c r="E35" s="39"/>
    </row>
    <row r="36" spans="1:5" x14ac:dyDescent="0.25">
      <c r="A36" s="40"/>
    </row>
    <row r="37" spans="1:5" ht="31.5" customHeight="1" x14ac:dyDescent="0.25">
      <c r="A37" s="41" t="s">
        <v>38</v>
      </c>
      <c r="B37" s="42">
        <v>0</v>
      </c>
      <c r="C37" s="42">
        <v>0</v>
      </c>
      <c r="D37" s="42">
        <v>0</v>
      </c>
      <c r="E37" s="43"/>
    </row>
    <row r="38" spans="1:5" ht="43.5" customHeight="1" x14ac:dyDescent="0.25">
      <c r="A38" s="12" t="s">
        <v>39</v>
      </c>
      <c r="B38" s="13">
        <v>1010629</v>
      </c>
      <c r="C38" s="13">
        <v>7099705</v>
      </c>
      <c r="D38" s="13">
        <v>19062000</v>
      </c>
      <c r="E38" s="14"/>
    </row>
    <row r="39" spans="1:5" ht="28.5" customHeight="1" x14ac:dyDescent="0.25">
      <c r="A39" s="44" t="s">
        <v>40</v>
      </c>
      <c r="B39" s="45">
        <v>68233340</v>
      </c>
      <c r="C39" s="45">
        <v>77861290</v>
      </c>
      <c r="D39" s="45">
        <v>77861290</v>
      </c>
      <c r="E39" s="46"/>
    </row>
    <row r="40" spans="1:5" ht="33" customHeight="1" x14ac:dyDescent="0.25">
      <c r="A40" s="47" t="s">
        <v>41</v>
      </c>
      <c r="B40" s="48">
        <f>SUM(B37:B39)</f>
        <v>69243969</v>
      </c>
      <c r="C40" s="48">
        <f t="shared" ref="C40:D40" si="5">SUM(C37:C39)</f>
        <v>84960995</v>
      </c>
      <c r="D40" s="48">
        <f t="shared" si="5"/>
        <v>96923290</v>
      </c>
      <c r="E40" s="49"/>
    </row>
    <row r="41" spans="1:5" ht="36" customHeight="1" x14ac:dyDescent="0.25">
      <c r="A41" s="50" t="s">
        <v>42</v>
      </c>
      <c r="B41" s="51">
        <f>SUM(B40)</f>
        <v>69243969</v>
      </c>
      <c r="C41" s="51">
        <f t="shared" ref="C41:D41" si="6">SUM(C40)</f>
        <v>84960995</v>
      </c>
      <c r="D41" s="51">
        <f t="shared" si="6"/>
        <v>96923290</v>
      </c>
      <c r="E41" s="52"/>
    </row>
    <row r="42" spans="1:5" x14ac:dyDescent="0.25">
      <c r="A42" s="4"/>
      <c r="B42" s="5"/>
      <c r="C42" s="5"/>
      <c r="D42" s="5"/>
      <c r="E42" s="5"/>
    </row>
    <row r="43" spans="1:5" ht="26.25" customHeight="1" x14ac:dyDescent="0.25">
      <c r="A43" s="53" t="s">
        <v>43</v>
      </c>
      <c r="B43" s="54">
        <f>B35+B41</f>
        <v>69243969</v>
      </c>
      <c r="C43" s="54">
        <f>C35+C41</f>
        <v>92062399</v>
      </c>
      <c r="D43" s="54">
        <f>D35+D41</f>
        <v>103696488</v>
      </c>
      <c r="E43" s="55">
        <f>D43/B43</f>
        <v>1.4975526316234127</v>
      </c>
    </row>
    <row r="44" spans="1:5" x14ac:dyDescent="0.25">
      <c r="A44" s="40"/>
    </row>
    <row r="45" spans="1:5" x14ac:dyDescent="0.25">
      <c r="A45" s="40"/>
    </row>
    <row r="46" spans="1:5" ht="43.5" x14ac:dyDescent="0.25">
      <c r="A46" s="1" t="s">
        <v>0</v>
      </c>
      <c r="B46" s="2"/>
      <c r="C46" s="2"/>
      <c r="D46" s="2"/>
      <c r="E46" s="2"/>
    </row>
    <row r="47" spans="1:5" x14ac:dyDescent="0.25">
      <c r="A47" s="3" t="s">
        <v>1</v>
      </c>
      <c r="B47" s="3"/>
      <c r="C47" s="3"/>
      <c r="D47" s="3"/>
      <c r="E47" s="3"/>
    </row>
    <row r="48" spans="1:5" x14ac:dyDescent="0.25">
      <c r="A48" s="4"/>
      <c r="B48" s="5"/>
      <c r="C48" s="5"/>
      <c r="D48" s="5"/>
      <c r="E48" s="5"/>
    </row>
    <row r="49" spans="1:5" x14ac:dyDescent="0.25">
      <c r="A49" s="6" t="s">
        <v>44</v>
      </c>
      <c r="B49" s="7"/>
      <c r="C49" s="7"/>
      <c r="D49" s="7"/>
      <c r="E49" s="8"/>
    </row>
    <row r="50" spans="1:5" ht="23.25" customHeight="1" x14ac:dyDescent="0.25">
      <c r="A50" s="9" t="s">
        <v>3</v>
      </c>
      <c r="B50" s="56" t="s">
        <v>4</v>
      </c>
      <c r="C50" s="56" t="s">
        <v>5</v>
      </c>
      <c r="D50" s="56" t="s">
        <v>6</v>
      </c>
      <c r="E50" s="57" t="s">
        <v>7</v>
      </c>
    </row>
    <row r="51" spans="1:5" ht="39.75" customHeight="1" x14ac:dyDescent="0.25">
      <c r="A51" s="12" t="s">
        <v>45</v>
      </c>
      <c r="B51" s="13">
        <v>41370000</v>
      </c>
      <c r="C51" s="13">
        <v>52794374</v>
      </c>
      <c r="D51" s="13">
        <v>43166424</v>
      </c>
      <c r="E51" s="14"/>
    </row>
    <row r="52" spans="1:5" ht="51" customHeight="1" x14ac:dyDescent="0.25">
      <c r="A52" s="12" t="s">
        <v>46</v>
      </c>
      <c r="B52" s="13">
        <v>0</v>
      </c>
      <c r="C52" s="13">
        <v>609494</v>
      </c>
      <c r="D52" s="13">
        <v>609494</v>
      </c>
      <c r="E52" s="14"/>
    </row>
    <row r="53" spans="1:5" ht="22.5" customHeight="1" x14ac:dyDescent="0.25">
      <c r="A53" s="12" t="s">
        <v>47</v>
      </c>
      <c r="B53" s="13">
        <v>0</v>
      </c>
      <c r="C53" s="13">
        <v>390000</v>
      </c>
      <c r="D53" s="13">
        <v>390000</v>
      </c>
      <c r="E53" s="14"/>
    </row>
    <row r="54" spans="1:5" ht="22.5" customHeight="1" x14ac:dyDescent="0.25">
      <c r="A54" s="12" t="s">
        <v>48</v>
      </c>
      <c r="B54" s="13">
        <v>3000000</v>
      </c>
      <c r="C54" s="13">
        <v>3903171</v>
      </c>
      <c r="D54" s="13">
        <v>3903171</v>
      </c>
      <c r="E54" s="14"/>
    </row>
    <row r="55" spans="1:5" ht="25.5" customHeight="1" x14ac:dyDescent="0.25">
      <c r="A55" s="12" t="s">
        <v>49</v>
      </c>
      <c r="B55" s="13">
        <v>800000</v>
      </c>
      <c r="C55" s="13">
        <v>800000</v>
      </c>
      <c r="D55" s="13">
        <v>125217</v>
      </c>
      <c r="E55" s="14"/>
    </row>
    <row r="56" spans="1:5" ht="33" customHeight="1" x14ac:dyDescent="0.25">
      <c r="A56" s="26" t="s">
        <v>50</v>
      </c>
      <c r="B56" s="27">
        <v>0</v>
      </c>
      <c r="C56" s="27">
        <v>1980621</v>
      </c>
      <c r="D56" s="27">
        <v>1980621</v>
      </c>
      <c r="E56" s="28"/>
    </row>
    <row r="57" spans="1:5" ht="27" customHeight="1" x14ac:dyDescent="0.25">
      <c r="A57" s="58" t="s">
        <v>51</v>
      </c>
      <c r="B57" s="59">
        <f>SUM(B51:B56)</f>
        <v>45170000</v>
      </c>
      <c r="C57" s="59">
        <f>SUM(C51:C56)</f>
        <v>60477660</v>
      </c>
      <c r="D57" s="59">
        <f>SUM(D51:D56)</f>
        <v>50174927</v>
      </c>
      <c r="E57" s="60">
        <f>D57/B57</f>
        <v>1.1108020146114679</v>
      </c>
    </row>
    <row r="58" spans="1:5" ht="45.75" customHeight="1" x14ac:dyDescent="0.25">
      <c r="A58" s="12" t="s">
        <v>52</v>
      </c>
      <c r="B58" s="13">
        <v>0</v>
      </c>
      <c r="C58" s="13">
        <v>12467</v>
      </c>
      <c r="D58" s="13">
        <v>12467</v>
      </c>
      <c r="E58" s="14"/>
    </row>
    <row r="59" spans="1:5" ht="31.5" customHeight="1" x14ac:dyDescent="0.25">
      <c r="A59" s="12" t="s">
        <v>53</v>
      </c>
      <c r="B59" s="13">
        <v>0</v>
      </c>
      <c r="C59" s="13">
        <v>1449703</v>
      </c>
      <c r="D59" s="13">
        <v>1449703</v>
      </c>
      <c r="E59" s="61"/>
    </row>
    <row r="60" spans="1:5" ht="32.25" customHeight="1" x14ac:dyDescent="0.25">
      <c r="A60" s="15" t="s">
        <v>54</v>
      </c>
      <c r="B60" s="16">
        <f>SUM(B58:B59)</f>
        <v>0</v>
      </c>
      <c r="C60" s="16">
        <f>SUM(C58:C59)</f>
        <v>1462170</v>
      </c>
      <c r="D60" s="16">
        <f>SUM(D58:D59)</f>
        <v>1462170</v>
      </c>
      <c r="E60" s="17"/>
    </row>
    <row r="61" spans="1:5" ht="27.75" customHeight="1" x14ac:dyDescent="0.25">
      <c r="A61" s="18" t="s">
        <v>55</v>
      </c>
      <c r="B61" s="19">
        <f>B57+B60</f>
        <v>45170000</v>
      </c>
      <c r="C61" s="19">
        <f>C57+C60</f>
        <v>61939830</v>
      </c>
      <c r="D61" s="19">
        <f>D57+D60</f>
        <v>51637097</v>
      </c>
      <c r="E61" s="20">
        <f>D61/B61</f>
        <v>1.1431723931813151</v>
      </c>
    </row>
    <row r="62" spans="1:5" ht="51.75" customHeight="1" x14ac:dyDescent="0.25">
      <c r="A62" s="18" t="s">
        <v>56</v>
      </c>
      <c r="B62" s="19">
        <v>11110000</v>
      </c>
      <c r="C62" s="19">
        <v>15931493</v>
      </c>
      <c r="D62" s="19">
        <v>14379919</v>
      </c>
      <c r="E62" s="20">
        <f>D62/B62</f>
        <v>1.2943221422142215</v>
      </c>
    </row>
    <row r="63" spans="1:5" ht="30.75" customHeight="1" x14ac:dyDescent="0.25">
      <c r="A63" s="12" t="s">
        <v>57</v>
      </c>
      <c r="B63" s="13">
        <v>630000</v>
      </c>
      <c r="C63" s="13">
        <v>630000</v>
      </c>
      <c r="D63" s="13">
        <v>334500</v>
      </c>
      <c r="E63" s="61"/>
    </row>
    <row r="64" spans="1:5" ht="31.5" customHeight="1" x14ac:dyDescent="0.25">
      <c r="A64" s="12" t="s">
        <v>58</v>
      </c>
      <c r="B64" s="13">
        <v>1889000</v>
      </c>
      <c r="C64" s="13">
        <v>1889000</v>
      </c>
      <c r="D64" s="13">
        <v>1759372</v>
      </c>
      <c r="E64" s="61"/>
    </row>
    <row r="65" spans="1:5" ht="27" customHeight="1" x14ac:dyDescent="0.25">
      <c r="A65" s="15" t="s">
        <v>59</v>
      </c>
      <c r="B65" s="16">
        <f>SUM(B63:B64)</f>
        <v>2519000</v>
      </c>
      <c r="C65" s="16">
        <f t="shared" ref="C65:D65" si="7">SUM(C63:C64)</f>
        <v>2519000</v>
      </c>
      <c r="D65" s="16">
        <f t="shared" si="7"/>
        <v>2093872</v>
      </c>
      <c r="E65" s="17">
        <f>D65/B65</f>
        <v>0.83123144104803492</v>
      </c>
    </row>
    <row r="66" spans="1:5" ht="30.75" customHeight="1" x14ac:dyDescent="0.25">
      <c r="A66" s="12" t="s">
        <v>60</v>
      </c>
      <c r="B66" s="13">
        <v>0</v>
      </c>
      <c r="C66" s="13">
        <v>68811</v>
      </c>
      <c r="D66" s="13">
        <v>49470</v>
      </c>
      <c r="E66" s="61"/>
    </row>
    <row r="67" spans="1:5" ht="30" customHeight="1" x14ac:dyDescent="0.25">
      <c r="A67" s="15" t="s">
        <v>61</v>
      </c>
      <c r="B67" s="16">
        <f>SUM(B66:B66)</f>
        <v>0</v>
      </c>
      <c r="C67" s="16">
        <f>SUM(C66:C66)</f>
        <v>68811</v>
      </c>
      <c r="D67" s="16">
        <f>SUM(D66:D66)</f>
        <v>49470</v>
      </c>
      <c r="E67" s="17"/>
    </row>
    <row r="68" spans="1:5" ht="20.25" customHeight="1" x14ac:dyDescent="0.25">
      <c r="A68" s="12" t="s">
        <v>62</v>
      </c>
      <c r="B68" s="13">
        <v>0</v>
      </c>
      <c r="C68" s="13">
        <v>26726</v>
      </c>
      <c r="D68" s="13">
        <v>26726</v>
      </c>
      <c r="E68" s="61"/>
    </row>
    <row r="69" spans="1:5" ht="24" customHeight="1" x14ac:dyDescent="0.25">
      <c r="A69" s="12" t="s">
        <v>63</v>
      </c>
      <c r="B69" s="13">
        <v>457000</v>
      </c>
      <c r="C69" s="13">
        <v>457000</v>
      </c>
      <c r="D69" s="13">
        <v>0</v>
      </c>
      <c r="E69" s="61"/>
    </row>
    <row r="70" spans="1:5" ht="33" customHeight="1" x14ac:dyDescent="0.25">
      <c r="A70" s="12" t="s">
        <v>64</v>
      </c>
      <c r="B70" s="13">
        <v>1181000</v>
      </c>
      <c r="C70" s="13">
        <v>1181000</v>
      </c>
      <c r="D70" s="13">
        <v>1065682</v>
      </c>
      <c r="E70" s="61"/>
    </row>
    <row r="71" spans="1:5" ht="35.25" customHeight="1" x14ac:dyDescent="0.25">
      <c r="A71" s="12" t="s">
        <v>65</v>
      </c>
      <c r="B71" s="13">
        <v>703913</v>
      </c>
      <c r="C71" s="13">
        <v>1102885</v>
      </c>
      <c r="D71" s="13">
        <v>1102885</v>
      </c>
      <c r="E71" s="61"/>
    </row>
    <row r="72" spans="1:5" ht="25.5" customHeight="1" x14ac:dyDescent="0.25">
      <c r="A72" s="12" t="s">
        <v>66</v>
      </c>
      <c r="B72" s="13">
        <v>351000</v>
      </c>
      <c r="C72" s="13">
        <v>1253548</v>
      </c>
      <c r="D72" s="13">
        <v>1253548</v>
      </c>
      <c r="E72" s="61"/>
    </row>
    <row r="73" spans="1:5" ht="27.75" customHeight="1" x14ac:dyDescent="0.25">
      <c r="A73" s="15" t="s">
        <v>67</v>
      </c>
      <c r="B73" s="16">
        <f>SUM(B68:B72)</f>
        <v>2692913</v>
      </c>
      <c r="C73" s="16">
        <f>SUM(C68:C72)</f>
        <v>4021159</v>
      </c>
      <c r="D73" s="16">
        <f>SUM(D68:D72)</f>
        <v>3448841</v>
      </c>
      <c r="E73" s="17">
        <f>D73/B73</f>
        <v>1.280710145481863</v>
      </c>
    </row>
    <row r="74" spans="1:5" ht="32.25" customHeight="1" x14ac:dyDescent="0.25">
      <c r="A74" s="15" t="s">
        <v>68</v>
      </c>
      <c r="B74" s="16">
        <v>920000</v>
      </c>
      <c r="C74" s="16">
        <v>1189630</v>
      </c>
      <c r="D74" s="16">
        <v>1189630</v>
      </c>
      <c r="E74" s="17"/>
    </row>
    <row r="75" spans="1:5" ht="45.75" customHeight="1" x14ac:dyDescent="0.25">
      <c r="A75" s="12" t="s">
        <v>69</v>
      </c>
      <c r="B75" s="13">
        <v>1881056</v>
      </c>
      <c r="C75" s="13">
        <v>1881056</v>
      </c>
      <c r="D75" s="13">
        <v>1023285</v>
      </c>
      <c r="E75" s="14"/>
    </row>
    <row r="76" spans="1:5" ht="22.5" customHeight="1" x14ac:dyDescent="0.25">
      <c r="A76" s="12" t="s">
        <v>70</v>
      </c>
      <c r="B76" s="13">
        <v>0</v>
      </c>
      <c r="C76" s="13">
        <v>9</v>
      </c>
      <c r="D76" s="13">
        <v>9</v>
      </c>
      <c r="E76" s="14"/>
    </row>
    <row r="77" spans="1:5" ht="34.5" customHeight="1" x14ac:dyDescent="0.25">
      <c r="A77" s="12" t="s">
        <v>71</v>
      </c>
      <c r="B77" s="13">
        <v>200000</v>
      </c>
      <c r="C77" s="13">
        <v>200000</v>
      </c>
      <c r="D77" s="13">
        <v>86847</v>
      </c>
      <c r="E77" s="14"/>
    </row>
    <row r="78" spans="1:5" ht="27" customHeight="1" x14ac:dyDescent="0.25">
      <c r="A78" s="12" t="s">
        <v>72</v>
      </c>
      <c r="B78" s="13">
        <v>1551000</v>
      </c>
      <c r="C78" s="13">
        <v>735984</v>
      </c>
      <c r="D78" s="13">
        <v>9</v>
      </c>
      <c r="E78" s="14"/>
    </row>
    <row r="79" spans="1:5" ht="43.5" customHeight="1" x14ac:dyDescent="0.25">
      <c r="A79" s="15" t="s">
        <v>73</v>
      </c>
      <c r="B79" s="16">
        <f>SUM(B75:B78)</f>
        <v>3632056</v>
      </c>
      <c r="C79" s="16">
        <f>SUM(C75:C78)</f>
        <v>2817049</v>
      </c>
      <c r="D79" s="16">
        <f>SUM(D75:D78)</f>
        <v>1110150</v>
      </c>
      <c r="E79" s="17">
        <f>D79/B79</f>
        <v>0.30565332693108255</v>
      </c>
    </row>
    <row r="80" spans="1:5" ht="28.5" customHeight="1" x14ac:dyDescent="0.25">
      <c r="A80" s="24" t="s">
        <v>74</v>
      </c>
      <c r="B80" s="25">
        <f>B65+B67+B73+B74+B79</f>
        <v>9763969</v>
      </c>
      <c r="C80" s="25">
        <f>C65+C67+C73+C74+C79</f>
        <v>10615649</v>
      </c>
      <c r="D80" s="25">
        <f>D65+D67+D73+D74+D79</f>
        <v>7891963</v>
      </c>
      <c r="E80" s="20">
        <f>D80/B80</f>
        <v>0.80827407379109872</v>
      </c>
    </row>
    <row r="81" spans="1:5" ht="21.75" customHeight="1" x14ac:dyDescent="0.25">
      <c r="A81" s="12" t="s">
        <v>75</v>
      </c>
      <c r="B81" s="13">
        <v>0</v>
      </c>
      <c r="C81" s="13">
        <v>0</v>
      </c>
      <c r="D81" s="13">
        <v>0</v>
      </c>
      <c r="E81" s="14"/>
    </row>
    <row r="82" spans="1:5" ht="28.5" customHeight="1" x14ac:dyDescent="0.25">
      <c r="A82" s="12" t="s">
        <v>76</v>
      </c>
      <c r="B82" s="13">
        <v>0</v>
      </c>
      <c r="C82" s="13">
        <v>0</v>
      </c>
      <c r="D82" s="13">
        <v>0</v>
      </c>
      <c r="E82" s="14"/>
    </row>
    <row r="83" spans="1:5" ht="45" customHeight="1" x14ac:dyDescent="0.25">
      <c r="A83" s="12" t="s">
        <v>77</v>
      </c>
      <c r="B83" s="13">
        <v>0</v>
      </c>
      <c r="C83" s="13">
        <v>0</v>
      </c>
      <c r="D83" s="13">
        <v>0</v>
      </c>
      <c r="E83" s="14"/>
    </row>
    <row r="84" spans="1:5" ht="71.25" x14ac:dyDescent="0.25">
      <c r="A84" s="29" t="s">
        <v>78</v>
      </c>
      <c r="B84" s="30">
        <f>SUM(B81:B83)</f>
        <v>0</v>
      </c>
      <c r="C84" s="30">
        <f t="shared" ref="C84:D84" si="8">SUM(C81:C83)</f>
        <v>0</v>
      </c>
      <c r="D84" s="30">
        <f t="shared" si="8"/>
        <v>0</v>
      </c>
      <c r="E84" s="20"/>
    </row>
    <row r="85" spans="1:5" ht="24.75" customHeight="1" x14ac:dyDescent="0.25">
      <c r="A85" s="41" t="s">
        <v>79</v>
      </c>
      <c r="B85" s="42">
        <v>0</v>
      </c>
      <c r="C85" s="42">
        <v>0</v>
      </c>
      <c r="D85" s="42">
        <v>0</v>
      </c>
      <c r="E85" s="61"/>
    </row>
    <row r="86" spans="1:5" ht="46.5" customHeight="1" x14ac:dyDescent="0.25">
      <c r="A86" s="41" t="s">
        <v>80</v>
      </c>
      <c r="B86" s="42">
        <v>0</v>
      </c>
      <c r="C86" s="42">
        <v>0</v>
      </c>
      <c r="D86" s="42">
        <v>0</v>
      </c>
      <c r="E86" s="43"/>
    </row>
    <row r="87" spans="1:5" ht="45.75" customHeight="1" x14ac:dyDescent="0.25">
      <c r="A87" s="41" t="s">
        <v>81</v>
      </c>
      <c r="B87" s="13">
        <v>0</v>
      </c>
      <c r="C87" s="13">
        <v>0</v>
      </c>
      <c r="D87" s="13">
        <v>0</v>
      </c>
      <c r="E87" s="14"/>
    </row>
    <row r="88" spans="1:5" ht="39" customHeight="1" x14ac:dyDescent="0.25">
      <c r="A88" s="47" t="s">
        <v>82</v>
      </c>
      <c r="B88" s="48">
        <f>SUM(B85:B87)</f>
        <v>0</v>
      </c>
      <c r="C88" s="48">
        <f t="shared" ref="C88:D88" si="9">SUM(C85:C87)</f>
        <v>0</v>
      </c>
      <c r="D88" s="48">
        <f t="shared" si="9"/>
        <v>0</v>
      </c>
      <c r="E88" s="20"/>
    </row>
    <row r="89" spans="1:5" ht="30.75" customHeight="1" x14ac:dyDescent="0.25">
      <c r="A89" s="12" t="s">
        <v>83</v>
      </c>
      <c r="B89" s="13">
        <v>0</v>
      </c>
      <c r="C89" s="13">
        <v>298559</v>
      </c>
      <c r="D89" s="13">
        <v>298559</v>
      </c>
      <c r="E89" s="14"/>
    </row>
    <row r="90" spans="1:5" ht="30.75" customHeight="1" x14ac:dyDescent="0.25">
      <c r="A90" s="12" t="s">
        <v>84</v>
      </c>
      <c r="B90" s="13">
        <v>0</v>
      </c>
      <c r="C90" s="13">
        <v>0</v>
      </c>
      <c r="D90" s="13">
        <v>0</v>
      </c>
      <c r="E90" s="14"/>
    </row>
    <row r="91" spans="1:5" ht="36.75" customHeight="1" x14ac:dyDescent="0.25">
      <c r="A91" s="12" t="s">
        <v>85</v>
      </c>
      <c r="B91" s="13">
        <v>1181000</v>
      </c>
      <c r="C91" s="13">
        <v>1257868</v>
      </c>
      <c r="D91" s="13">
        <v>1257868</v>
      </c>
      <c r="E91" s="14"/>
    </row>
    <row r="92" spans="1:5" ht="30.75" customHeight="1" x14ac:dyDescent="0.25">
      <c r="A92" s="12" t="s">
        <v>86</v>
      </c>
      <c r="B92" s="13">
        <v>1339000</v>
      </c>
      <c r="C92" s="13">
        <v>1339000</v>
      </c>
      <c r="D92" s="13">
        <v>39370</v>
      </c>
      <c r="E92" s="14"/>
    </row>
    <row r="93" spans="1:5" ht="30.75" customHeight="1" x14ac:dyDescent="0.25">
      <c r="A93" s="12" t="s">
        <v>87</v>
      </c>
      <c r="B93" s="13"/>
      <c r="C93" s="13">
        <v>0</v>
      </c>
      <c r="D93" s="13">
        <v>0</v>
      </c>
      <c r="E93" s="14"/>
    </row>
    <row r="94" spans="1:5" ht="33.75" customHeight="1" x14ac:dyDescent="0.25">
      <c r="A94" s="12" t="s">
        <v>88</v>
      </c>
      <c r="B94" s="13">
        <v>680000</v>
      </c>
      <c r="C94" s="13">
        <v>680000</v>
      </c>
      <c r="D94" s="13">
        <v>430865</v>
      </c>
      <c r="E94" s="14"/>
    </row>
    <row r="95" spans="1:5" ht="23.25" customHeight="1" x14ac:dyDescent="0.25">
      <c r="A95" s="47" t="s">
        <v>89</v>
      </c>
      <c r="B95" s="48">
        <f>SUM(B89:B94)</f>
        <v>3200000</v>
      </c>
      <c r="C95" s="48">
        <f>SUM(C89:C94)</f>
        <v>3575427</v>
      </c>
      <c r="D95" s="48">
        <f>SUM(D89:D94)</f>
        <v>2026662</v>
      </c>
      <c r="E95" s="20">
        <f>D95/B95</f>
        <v>0.63333187499999999</v>
      </c>
    </row>
    <row r="96" spans="1:5" ht="25.5" customHeight="1" x14ac:dyDescent="0.25">
      <c r="A96" s="32" t="s">
        <v>90</v>
      </c>
      <c r="B96" s="33">
        <v>0</v>
      </c>
      <c r="C96" s="33">
        <v>0</v>
      </c>
      <c r="D96" s="33">
        <v>0</v>
      </c>
      <c r="E96" s="62"/>
    </row>
    <row r="97" spans="1:5" ht="48" customHeight="1" x14ac:dyDescent="0.25">
      <c r="A97" s="63" t="s">
        <v>91</v>
      </c>
      <c r="B97" s="64">
        <v>0</v>
      </c>
      <c r="C97" s="64">
        <v>0</v>
      </c>
      <c r="D97" s="64">
        <v>0</v>
      </c>
      <c r="E97" s="62"/>
    </row>
    <row r="98" spans="1:5" ht="23.25" customHeight="1" x14ac:dyDescent="0.25">
      <c r="A98" s="29" t="s">
        <v>92</v>
      </c>
      <c r="B98" s="30">
        <f>B96+B97</f>
        <v>0</v>
      </c>
      <c r="C98" s="30">
        <f t="shared" ref="C98:D98" si="10">C96+C97</f>
        <v>0</v>
      </c>
      <c r="D98" s="30">
        <f t="shared" si="10"/>
        <v>0</v>
      </c>
      <c r="E98" s="62"/>
    </row>
    <row r="99" spans="1:5" ht="34.5" customHeight="1" x14ac:dyDescent="0.25">
      <c r="A99" s="37" t="s">
        <v>93</v>
      </c>
      <c r="B99" s="38">
        <f>B61+B62+B80+B84+B88+B95+B98</f>
        <v>69243969</v>
      </c>
      <c r="C99" s="38">
        <f>C61+C62+C80+C84+C88+C95+C98</f>
        <v>92062399</v>
      </c>
      <c r="D99" s="38">
        <f>D61+D62+D80+D84+D88+D95+D98</f>
        <v>75935641</v>
      </c>
      <c r="E99" s="39">
        <f>D99/B99</f>
        <v>1.0966390589193407</v>
      </c>
    </row>
    <row r="100" spans="1:5" x14ac:dyDescent="0.25">
      <c r="A100" s="40"/>
    </row>
    <row r="101" spans="1:5" ht="44.25" customHeight="1" x14ac:dyDescent="0.25">
      <c r="A101" s="41" t="s">
        <v>94</v>
      </c>
      <c r="B101" s="42">
        <v>0</v>
      </c>
      <c r="C101" s="42">
        <v>0</v>
      </c>
      <c r="D101" s="42">
        <v>0</v>
      </c>
      <c r="E101" s="43"/>
    </row>
    <row r="102" spans="1:5" ht="30.75" customHeight="1" x14ac:dyDescent="0.25">
      <c r="A102" s="4" t="s">
        <v>95</v>
      </c>
      <c r="B102" s="42">
        <v>0</v>
      </c>
      <c r="C102" s="42">
        <v>0</v>
      </c>
      <c r="D102" s="42">
        <v>0</v>
      </c>
      <c r="E102" s="43"/>
    </row>
    <row r="103" spans="1:5" ht="30" customHeight="1" x14ac:dyDescent="0.25">
      <c r="A103" s="47" t="s">
        <v>96</v>
      </c>
      <c r="B103" s="48">
        <f>SUM(B101:B102)</f>
        <v>0</v>
      </c>
      <c r="C103" s="48">
        <f>SUM(C101:C102)</f>
        <v>0</v>
      </c>
      <c r="D103" s="48">
        <f>SUM(D101:D102)</f>
        <v>0</v>
      </c>
      <c r="E103" s="49"/>
    </row>
    <row r="104" spans="1:5" ht="36.75" customHeight="1" x14ac:dyDescent="0.25">
      <c r="A104" s="50" t="s">
        <v>97</v>
      </c>
      <c r="B104" s="51">
        <f>SUM(B103)</f>
        <v>0</v>
      </c>
      <c r="C104" s="51">
        <f t="shared" ref="C104:D104" si="11">SUM(C103)</f>
        <v>0</v>
      </c>
      <c r="D104" s="51">
        <f t="shared" si="11"/>
        <v>0</v>
      </c>
      <c r="E104" s="52"/>
    </row>
    <row r="105" spans="1:5" x14ac:dyDescent="0.25">
      <c r="A105" s="4"/>
      <c r="B105" s="5"/>
      <c r="C105" s="5"/>
      <c r="D105" s="5"/>
      <c r="E105" s="5"/>
    </row>
    <row r="106" spans="1:5" ht="30.75" customHeight="1" x14ac:dyDescent="0.25">
      <c r="A106" s="53" t="s">
        <v>98</v>
      </c>
      <c r="B106" s="54">
        <f>B99+B104</f>
        <v>69243969</v>
      </c>
      <c r="C106" s="54">
        <f t="shared" ref="C106:D106" si="12">C99+C104</f>
        <v>92062399</v>
      </c>
      <c r="D106" s="54">
        <f t="shared" si="12"/>
        <v>75935641</v>
      </c>
      <c r="E106" s="55">
        <f>D106/B106</f>
        <v>1.0966390589193407</v>
      </c>
    </row>
  </sheetData>
  <mergeCells count="4">
    <mergeCell ref="A2:E2"/>
    <mergeCell ref="A4:E4"/>
    <mergeCell ref="A47:E47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Iroda1921</dc:creator>
  <cp:lastModifiedBy>Iroda1921</cp:lastModifiedBy>
  <dcterms:created xsi:type="dcterms:W3CDTF">2017-05-30T08:20:43Z</dcterms:created>
  <dcterms:modified xsi:type="dcterms:W3CDTF">2017-05-30T08:30:22Z</dcterms:modified>
</cp:coreProperties>
</file>