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K:\ZALACSÉB\jegyzőkönyvek\Testületi ülések 2018\2018.03.27.-i ülés anyagai\2. napirend\"/>
    </mc:Choice>
  </mc:AlternateContent>
  <xr:revisionPtr revIDLastSave="0" documentId="13_ncr:1_{3D2E68B1-2A1D-4392-9DE6-817066C8491B}" xr6:coauthVersionLast="31" xr6:coauthVersionMax="31" xr10:uidLastSave="{00000000-0000-0000-0000-000000000000}"/>
  <bookViews>
    <workbookView xWindow="0" yWindow="0" windowWidth="19200" windowHeight="11385" xr2:uid="{00000000-000D-0000-FFFF-FFFF00000000}"/>
  </bookViews>
  <sheets>
    <sheet name="mód1" sheetId="1" r:id="rId1"/>
  </sheets>
  <definedNames>
    <definedName name="_xlnm.Print_Area" localSheetId="0">mód1!$A$1:$J$72</definedName>
  </definedNames>
  <calcPr calcId="179017"/>
</workbook>
</file>

<file path=xl/calcChain.xml><?xml version="1.0" encoding="utf-8"?>
<calcChain xmlns="http://schemas.openxmlformats.org/spreadsheetml/2006/main">
  <c r="H67" i="1" l="1"/>
  <c r="E66" i="1" l="1"/>
  <c r="I49" i="1" l="1"/>
  <c r="F67" i="1"/>
  <c r="F59" i="1"/>
  <c r="G59" i="1" s="1"/>
  <c r="I59" i="1" s="1"/>
  <c r="F16" i="1"/>
  <c r="G16" i="1" s="1"/>
  <c r="I16" i="1" s="1"/>
  <c r="F66" i="1"/>
  <c r="G66" i="1" s="1"/>
  <c r="I66" i="1" s="1"/>
  <c r="F26" i="1"/>
  <c r="F22" i="1"/>
  <c r="D17" i="1"/>
  <c r="E17" i="1"/>
  <c r="D71" i="1"/>
  <c r="D72" i="1" s="1"/>
  <c r="D64" i="1"/>
  <c r="D60" i="1"/>
  <c r="D54" i="1"/>
  <c r="D56" i="1" s="1"/>
  <c r="D42" i="1"/>
  <c r="D36" i="1"/>
  <c r="E36" i="1"/>
  <c r="D30" i="1"/>
  <c r="D24" i="1"/>
  <c r="C71" i="1" l="1"/>
  <c r="E71" i="1"/>
  <c r="C64" i="1"/>
  <c r="E64" i="1"/>
  <c r="F64" i="1"/>
  <c r="G64" i="1"/>
  <c r="H64" i="1"/>
  <c r="I64" i="1"/>
  <c r="J64" i="1"/>
  <c r="C60" i="1"/>
  <c r="E60" i="1"/>
  <c r="G60" i="1"/>
  <c r="H60" i="1"/>
  <c r="J60" i="1"/>
  <c r="C54" i="1"/>
  <c r="C56" i="1" s="1"/>
  <c r="E54" i="1"/>
  <c r="E56" i="1" s="1"/>
  <c r="H54" i="1"/>
  <c r="H56" i="1" s="1"/>
  <c r="J54" i="1"/>
  <c r="J56" i="1" s="1"/>
  <c r="C42" i="1"/>
  <c r="E42" i="1"/>
  <c r="F42" i="1"/>
  <c r="G42" i="1"/>
  <c r="H42" i="1"/>
  <c r="I42" i="1"/>
  <c r="C36" i="1"/>
  <c r="G36" i="1"/>
  <c r="H36" i="1"/>
  <c r="J36" i="1"/>
  <c r="C30" i="1"/>
  <c r="E30" i="1"/>
  <c r="F30" i="1"/>
  <c r="G30" i="1"/>
  <c r="H30" i="1"/>
  <c r="I30" i="1"/>
  <c r="J30" i="1"/>
  <c r="C24" i="1"/>
  <c r="E24" i="1"/>
  <c r="C17" i="1"/>
  <c r="C72" i="1" l="1"/>
  <c r="E72" i="1"/>
  <c r="J71" i="1" l="1"/>
  <c r="H71" i="1"/>
  <c r="I68" i="1"/>
  <c r="B68" i="1"/>
  <c r="B71" i="1" s="1"/>
  <c r="B64" i="1"/>
  <c r="B60" i="1"/>
  <c r="I58" i="1"/>
  <c r="I60" i="1" s="1"/>
  <c r="F58" i="1"/>
  <c r="F60" i="1" s="1"/>
  <c r="I55" i="1"/>
  <c r="F55" i="1"/>
  <c r="I53" i="1"/>
  <c r="B53" i="1"/>
  <c r="F53" i="1" s="1"/>
  <c r="F52" i="1"/>
  <c r="G52" i="1" s="1"/>
  <c r="B51" i="1"/>
  <c r="F51" i="1" s="1"/>
  <c r="B50" i="1"/>
  <c r="F49" i="1"/>
  <c r="G49" i="1" s="1"/>
  <c r="F48" i="1"/>
  <c r="G48" i="1" s="1"/>
  <c r="I48" i="1" s="1"/>
  <c r="J42" i="1"/>
  <c r="B41" i="1"/>
  <c r="B42" i="1" s="1"/>
  <c r="B36" i="1"/>
  <c r="I35" i="1"/>
  <c r="I36" i="1" s="1"/>
  <c r="F35" i="1"/>
  <c r="F36" i="1" s="1"/>
  <c r="B30" i="1"/>
  <c r="J24" i="1"/>
  <c r="H24" i="1"/>
  <c r="I23" i="1"/>
  <c r="B23" i="1"/>
  <c r="B24" i="1" s="1"/>
  <c r="I22" i="1"/>
  <c r="I21" i="1"/>
  <c r="F21" i="1"/>
  <c r="I20" i="1"/>
  <c r="F20" i="1"/>
  <c r="G20" i="1" s="1"/>
  <c r="F19" i="1"/>
  <c r="G19" i="1" s="1"/>
  <c r="I19" i="1" s="1"/>
  <c r="I18" i="1"/>
  <c r="F18" i="1"/>
  <c r="G18" i="1" s="1"/>
  <c r="J17" i="1"/>
  <c r="H17" i="1"/>
  <c r="B17" i="1"/>
  <c r="I15" i="1"/>
  <c r="F15" i="1"/>
  <c r="I11" i="1"/>
  <c r="F11" i="1"/>
  <c r="F10" i="1"/>
  <c r="G10" i="1" s="1"/>
  <c r="I10" i="1" s="1"/>
  <c r="F9" i="1"/>
  <c r="G9" i="1" s="1"/>
  <c r="G17" i="1" s="1"/>
  <c r="B54" i="1" l="1"/>
  <c r="B56" i="1" s="1"/>
  <c r="H72" i="1"/>
  <c r="I9" i="1"/>
  <c r="I17" i="1" s="1"/>
  <c r="G54" i="1"/>
  <c r="G56" i="1" s="1"/>
  <c r="I52" i="1"/>
  <c r="I54" i="1" s="1"/>
  <c r="I56" i="1" s="1"/>
  <c r="F17" i="1"/>
  <c r="F54" i="1"/>
  <c r="F56" i="1" s="1"/>
  <c r="I67" i="1"/>
  <c r="I71" i="1" s="1"/>
  <c r="G67" i="1"/>
  <c r="G71" i="1" s="1"/>
  <c r="F71" i="1"/>
  <c r="I24" i="1"/>
  <c r="B72" i="1"/>
  <c r="J72" i="1"/>
  <c r="F23" i="1"/>
  <c r="F24" i="1" s="1"/>
  <c r="F50" i="1"/>
  <c r="G22" i="1"/>
  <c r="G24" i="1" s="1"/>
  <c r="F72" i="1" l="1"/>
  <c r="I72" i="1"/>
  <c r="I74" i="1" s="1"/>
  <c r="G72" i="1"/>
  <c r="G74" i="1" s="1"/>
</calcChain>
</file>

<file path=xl/sharedStrings.xml><?xml version="1.0" encoding="utf-8"?>
<sst xmlns="http://schemas.openxmlformats.org/spreadsheetml/2006/main" count="81" uniqueCount="81">
  <si>
    <t>1 melléklet</t>
  </si>
  <si>
    <t>Adatok ezer Ft-ban</t>
  </si>
  <si>
    <t>Bevételi forrás
Megnevezése</t>
  </si>
  <si>
    <t>Előirányzat összege</t>
  </si>
  <si>
    <t>Eredeti</t>
  </si>
  <si>
    <t>Javasolt 
módosítás</t>
  </si>
  <si>
    <t>Módosított</t>
  </si>
  <si>
    <t xml:space="preserve">Működési </t>
  </si>
  <si>
    <t>Felhalm.</t>
  </si>
  <si>
    <t>Kötelező feladatok</t>
  </si>
  <si>
    <t>Önként vállalt feladatok</t>
  </si>
  <si>
    <t>Készletértékesítés ellenértéke</t>
  </si>
  <si>
    <t>Szolgáltatások ellenértéke</t>
  </si>
  <si>
    <t>Közvetített szolgáltatások ellenértéke</t>
  </si>
  <si>
    <t>Tulajdonosi bevételek</t>
  </si>
  <si>
    <t>Ellátási díjak</t>
  </si>
  <si>
    <t>Kiszámlázott általános forgalmi adó</t>
  </si>
  <si>
    <t>Általános forgalmi adó visszatérítése</t>
  </si>
  <si>
    <t>Kamatbevételek és más nyereségjellegű bevételek</t>
  </si>
  <si>
    <t>Működési bevételek összesen (B4)</t>
  </si>
  <si>
    <t>Helyi önkormányzatok működésének általános tám.</t>
  </si>
  <si>
    <t>Települési önk.egyes köznevelési fea tám.</t>
  </si>
  <si>
    <t>Települési önk.szoc.és gyermekjóléti fea tám.</t>
  </si>
  <si>
    <t>Települési önk.kulturális fea.tám.</t>
  </si>
  <si>
    <t>Működési célú költségvetési támogatások és kiegészítő támogatások</t>
  </si>
  <si>
    <t>Elszámolásból származó bevételek</t>
  </si>
  <si>
    <t>Önkormányzatok működési támogatásai (B11)</t>
  </si>
  <si>
    <t>Immateriális javak értékesítése</t>
  </si>
  <si>
    <t>Ingatlanok értékesítése</t>
  </si>
  <si>
    <t>Egyéb tárgyi eszköz értékesítése</t>
  </si>
  <si>
    <t>Részesedések értékesítése</t>
  </si>
  <si>
    <t>Részesedések megszűnéséhez kapcsolódó bevét.</t>
  </si>
  <si>
    <t>Felhalmozási bevételek (B5)</t>
  </si>
  <si>
    <t>Elvonások és befizetések bevételei</t>
  </si>
  <si>
    <t>Működési célú garancia- és kezességvállalásból származó
megtérülések ÁH-n belülről</t>
  </si>
  <si>
    <t>Működési célú visszatérítendő támogatások, kölcsönök
visszatérülése ÁH-n belülről</t>
  </si>
  <si>
    <t>Működési célú visszatérítendő támogatások igénybevétele
ÁH-n belülről</t>
  </si>
  <si>
    <t>Egyéb működési célú támogatások bevételei ÁH-n belülről</t>
  </si>
  <si>
    <t>Működési célú támogatások ÁH-n belülről (B1)</t>
  </si>
  <si>
    <t>Felhalmozási célú önkormányzati támogatások</t>
  </si>
  <si>
    <t>Felhalmozási célú garancia- és kezességvállalásból származó
megtérülések ÁH-n belülről</t>
  </si>
  <si>
    <t>Felhalmozási célú visszatérítendő támogatások, kölcsönök
visszatérülése ÁH-n belülről</t>
  </si>
  <si>
    <t>Felhalmozási célú visszatérítendő támogatások igénybevétele
ÁH-n belülről</t>
  </si>
  <si>
    <t>Egyéb felhalmozási célú támogatások bevételei ÁH-n belülről</t>
  </si>
  <si>
    <t>Felhalmozási célú támogatások ÁH-n belülről (B2)</t>
  </si>
  <si>
    <t>Magánszemélyek jövedelemadói</t>
  </si>
  <si>
    <t>Társaságok jövedelemadói</t>
  </si>
  <si>
    <t>Jövedelemadók (B31)</t>
  </si>
  <si>
    <t>Szociális hozzájárulási adó és járulékok</t>
  </si>
  <si>
    <t>Bérhez és foglalkoztatásohoz kapcsolódó adók</t>
  </si>
  <si>
    <t>Vagyoni típusú adók</t>
  </si>
  <si>
    <t>Értékesítési és forgalmi adók</t>
  </si>
  <si>
    <t>Fogyasztási adók</t>
  </si>
  <si>
    <t>Pénzügyi monopóliumok nyereségét terhelő adók</t>
  </si>
  <si>
    <t>Gépjárműadók</t>
  </si>
  <si>
    <t>Egyéb áruhasználati és szolgáltatási adók</t>
  </si>
  <si>
    <t>Termékek és szolgáltatások adói (B35)</t>
  </si>
  <si>
    <t>Egyéb közhatalmi bevételek</t>
  </si>
  <si>
    <t>Közhatalmi bevételek (B3)</t>
  </si>
  <si>
    <t>Működési célú garancia- és kezességvállalásból származó
megtérülések ÁH-n kívülről</t>
  </si>
  <si>
    <t>Működési célú visszatérítendő támogatások, kölcsönök
visszatérülése ÁH-n kívülről</t>
  </si>
  <si>
    <t>Egyéb működési célú átvett pénzeszközök</t>
  </si>
  <si>
    <t>Működési célú átvett pénzeszközök (B6)</t>
  </si>
  <si>
    <t>Felhalmozási célú garancia- és kezességvállalásból származó
megtérülések ÁH-n kívülről</t>
  </si>
  <si>
    <t>Felhalmozási célú visszatérítendő támogatások, kölcsönök
visszatérülése ÁH-n kívülről</t>
  </si>
  <si>
    <t>Egyéb felhalmozási célú átvett pénzeszközök</t>
  </si>
  <si>
    <t>Felhalmozási célú átvett pénzeszközök (B7)</t>
  </si>
  <si>
    <t>Hitel-, kölcsönfelvétel államháztartáson kívülről (B811)</t>
  </si>
  <si>
    <t>Belföldi értékpapírok bevételei (B812)</t>
  </si>
  <si>
    <t>Maradvány igénybevétele (B813)</t>
  </si>
  <si>
    <t>Belföldi finanszírozás bevételei (B814-B818)</t>
  </si>
  <si>
    <t>Külföldi finanszírozás bevételei (B82)</t>
  </si>
  <si>
    <t>Adóssághoz nem kapcsolódó származékos ügyletek bevételei</t>
  </si>
  <si>
    <t>Finanszírozási bevételek (B8)</t>
  </si>
  <si>
    <t>Bevételek összesen:</t>
  </si>
  <si>
    <t>R.1. melléklete helyébe</t>
  </si>
  <si>
    <t>Első 
módosítás</t>
  </si>
  <si>
    <t>Zalacséb Község Önkormányzata 2017. évi módosított költségvetési bevételei forrásonként</t>
  </si>
  <si>
    <t>Második módosítás</t>
  </si>
  <si>
    <t>Egyéb működési bevételek</t>
  </si>
  <si>
    <t>a 6/2018. (IV. 9.)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</si>
</sst>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_F_t"/>
  </numFmts>
  <fonts count="7" x14ac:knownFonts="1">
    <font>
      <sz val="10"/>
      <name val="Arial"/>
      <charset val="238"/>
    </font>
    <font>
      <b/>
      <i/>
      <sz val="10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i/>
      <sz val="8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/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49" fontId="0" fillId="0" borderId="6" xfId="0" applyNumberFormat="1" applyBorder="1"/>
    <xf numFmtId="164" fontId="0" fillId="0" borderId="6" xfId="0" applyNumberFormat="1" applyBorder="1"/>
    <xf numFmtId="3" fontId="3" fillId="0" borderId="6" xfId="0" applyNumberFormat="1" applyFont="1" applyFill="1" applyBorder="1"/>
    <xf numFmtId="164" fontId="0" fillId="0" borderId="0" xfId="0" applyNumberFormat="1"/>
    <xf numFmtId="3" fontId="0" fillId="0" borderId="6" xfId="0" applyNumberFormat="1" applyFill="1" applyBorder="1"/>
    <xf numFmtId="49" fontId="3" fillId="2" borderId="6" xfId="0" applyNumberFormat="1" applyFont="1" applyFill="1" applyBorder="1"/>
    <xf numFmtId="3" fontId="3" fillId="2" borderId="6" xfId="0" applyNumberFormat="1" applyFont="1" applyFill="1" applyBorder="1"/>
    <xf numFmtId="49" fontId="4" fillId="0" borderId="6" xfId="0" applyNumberFormat="1" applyFont="1" applyBorder="1"/>
    <xf numFmtId="49" fontId="5" fillId="0" borderId="6" xfId="0" applyNumberFormat="1" applyFont="1" applyBorder="1"/>
    <xf numFmtId="49" fontId="3" fillId="3" borderId="6" xfId="0" applyNumberFormat="1" applyFont="1" applyFill="1" applyBorder="1"/>
    <xf numFmtId="49" fontId="0" fillId="0" borderId="6" xfId="0" applyNumberFormat="1" applyBorder="1" applyAlignment="1">
      <alignment wrapText="1"/>
    </xf>
    <xf numFmtId="49" fontId="5" fillId="0" borderId="6" xfId="0" applyNumberFormat="1" applyFont="1" applyBorder="1" applyAlignment="1">
      <alignment wrapText="1"/>
    </xf>
    <xf numFmtId="3" fontId="0" fillId="0" borderId="0" xfId="0" applyNumberFormat="1"/>
    <xf numFmtId="3" fontId="0" fillId="0" borderId="6" xfId="0" applyNumberFormat="1" applyBorder="1"/>
    <xf numFmtId="3" fontId="2" fillId="0" borderId="6" xfId="0" applyNumberFormat="1" applyFont="1" applyFill="1" applyBorder="1"/>
    <xf numFmtId="3" fontId="5" fillId="0" borderId="6" xfId="0" applyNumberFormat="1" applyFont="1" applyBorder="1"/>
    <xf numFmtId="49" fontId="6" fillId="3" borderId="6" xfId="0" applyNumberFormat="1" applyFont="1" applyFill="1" applyBorder="1" applyAlignment="1">
      <alignment wrapText="1"/>
    </xf>
    <xf numFmtId="49" fontId="2" fillId="4" borderId="6" xfId="0" applyNumberFormat="1" applyFont="1" applyFill="1" applyBorder="1"/>
    <xf numFmtId="3" fontId="0" fillId="4" borderId="6" xfId="0" applyNumberFormat="1" applyFill="1" applyBorder="1"/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77"/>
  <sheetViews>
    <sheetView tabSelected="1" zoomScaleNormal="100" workbookViewId="0">
      <selection activeCell="A8" sqref="A8"/>
    </sheetView>
  </sheetViews>
  <sheetFormatPr defaultRowHeight="12.75" x14ac:dyDescent="0.2"/>
  <cols>
    <col min="1" max="1" width="52.140625" bestFit="1" customWidth="1"/>
    <col min="2" max="5" width="9.85546875" customWidth="1"/>
    <col min="6" max="6" width="10.28515625" bestFit="1" customWidth="1"/>
    <col min="7" max="7" width="9.7109375" customWidth="1"/>
    <col min="9" max="10" width="9.85546875" bestFit="1" customWidth="1"/>
  </cols>
  <sheetData>
    <row r="1" spans="1:13" x14ac:dyDescent="0.2">
      <c r="H1" s="28" t="s">
        <v>75</v>
      </c>
      <c r="I1" s="28"/>
      <c r="J1" s="28"/>
    </row>
    <row r="2" spans="1:13" x14ac:dyDescent="0.2">
      <c r="A2" s="29" t="s">
        <v>0</v>
      </c>
      <c r="B2" s="29"/>
      <c r="C2" s="29"/>
      <c r="D2" s="29"/>
      <c r="E2" s="29"/>
      <c r="F2" s="29"/>
      <c r="G2" s="29"/>
      <c r="H2" s="29"/>
      <c r="I2" s="29"/>
      <c r="J2" s="29"/>
    </row>
    <row r="3" spans="1:13" x14ac:dyDescent="0.2">
      <c r="A3" s="29" t="s">
        <v>80</v>
      </c>
      <c r="B3" s="29"/>
      <c r="C3" s="29"/>
      <c r="D3" s="29"/>
      <c r="E3" s="29"/>
      <c r="F3" s="29"/>
      <c r="G3" s="29"/>
      <c r="H3" s="29"/>
      <c r="I3" s="29"/>
      <c r="J3" s="29"/>
      <c r="K3" s="1"/>
      <c r="L3" s="1"/>
      <c r="M3" s="1"/>
    </row>
    <row r="4" spans="1:13" x14ac:dyDescent="0.2">
      <c r="A4" s="29" t="s">
        <v>77</v>
      </c>
      <c r="B4" s="29"/>
      <c r="C4" s="29"/>
      <c r="D4" s="29"/>
      <c r="E4" s="29"/>
      <c r="F4" s="29"/>
      <c r="G4" s="29"/>
      <c r="H4" s="29"/>
      <c r="I4" s="29"/>
      <c r="J4" s="29"/>
    </row>
    <row r="5" spans="1:13" x14ac:dyDescent="0.2">
      <c r="I5" s="28" t="s">
        <v>1</v>
      </c>
      <c r="J5" s="28"/>
    </row>
    <row r="6" spans="1:13" ht="12.75" customHeight="1" x14ac:dyDescent="0.2">
      <c r="A6" s="23" t="s">
        <v>2</v>
      </c>
      <c r="B6" s="25" t="s">
        <v>3</v>
      </c>
      <c r="C6" s="26"/>
      <c r="D6" s="26"/>
      <c r="E6" s="26"/>
      <c r="F6" s="26"/>
      <c r="G6" s="26"/>
      <c r="H6" s="26"/>
      <c r="I6" s="26"/>
      <c r="J6" s="27"/>
    </row>
    <row r="7" spans="1:13" ht="38.25" x14ac:dyDescent="0.2">
      <c r="A7" s="24"/>
      <c r="B7" s="2" t="s">
        <v>4</v>
      </c>
      <c r="C7" s="3" t="s">
        <v>76</v>
      </c>
      <c r="D7" s="3" t="s">
        <v>78</v>
      </c>
      <c r="E7" s="3" t="s">
        <v>5</v>
      </c>
      <c r="F7" s="2" t="s">
        <v>6</v>
      </c>
      <c r="G7" s="2" t="s">
        <v>7</v>
      </c>
      <c r="H7" s="2" t="s">
        <v>8</v>
      </c>
      <c r="I7" s="3" t="s">
        <v>9</v>
      </c>
      <c r="J7" s="3" t="s">
        <v>10</v>
      </c>
    </row>
    <row r="8" spans="1:13" x14ac:dyDescent="0.2">
      <c r="A8" s="4" t="s">
        <v>11</v>
      </c>
      <c r="B8" s="5"/>
      <c r="C8" s="5"/>
      <c r="D8" s="5"/>
      <c r="E8" s="5"/>
      <c r="F8" s="5"/>
      <c r="G8" s="5"/>
      <c r="H8" s="5"/>
      <c r="I8" s="6"/>
      <c r="J8" s="6"/>
      <c r="L8" s="7"/>
    </row>
    <row r="9" spans="1:13" x14ac:dyDescent="0.2">
      <c r="A9" s="4" t="s">
        <v>12</v>
      </c>
      <c r="B9" s="5">
        <v>471</v>
      </c>
      <c r="C9" s="5">
        <v>471</v>
      </c>
      <c r="D9" s="5">
        <v>471</v>
      </c>
      <c r="E9" s="5">
        <v>633</v>
      </c>
      <c r="F9" s="5">
        <f>+E9+B9</f>
        <v>1104</v>
      </c>
      <c r="G9" s="5">
        <f>+F9</f>
        <v>1104</v>
      </c>
      <c r="H9" s="5"/>
      <c r="I9" s="8">
        <f>+G9</f>
        <v>1104</v>
      </c>
      <c r="J9" s="8"/>
      <c r="L9" s="7"/>
    </row>
    <row r="10" spans="1:13" x14ac:dyDescent="0.2">
      <c r="A10" s="4" t="s">
        <v>13</v>
      </c>
      <c r="B10" s="5">
        <v>450</v>
      </c>
      <c r="C10" s="5">
        <v>450</v>
      </c>
      <c r="D10" s="5">
        <v>450</v>
      </c>
      <c r="E10" s="5">
        <v>141</v>
      </c>
      <c r="F10" s="5">
        <f t="shared" ref="F10:F11" si="0">+E10+B10</f>
        <v>591</v>
      </c>
      <c r="G10" s="5">
        <f>+F10</f>
        <v>591</v>
      </c>
      <c r="H10" s="5"/>
      <c r="I10" s="8">
        <f>+G10</f>
        <v>591</v>
      </c>
      <c r="J10" s="8"/>
      <c r="L10" s="7"/>
    </row>
    <row r="11" spans="1:13" x14ac:dyDescent="0.2">
      <c r="A11" s="4" t="s">
        <v>14</v>
      </c>
      <c r="B11" s="5">
        <v>1140</v>
      </c>
      <c r="C11" s="5">
        <v>1140</v>
      </c>
      <c r="D11" s="5">
        <v>1140</v>
      </c>
      <c r="E11" s="5"/>
      <c r="F11" s="5">
        <f t="shared" si="0"/>
        <v>1140</v>
      </c>
      <c r="G11" s="5">
        <v>1140</v>
      </c>
      <c r="H11" s="5"/>
      <c r="I11" s="8">
        <f>+G11</f>
        <v>1140</v>
      </c>
      <c r="J11" s="8"/>
      <c r="L11" s="7"/>
    </row>
    <row r="12" spans="1:13" x14ac:dyDescent="0.2">
      <c r="A12" s="4" t="s">
        <v>15</v>
      </c>
      <c r="B12" s="5"/>
      <c r="C12" s="5"/>
      <c r="D12" s="5"/>
      <c r="E12" s="5"/>
      <c r="F12" s="5"/>
      <c r="G12" s="5"/>
      <c r="H12" s="5"/>
      <c r="I12" s="8"/>
      <c r="J12" s="6"/>
      <c r="L12" s="7"/>
    </row>
    <row r="13" spans="1:13" x14ac:dyDescent="0.2">
      <c r="A13" s="4" t="s">
        <v>16</v>
      </c>
      <c r="B13" s="5"/>
      <c r="C13" s="5"/>
      <c r="D13" s="5"/>
      <c r="E13" s="5"/>
      <c r="F13" s="5"/>
      <c r="G13" s="5"/>
      <c r="H13" s="5"/>
      <c r="I13" s="8"/>
      <c r="J13" s="6"/>
      <c r="L13" s="7"/>
    </row>
    <row r="14" spans="1:13" x14ac:dyDescent="0.2">
      <c r="A14" s="4" t="s">
        <v>17</v>
      </c>
      <c r="B14" s="5"/>
      <c r="C14" s="5"/>
      <c r="D14" s="5"/>
      <c r="E14" s="5"/>
      <c r="F14" s="5"/>
      <c r="G14" s="5"/>
      <c r="H14" s="5"/>
      <c r="I14" s="8"/>
      <c r="J14" s="8"/>
      <c r="L14" s="7"/>
    </row>
    <row r="15" spans="1:13" x14ac:dyDescent="0.2">
      <c r="A15" s="4" t="s">
        <v>18</v>
      </c>
      <c r="B15" s="5">
        <v>1</v>
      </c>
      <c r="C15" s="5">
        <v>1</v>
      </c>
      <c r="D15" s="5">
        <v>1</v>
      </c>
      <c r="E15" s="5"/>
      <c r="F15" s="5">
        <f>+E15+B15</f>
        <v>1</v>
      </c>
      <c r="G15" s="5">
        <v>1</v>
      </c>
      <c r="H15" s="5"/>
      <c r="I15" s="8">
        <f>+G15</f>
        <v>1</v>
      </c>
      <c r="J15" s="8"/>
      <c r="L15" s="7"/>
    </row>
    <row r="16" spans="1:13" x14ac:dyDescent="0.2">
      <c r="A16" s="4" t="s">
        <v>79</v>
      </c>
      <c r="B16" s="5"/>
      <c r="C16" s="5"/>
      <c r="D16" s="5"/>
      <c r="E16" s="5">
        <v>266</v>
      </c>
      <c r="F16" s="5">
        <f>+E16+D16</f>
        <v>266</v>
      </c>
      <c r="G16" s="5">
        <f>+F16</f>
        <v>266</v>
      </c>
      <c r="H16" s="5"/>
      <c r="I16" s="8">
        <f>+G16</f>
        <v>266</v>
      </c>
      <c r="J16" s="8"/>
      <c r="L16" s="7"/>
    </row>
    <row r="17" spans="1:12" x14ac:dyDescent="0.2">
      <c r="A17" s="9" t="s">
        <v>19</v>
      </c>
      <c r="B17" s="10">
        <f>SUM(B8:B16)</f>
        <v>2062</v>
      </c>
      <c r="C17" s="10">
        <f t="shared" ref="C17:G17" si="1">SUM(C8:C16)</f>
        <v>2062</v>
      </c>
      <c r="D17" s="10">
        <f t="shared" si="1"/>
        <v>2062</v>
      </c>
      <c r="E17" s="10">
        <f t="shared" si="1"/>
        <v>1040</v>
      </c>
      <c r="F17" s="10">
        <f t="shared" si="1"/>
        <v>3102</v>
      </c>
      <c r="G17" s="10">
        <f t="shared" si="1"/>
        <v>3102</v>
      </c>
      <c r="H17" s="10">
        <f>SUM(H8:H16)</f>
        <v>0</v>
      </c>
      <c r="I17" s="10">
        <f>SUM(I8:I16)</f>
        <v>3102</v>
      </c>
      <c r="J17" s="10">
        <f>SUM(J8:J16)</f>
        <v>0</v>
      </c>
      <c r="L17" s="7"/>
    </row>
    <row r="18" spans="1:12" x14ac:dyDescent="0.2">
      <c r="A18" s="4" t="s">
        <v>20</v>
      </c>
      <c r="B18" s="8">
        <v>3461</v>
      </c>
      <c r="C18" s="8">
        <v>3461</v>
      </c>
      <c r="D18" s="8">
        <v>3461</v>
      </c>
      <c r="E18" s="8">
        <v>1069</v>
      </c>
      <c r="F18" s="8">
        <f>+E18+B18</f>
        <v>4530</v>
      </c>
      <c r="G18" s="8">
        <f>+F18</f>
        <v>4530</v>
      </c>
      <c r="H18" s="8"/>
      <c r="I18" s="8">
        <f>+G18</f>
        <v>4530</v>
      </c>
      <c r="J18" s="8"/>
      <c r="L18" s="7"/>
    </row>
    <row r="19" spans="1:12" x14ac:dyDescent="0.2">
      <c r="A19" s="4" t="s">
        <v>21</v>
      </c>
      <c r="B19" s="8">
        <v>22893</v>
      </c>
      <c r="C19" s="8">
        <v>22893</v>
      </c>
      <c r="D19" s="8">
        <v>22893</v>
      </c>
      <c r="E19" s="8">
        <v>3132</v>
      </c>
      <c r="F19" s="8">
        <f t="shared" ref="F19:F23" si="2">+E19+B19</f>
        <v>26025</v>
      </c>
      <c r="G19" s="8">
        <f>+F19</f>
        <v>26025</v>
      </c>
      <c r="H19" s="8"/>
      <c r="I19" s="8">
        <f>+G19</f>
        <v>26025</v>
      </c>
      <c r="J19" s="8"/>
      <c r="L19" s="7"/>
    </row>
    <row r="20" spans="1:12" x14ac:dyDescent="0.2">
      <c r="A20" s="4" t="s">
        <v>22</v>
      </c>
      <c r="B20" s="8">
        <v>5953</v>
      </c>
      <c r="C20" s="8">
        <v>5953</v>
      </c>
      <c r="D20" s="8">
        <v>5953</v>
      </c>
      <c r="E20" s="8">
        <v>848</v>
      </c>
      <c r="F20" s="8">
        <f t="shared" si="2"/>
        <v>6801</v>
      </c>
      <c r="G20" s="8">
        <f>+F20</f>
        <v>6801</v>
      </c>
      <c r="H20" s="8"/>
      <c r="I20" s="8">
        <f>+G20</f>
        <v>6801</v>
      </c>
      <c r="J20" s="6"/>
      <c r="L20" s="7"/>
    </row>
    <row r="21" spans="1:12" x14ac:dyDescent="0.2">
      <c r="A21" s="4" t="s">
        <v>23</v>
      </c>
      <c r="B21" s="8">
        <v>1200</v>
      </c>
      <c r="C21" s="8">
        <v>1200</v>
      </c>
      <c r="D21" s="8">
        <v>1200</v>
      </c>
      <c r="E21" s="8"/>
      <c r="F21" s="8">
        <f t="shared" si="2"/>
        <v>1200</v>
      </c>
      <c r="G21" s="8">
        <v>1200</v>
      </c>
      <c r="H21" s="8"/>
      <c r="I21" s="8">
        <f>+G21</f>
        <v>1200</v>
      </c>
      <c r="J21" s="8"/>
      <c r="L21" s="7"/>
    </row>
    <row r="22" spans="1:12" x14ac:dyDescent="0.2">
      <c r="A22" s="11" t="s">
        <v>24</v>
      </c>
      <c r="B22" s="8"/>
      <c r="C22" s="8">
        <v>253</v>
      </c>
      <c r="D22" s="8">
        <v>503</v>
      </c>
      <c r="E22" s="8">
        <v>869</v>
      </c>
      <c r="F22" s="8">
        <f>+D22+E22</f>
        <v>1372</v>
      </c>
      <c r="G22" s="8">
        <f>+F22</f>
        <v>1372</v>
      </c>
      <c r="H22" s="8"/>
      <c r="I22" s="8">
        <f>+F22</f>
        <v>1372</v>
      </c>
      <c r="J22" s="8"/>
      <c r="L22" s="7"/>
    </row>
    <row r="23" spans="1:12" x14ac:dyDescent="0.2">
      <c r="A23" s="12" t="s">
        <v>25</v>
      </c>
      <c r="B23" s="8">
        <f>+G23+H23</f>
        <v>0</v>
      </c>
      <c r="C23" s="8"/>
      <c r="D23" s="8"/>
      <c r="E23" s="8"/>
      <c r="F23" s="8">
        <f t="shared" si="2"/>
        <v>0</v>
      </c>
      <c r="G23" s="8"/>
      <c r="H23" s="8"/>
      <c r="I23" s="8">
        <f>+G23</f>
        <v>0</v>
      </c>
      <c r="J23" s="8"/>
      <c r="L23" s="7"/>
    </row>
    <row r="24" spans="1:12" x14ac:dyDescent="0.2">
      <c r="A24" s="13" t="s">
        <v>26</v>
      </c>
      <c r="B24" s="10">
        <f>SUM(B18:B23)</f>
        <v>33507</v>
      </c>
      <c r="C24" s="10">
        <f t="shared" ref="C24:G24" si="3">SUM(C18:C23)</f>
        <v>33760</v>
      </c>
      <c r="D24" s="10">
        <f t="shared" si="3"/>
        <v>34010</v>
      </c>
      <c r="E24" s="10">
        <f t="shared" si="3"/>
        <v>5918</v>
      </c>
      <c r="F24" s="10">
        <f t="shared" si="3"/>
        <v>39928</v>
      </c>
      <c r="G24" s="10">
        <f t="shared" si="3"/>
        <v>39928</v>
      </c>
      <c r="H24" s="10">
        <f>SUM(H18:H23)</f>
        <v>0</v>
      </c>
      <c r="I24" s="10">
        <f>SUM(I18:I23)</f>
        <v>39928</v>
      </c>
      <c r="J24" s="10">
        <f>SUM(J18:J23)</f>
        <v>0</v>
      </c>
      <c r="L24" s="7"/>
    </row>
    <row r="25" spans="1:12" ht="14.25" customHeight="1" x14ac:dyDescent="0.2">
      <c r="A25" s="4" t="s">
        <v>27</v>
      </c>
      <c r="B25" s="8"/>
      <c r="C25" s="8"/>
      <c r="D25" s="8"/>
      <c r="E25" s="8"/>
      <c r="F25" s="8"/>
      <c r="G25" s="8"/>
      <c r="H25" s="8"/>
      <c r="I25" s="6"/>
      <c r="J25" s="6"/>
      <c r="L25" s="7"/>
    </row>
    <row r="26" spans="1:12" x14ac:dyDescent="0.2">
      <c r="A26" s="4" t="s">
        <v>28</v>
      </c>
      <c r="B26" s="8"/>
      <c r="C26" s="8"/>
      <c r="D26" s="8">
        <v>2000</v>
      </c>
      <c r="E26" s="8"/>
      <c r="F26" s="8">
        <f>+E26+D26</f>
        <v>2000</v>
      </c>
      <c r="G26" s="8"/>
      <c r="H26" s="8">
        <v>2000</v>
      </c>
      <c r="I26" s="8">
        <v>2000</v>
      </c>
      <c r="J26" s="8"/>
      <c r="L26" s="7"/>
    </row>
    <row r="27" spans="1:12" x14ac:dyDescent="0.2">
      <c r="A27" s="4" t="s">
        <v>29</v>
      </c>
      <c r="B27" s="8"/>
      <c r="C27" s="8"/>
      <c r="D27" s="8"/>
      <c r="E27" s="8"/>
      <c r="F27" s="8"/>
      <c r="G27" s="8"/>
      <c r="H27" s="8"/>
      <c r="I27" s="8"/>
      <c r="J27" s="8"/>
      <c r="L27" s="7"/>
    </row>
    <row r="28" spans="1:12" x14ac:dyDescent="0.2">
      <c r="A28" s="4" t="s">
        <v>30</v>
      </c>
      <c r="B28" s="8"/>
      <c r="C28" s="8"/>
      <c r="D28" s="8"/>
      <c r="E28" s="8"/>
      <c r="F28" s="8"/>
      <c r="G28" s="8"/>
      <c r="H28" s="8"/>
      <c r="I28" s="8"/>
      <c r="J28" s="8"/>
      <c r="L28" s="7"/>
    </row>
    <row r="29" spans="1:12" x14ac:dyDescent="0.2">
      <c r="A29" s="4" t="s">
        <v>31</v>
      </c>
      <c r="B29" s="8"/>
      <c r="C29" s="8"/>
      <c r="D29" s="8"/>
      <c r="E29" s="8"/>
      <c r="F29" s="8"/>
      <c r="G29" s="8"/>
      <c r="H29" s="8"/>
      <c r="I29" s="8"/>
      <c r="J29" s="8"/>
      <c r="L29" s="7"/>
    </row>
    <row r="30" spans="1:12" x14ac:dyDescent="0.2">
      <c r="A30" s="13" t="s">
        <v>32</v>
      </c>
      <c r="B30" s="10">
        <f>SUM(B25:B29)</f>
        <v>0</v>
      </c>
      <c r="C30" s="10">
        <f t="shared" ref="C30:J30" si="4">SUM(C25:C29)</f>
        <v>0</v>
      </c>
      <c r="D30" s="10">
        <f t="shared" si="4"/>
        <v>2000</v>
      </c>
      <c r="E30" s="10">
        <f t="shared" si="4"/>
        <v>0</v>
      </c>
      <c r="F30" s="10">
        <f t="shared" si="4"/>
        <v>2000</v>
      </c>
      <c r="G30" s="10">
        <f t="shared" si="4"/>
        <v>0</v>
      </c>
      <c r="H30" s="10">
        <f t="shared" si="4"/>
        <v>2000</v>
      </c>
      <c r="I30" s="10">
        <f t="shared" si="4"/>
        <v>2000</v>
      </c>
      <c r="J30" s="10">
        <f t="shared" si="4"/>
        <v>0</v>
      </c>
      <c r="L30" s="7"/>
    </row>
    <row r="31" spans="1:12" x14ac:dyDescent="0.2">
      <c r="A31" s="12" t="s">
        <v>33</v>
      </c>
      <c r="B31" s="8"/>
      <c r="C31" s="8"/>
      <c r="D31" s="8"/>
      <c r="E31" s="8"/>
      <c r="F31" s="8"/>
      <c r="G31" s="8"/>
      <c r="H31" s="8"/>
      <c r="I31" s="8"/>
      <c r="J31" s="8"/>
      <c r="L31" s="7"/>
    </row>
    <row r="32" spans="1:12" ht="25.5" x14ac:dyDescent="0.2">
      <c r="A32" s="14" t="s">
        <v>34</v>
      </c>
      <c r="B32" s="8"/>
      <c r="C32" s="8"/>
      <c r="D32" s="8"/>
      <c r="E32" s="8"/>
      <c r="F32" s="8"/>
      <c r="G32" s="8"/>
      <c r="H32" s="8"/>
      <c r="I32" s="8"/>
      <c r="J32" s="8"/>
      <c r="L32" s="7"/>
    </row>
    <row r="33" spans="1:15" ht="25.5" x14ac:dyDescent="0.2">
      <c r="A33" s="14" t="s">
        <v>35</v>
      </c>
      <c r="B33" s="8"/>
      <c r="C33" s="8"/>
      <c r="D33" s="8"/>
      <c r="E33" s="8"/>
      <c r="F33" s="8"/>
      <c r="G33" s="8"/>
      <c r="H33" s="8"/>
      <c r="I33" s="8"/>
      <c r="J33" s="8"/>
      <c r="L33" s="7"/>
    </row>
    <row r="34" spans="1:15" ht="25.5" x14ac:dyDescent="0.2">
      <c r="A34" s="14" t="s">
        <v>36</v>
      </c>
      <c r="B34" s="8"/>
      <c r="C34" s="8"/>
      <c r="D34" s="8"/>
      <c r="E34" s="8"/>
      <c r="F34" s="8"/>
      <c r="G34" s="8"/>
      <c r="H34" s="8"/>
      <c r="I34" s="8"/>
      <c r="J34" s="8"/>
      <c r="L34" s="7"/>
    </row>
    <row r="35" spans="1:15" x14ac:dyDescent="0.2">
      <c r="A35" s="4" t="s">
        <v>37</v>
      </c>
      <c r="B35" s="8">
        <v>1834</v>
      </c>
      <c r="C35" s="8">
        <v>1834</v>
      </c>
      <c r="D35" s="8">
        <v>1834</v>
      </c>
      <c r="E35" s="8"/>
      <c r="F35" s="8">
        <f>+E35+B35</f>
        <v>1834</v>
      </c>
      <c r="G35" s="8">
        <v>1834</v>
      </c>
      <c r="H35" s="8"/>
      <c r="I35" s="8">
        <f>+G35</f>
        <v>1834</v>
      </c>
      <c r="J35" s="8"/>
      <c r="L35" s="7"/>
    </row>
    <row r="36" spans="1:15" x14ac:dyDescent="0.2">
      <c r="A36" s="13" t="s">
        <v>38</v>
      </c>
      <c r="B36" s="10">
        <f>SUM(B31:B35)</f>
        <v>1834</v>
      </c>
      <c r="C36" s="10">
        <f t="shared" ref="C36:J36" si="5">SUM(C31:C35)</f>
        <v>1834</v>
      </c>
      <c r="D36" s="10">
        <f t="shared" si="5"/>
        <v>1834</v>
      </c>
      <c r="E36" s="10">
        <f t="shared" si="5"/>
        <v>0</v>
      </c>
      <c r="F36" s="10">
        <f t="shared" si="5"/>
        <v>1834</v>
      </c>
      <c r="G36" s="10">
        <f t="shared" si="5"/>
        <v>1834</v>
      </c>
      <c r="H36" s="10">
        <f t="shared" si="5"/>
        <v>0</v>
      </c>
      <c r="I36" s="10">
        <f t="shared" si="5"/>
        <v>1834</v>
      </c>
      <c r="J36" s="10">
        <f t="shared" si="5"/>
        <v>0</v>
      </c>
      <c r="L36" s="7"/>
    </row>
    <row r="37" spans="1:15" x14ac:dyDescent="0.2">
      <c r="A37" s="12" t="s">
        <v>39</v>
      </c>
      <c r="B37" s="8"/>
      <c r="C37" s="8"/>
      <c r="D37" s="8"/>
      <c r="E37" s="8"/>
      <c r="F37" s="8"/>
      <c r="G37" s="8"/>
      <c r="H37" s="8"/>
      <c r="I37" s="8"/>
      <c r="J37" s="8"/>
      <c r="L37" s="7"/>
    </row>
    <row r="38" spans="1:15" ht="28.5" customHeight="1" x14ac:dyDescent="0.2">
      <c r="A38" s="15" t="s">
        <v>40</v>
      </c>
      <c r="B38" s="8"/>
      <c r="C38" s="8"/>
      <c r="D38" s="8"/>
      <c r="E38" s="8"/>
      <c r="F38" s="8"/>
      <c r="G38" s="8"/>
      <c r="H38" s="8"/>
      <c r="I38" s="8"/>
      <c r="J38" s="8"/>
      <c r="L38" s="7"/>
    </row>
    <row r="39" spans="1:15" ht="25.5" x14ac:dyDescent="0.2">
      <c r="A39" s="15" t="s">
        <v>41</v>
      </c>
      <c r="B39" s="8"/>
      <c r="C39" s="8"/>
      <c r="D39" s="8"/>
      <c r="E39" s="8"/>
      <c r="F39" s="8"/>
      <c r="G39" s="8"/>
      <c r="H39" s="8"/>
      <c r="I39" s="8"/>
      <c r="J39" s="8"/>
      <c r="L39" s="7"/>
    </row>
    <row r="40" spans="1:15" ht="26.25" customHeight="1" x14ac:dyDescent="0.2">
      <c r="A40" s="15" t="s">
        <v>42</v>
      </c>
      <c r="B40" s="8"/>
      <c r="C40" s="8"/>
      <c r="D40" s="8"/>
      <c r="E40" s="8"/>
      <c r="F40" s="8"/>
      <c r="G40" s="8"/>
      <c r="H40" s="8"/>
      <c r="I40" s="8"/>
      <c r="J40" s="8"/>
      <c r="L40" s="7"/>
    </row>
    <row r="41" spans="1:15" x14ac:dyDescent="0.2">
      <c r="A41" s="12" t="s">
        <v>43</v>
      </c>
      <c r="B41" s="8">
        <f>+G41+H41</f>
        <v>0</v>
      </c>
      <c r="C41" s="8"/>
      <c r="D41" s="8"/>
      <c r="E41" s="8"/>
      <c r="F41" s="8"/>
      <c r="G41" s="8"/>
      <c r="H41" s="8"/>
      <c r="I41" s="8"/>
      <c r="J41" s="8"/>
      <c r="L41" s="7"/>
      <c r="O41" s="16"/>
    </row>
    <row r="42" spans="1:15" x14ac:dyDescent="0.2">
      <c r="A42" s="13" t="s">
        <v>44</v>
      </c>
      <c r="B42" s="10">
        <f>SUM(B37:B41)</f>
        <v>0</v>
      </c>
      <c r="C42" s="10">
        <f t="shared" ref="C42:I42" si="6">SUM(C37:C41)</f>
        <v>0</v>
      </c>
      <c r="D42" s="10">
        <f t="shared" si="6"/>
        <v>0</v>
      </c>
      <c r="E42" s="10">
        <f t="shared" si="6"/>
        <v>0</v>
      </c>
      <c r="F42" s="10">
        <f t="shared" si="6"/>
        <v>0</v>
      </c>
      <c r="G42" s="10">
        <f t="shared" si="6"/>
        <v>0</v>
      </c>
      <c r="H42" s="10">
        <f t="shared" si="6"/>
        <v>0</v>
      </c>
      <c r="I42" s="10">
        <f t="shared" si="6"/>
        <v>0</v>
      </c>
      <c r="J42" s="10">
        <f>SUM(J37:J41)</f>
        <v>0</v>
      </c>
      <c r="O42" s="16"/>
    </row>
    <row r="43" spans="1:15" x14ac:dyDescent="0.2">
      <c r="A43" s="12" t="s">
        <v>45</v>
      </c>
      <c r="B43" s="17"/>
      <c r="C43" s="17"/>
      <c r="D43" s="17"/>
      <c r="E43" s="17"/>
      <c r="F43" s="17"/>
      <c r="G43" s="17"/>
      <c r="H43" s="17"/>
      <c r="I43" s="18"/>
      <c r="J43" s="18"/>
      <c r="O43" s="16"/>
    </row>
    <row r="44" spans="1:15" x14ac:dyDescent="0.2">
      <c r="A44" s="12" t="s">
        <v>46</v>
      </c>
      <c r="B44" s="17"/>
      <c r="C44" s="17"/>
      <c r="D44" s="17"/>
      <c r="E44" s="17"/>
      <c r="F44" s="17"/>
      <c r="G44" s="17"/>
      <c r="H44" s="17"/>
      <c r="I44" s="8"/>
      <c r="J44" s="8"/>
      <c r="O44" s="16"/>
    </row>
    <row r="45" spans="1:15" x14ac:dyDescent="0.2">
      <c r="A45" s="13" t="s">
        <v>47</v>
      </c>
      <c r="B45" s="10">
        <v>0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O45" s="16"/>
    </row>
    <row r="46" spans="1:15" x14ac:dyDescent="0.2">
      <c r="A46" s="12" t="s">
        <v>48</v>
      </c>
      <c r="B46" s="17"/>
      <c r="C46" s="17"/>
      <c r="D46" s="17"/>
      <c r="E46" s="17"/>
      <c r="F46" s="17"/>
      <c r="G46" s="17"/>
      <c r="H46" s="17"/>
      <c r="I46" s="8"/>
      <c r="J46" s="8"/>
      <c r="O46" s="16"/>
    </row>
    <row r="47" spans="1:15" x14ac:dyDescent="0.2">
      <c r="A47" s="12" t="s">
        <v>49</v>
      </c>
      <c r="B47" s="17"/>
      <c r="C47" s="17"/>
      <c r="D47" s="17"/>
      <c r="E47" s="17"/>
      <c r="F47" s="17"/>
      <c r="G47" s="17"/>
      <c r="H47" s="17"/>
      <c r="I47" s="8"/>
      <c r="J47" s="8"/>
      <c r="O47" s="16"/>
    </row>
    <row r="48" spans="1:15" x14ac:dyDescent="0.2">
      <c r="A48" s="12" t="s">
        <v>50</v>
      </c>
      <c r="B48" s="17">
        <v>1450</v>
      </c>
      <c r="C48" s="17">
        <v>1450</v>
      </c>
      <c r="D48" s="17">
        <v>1450</v>
      </c>
      <c r="E48" s="17">
        <v>100</v>
      </c>
      <c r="F48" s="17">
        <f>+E48+B48</f>
        <v>1550</v>
      </c>
      <c r="G48" s="17">
        <f>+F48</f>
        <v>1550</v>
      </c>
      <c r="H48" s="17"/>
      <c r="I48" s="17">
        <f>+G48</f>
        <v>1550</v>
      </c>
      <c r="J48" s="17"/>
      <c r="O48" s="16"/>
    </row>
    <row r="49" spans="1:15" x14ac:dyDescent="0.2">
      <c r="A49" s="12" t="s">
        <v>51</v>
      </c>
      <c r="B49" s="17">
        <v>23500</v>
      </c>
      <c r="C49" s="17">
        <v>23500</v>
      </c>
      <c r="D49" s="17">
        <v>23500</v>
      </c>
      <c r="E49" s="17">
        <v>1711</v>
      </c>
      <c r="F49" s="17">
        <f t="shared" ref="F49:F53" si="7">+E49+B49</f>
        <v>25211</v>
      </c>
      <c r="G49" s="17">
        <f>+F49-H49</f>
        <v>16963</v>
      </c>
      <c r="H49" s="17">
        <v>8248</v>
      </c>
      <c r="I49" s="17">
        <f>+B49-J49+E49</f>
        <v>25062</v>
      </c>
      <c r="J49" s="17">
        <v>149</v>
      </c>
      <c r="L49" s="16"/>
      <c r="O49" s="16"/>
    </row>
    <row r="50" spans="1:15" x14ac:dyDescent="0.2">
      <c r="A50" s="12" t="s">
        <v>52</v>
      </c>
      <c r="B50" s="17">
        <f>+G50+H50</f>
        <v>0</v>
      </c>
      <c r="C50" s="17"/>
      <c r="D50" s="17"/>
      <c r="E50" s="17"/>
      <c r="F50" s="17">
        <f t="shared" si="7"/>
        <v>0</v>
      </c>
      <c r="G50" s="17"/>
      <c r="H50" s="17"/>
      <c r="I50" s="17"/>
      <c r="J50" s="17"/>
      <c r="L50" s="16"/>
      <c r="O50" s="16"/>
    </row>
    <row r="51" spans="1:15" x14ac:dyDescent="0.2">
      <c r="A51" s="12" t="s">
        <v>53</v>
      </c>
      <c r="B51" s="17">
        <f>+G51+H51</f>
        <v>0</v>
      </c>
      <c r="C51" s="17"/>
      <c r="D51" s="17"/>
      <c r="E51" s="17"/>
      <c r="F51" s="17">
        <f t="shared" si="7"/>
        <v>0</v>
      </c>
      <c r="G51" s="17"/>
      <c r="H51" s="17"/>
      <c r="I51" s="17"/>
      <c r="J51" s="17"/>
    </row>
    <row r="52" spans="1:15" x14ac:dyDescent="0.2">
      <c r="A52" s="12" t="s">
        <v>54</v>
      </c>
      <c r="B52" s="17">
        <v>2000</v>
      </c>
      <c r="C52" s="17">
        <v>2000</v>
      </c>
      <c r="D52" s="17">
        <v>2000</v>
      </c>
      <c r="E52" s="17">
        <v>-70</v>
      </c>
      <c r="F52" s="17">
        <f t="shared" si="7"/>
        <v>1930</v>
      </c>
      <c r="G52" s="17">
        <f>+F52</f>
        <v>1930</v>
      </c>
      <c r="H52" s="17"/>
      <c r="I52" s="17">
        <f>+G52</f>
        <v>1930</v>
      </c>
      <c r="J52" s="17"/>
    </row>
    <row r="53" spans="1:15" x14ac:dyDescent="0.2">
      <c r="A53" s="12" t="s">
        <v>55</v>
      </c>
      <c r="B53" s="17">
        <f>+G53+H53</f>
        <v>0</v>
      </c>
      <c r="C53" s="17"/>
      <c r="D53" s="17"/>
      <c r="E53" s="17"/>
      <c r="F53" s="17">
        <f t="shared" si="7"/>
        <v>0</v>
      </c>
      <c r="G53" s="17"/>
      <c r="H53" s="17"/>
      <c r="I53" s="17">
        <f>+G53</f>
        <v>0</v>
      </c>
      <c r="J53" s="17"/>
    </row>
    <row r="54" spans="1:15" x14ac:dyDescent="0.2">
      <c r="A54" s="13" t="s">
        <v>56</v>
      </c>
      <c r="B54" s="10">
        <f>SUM(B46:B53)</f>
        <v>26950</v>
      </c>
      <c r="C54" s="10">
        <f t="shared" ref="C54:J54" si="8">SUM(C46:C53)</f>
        <v>26950</v>
      </c>
      <c r="D54" s="10">
        <f t="shared" si="8"/>
        <v>26950</v>
      </c>
      <c r="E54" s="10">
        <f t="shared" si="8"/>
        <v>1741</v>
      </c>
      <c r="F54" s="10">
        <f t="shared" si="8"/>
        <v>28691</v>
      </c>
      <c r="G54" s="10">
        <f t="shared" si="8"/>
        <v>20443</v>
      </c>
      <c r="H54" s="10">
        <f t="shared" si="8"/>
        <v>8248</v>
      </c>
      <c r="I54" s="10">
        <f t="shared" si="8"/>
        <v>28542</v>
      </c>
      <c r="J54" s="10">
        <f t="shared" si="8"/>
        <v>149</v>
      </c>
      <c r="L54" s="16"/>
    </row>
    <row r="55" spans="1:15" x14ac:dyDescent="0.2">
      <c r="A55" s="12" t="s">
        <v>57</v>
      </c>
      <c r="B55" s="17">
        <v>350</v>
      </c>
      <c r="C55" s="17">
        <v>350</v>
      </c>
      <c r="D55" s="17">
        <v>350</v>
      </c>
      <c r="E55" s="17"/>
      <c r="F55" s="17">
        <f>+E55+B55</f>
        <v>350</v>
      </c>
      <c r="G55" s="17">
        <v>350</v>
      </c>
      <c r="H55" s="17"/>
      <c r="I55" s="17">
        <f>+G55</f>
        <v>350</v>
      </c>
      <c r="J55" s="17"/>
    </row>
    <row r="56" spans="1:15" x14ac:dyDescent="0.2">
      <c r="A56" s="13" t="s">
        <v>58</v>
      </c>
      <c r="B56" s="10">
        <f>+B54+B55</f>
        <v>27300</v>
      </c>
      <c r="C56" s="10">
        <f t="shared" ref="C56:J56" si="9">+C54+C55</f>
        <v>27300</v>
      </c>
      <c r="D56" s="10">
        <f t="shared" si="9"/>
        <v>27300</v>
      </c>
      <c r="E56" s="10">
        <f t="shared" si="9"/>
        <v>1741</v>
      </c>
      <c r="F56" s="10">
        <f t="shared" si="9"/>
        <v>29041</v>
      </c>
      <c r="G56" s="10">
        <f t="shared" si="9"/>
        <v>20793</v>
      </c>
      <c r="H56" s="10">
        <f t="shared" si="9"/>
        <v>8248</v>
      </c>
      <c r="I56" s="10">
        <f t="shared" si="9"/>
        <v>28892</v>
      </c>
      <c r="J56" s="10">
        <f t="shared" si="9"/>
        <v>149</v>
      </c>
    </row>
    <row r="57" spans="1:15" ht="25.5" x14ac:dyDescent="0.2">
      <c r="A57" s="15" t="s">
        <v>59</v>
      </c>
      <c r="B57" s="17"/>
      <c r="C57" s="17"/>
      <c r="D57" s="17"/>
      <c r="E57" s="17"/>
      <c r="F57" s="17"/>
      <c r="G57" s="17"/>
      <c r="H57" s="17"/>
      <c r="I57" s="17"/>
      <c r="J57" s="17"/>
    </row>
    <row r="58" spans="1:15" ht="25.5" x14ac:dyDescent="0.2">
      <c r="A58" s="15" t="s">
        <v>60</v>
      </c>
      <c r="B58" s="17">
        <v>240</v>
      </c>
      <c r="C58" s="17">
        <v>240</v>
      </c>
      <c r="D58" s="17">
        <v>240</v>
      </c>
      <c r="E58" s="17"/>
      <c r="F58" s="17">
        <f>+E58+B58</f>
        <v>240</v>
      </c>
      <c r="G58" s="17">
        <v>240</v>
      </c>
      <c r="H58" s="17"/>
      <c r="I58" s="17">
        <f>+G58</f>
        <v>240</v>
      </c>
      <c r="J58" s="17">
        <v>0</v>
      </c>
    </row>
    <row r="59" spans="1:15" x14ac:dyDescent="0.2">
      <c r="A59" s="12" t="s">
        <v>61</v>
      </c>
      <c r="B59" s="17"/>
      <c r="C59" s="17"/>
      <c r="D59" s="17"/>
      <c r="E59" s="17">
        <v>65</v>
      </c>
      <c r="F59" s="17">
        <f>+E59+D59</f>
        <v>65</v>
      </c>
      <c r="G59" s="17">
        <f>+F59</f>
        <v>65</v>
      </c>
      <c r="H59" s="17"/>
      <c r="I59" s="17">
        <f>+G59</f>
        <v>65</v>
      </c>
      <c r="J59" s="17"/>
    </row>
    <row r="60" spans="1:15" x14ac:dyDescent="0.2">
      <c r="A60" s="13" t="s">
        <v>62</v>
      </c>
      <c r="B60" s="10">
        <f>SUM(B57:B59)</f>
        <v>240</v>
      </c>
      <c r="C60" s="10">
        <f t="shared" ref="C60:J60" si="10">SUM(C57:C59)</f>
        <v>240</v>
      </c>
      <c r="D60" s="10">
        <f t="shared" si="10"/>
        <v>240</v>
      </c>
      <c r="E60" s="10">
        <f t="shared" si="10"/>
        <v>65</v>
      </c>
      <c r="F60" s="10">
        <f t="shared" si="10"/>
        <v>305</v>
      </c>
      <c r="G60" s="10">
        <f t="shared" si="10"/>
        <v>305</v>
      </c>
      <c r="H60" s="10">
        <f t="shared" si="10"/>
        <v>0</v>
      </c>
      <c r="I60" s="10">
        <f t="shared" si="10"/>
        <v>305</v>
      </c>
      <c r="J60" s="10">
        <f t="shared" si="10"/>
        <v>0</v>
      </c>
    </row>
    <row r="61" spans="1:15" ht="26.25" customHeight="1" x14ac:dyDescent="0.2">
      <c r="A61" s="15" t="s">
        <v>63</v>
      </c>
      <c r="B61" s="17"/>
      <c r="C61" s="17"/>
      <c r="D61" s="17"/>
      <c r="E61" s="17"/>
      <c r="F61" s="17"/>
      <c r="G61" s="17"/>
      <c r="H61" s="17"/>
      <c r="I61" s="17"/>
      <c r="J61" s="17"/>
    </row>
    <row r="62" spans="1:15" ht="25.5" x14ac:dyDescent="0.2">
      <c r="A62" s="15" t="s">
        <v>64</v>
      </c>
      <c r="B62" s="17"/>
      <c r="C62" s="17"/>
      <c r="D62" s="17"/>
      <c r="E62" s="17"/>
      <c r="F62" s="17"/>
      <c r="G62" s="17"/>
      <c r="H62" s="17"/>
      <c r="I62" s="17"/>
      <c r="J62" s="17">
        <v>0</v>
      </c>
    </row>
    <row r="63" spans="1:15" x14ac:dyDescent="0.2">
      <c r="A63" s="12" t="s">
        <v>65</v>
      </c>
      <c r="B63" s="17"/>
      <c r="C63" s="17"/>
      <c r="D63" s="17"/>
      <c r="E63" s="17"/>
      <c r="F63" s="17"/>
      <c r="G63" s="17"/>
      <c r="H63" s="17"/>
      <c r="I63" s="17"/>
      <c r="J63" s="17"/>
    </row>
    <row r="64" spans="1:15" x14ac:dyDescent="0.2">
      <c r="A64" s="13" t="s">
        <v>66</v>
      </c>
      <c r="B64" s="10">
        <f>SUM(B61:B63)</f>
        <v>0</v>
      </c>
      <c r="C64" s="10">
        <f t="shared" ref="C64:J64" si="11">SUM(C61:C63)</f>
        <v>0</v>
      </c>
      <c r="D64" s="10">
        <f t="shared" si="11"/>
        <v>0</v>
      </c>
      <c r="E64" s="10">
        <f t="shared" si="11"/>
        <v>0</v>
      </c>
      <c r="F64" s="10">
        <f t="shared" si="11"/>
        <v>0</v>
      </c>
      <c r="G64" s="10">
        <f t="shared" si="11"/>
        <v>0</v>
      </c>
      <c r="H64" s="10">
        <f t="shared" si="11"/>
        <v>0</v>
      </c>
      <c r="I64" s="10">
        <f t="shared" si="11"/>
        <v>0</v>
      </c>
      <c r="J64" s="10">
        <f t="shared" si="11"/>
        <v>0</v>
      </c>
    </row>
    <row r="65" spans="1:12" x14ac:dyDescent="0.2">
      <c r="A65" s="12" t="s">
        <v>67</v>
      </c>
      <c r="B65" s="17"/>
      <c r="C65" s="17"/>
      <c r="D65" s="17"/>
      <c r="E65" s="17"/>
      <c r="F65" s="17"/>
      <c r="G65" s="17"/>
      <c r="H65" s="17"/>
      <c r="I65" s="17"/>
      <c r="J65" s="17"/>
    </row>
    <row r="66" spans="1:12" x14ac:dyDescent="0.2">
      <c r="A66" s="12" t="s">
        <v>68</v>
      </c>
      <c r="B66" s="17">
        <v>8764</v>
      </c>
      <c r="C66" s="17">
        <v>8764</v>
      </c>
      <c r="D66" s="17">
        <v>8764</v>
      </c>
      <c r="E66" s="17">
        <f>-8764+363-40</f>
        <v>-8441</v>
      </c>
      <c r="F66" s="17">
        <f>+E66+B66</f>
        <v>323</v>
      </c>
      <c r="G66" s="17">
        <f>+F66</f>
        <v>323</v>
      </c>
      <c r="H66" s="17"/>
      <c r="I66" s="17">
        <f>+G66</f>
        <v>323</v>
      </c>
      <c r="J66" s="17">
        <v>0</v>
      </c>
    </row>
    <row r="67" spans="1:12" x14ac:dyDescent="0.2">
      <c r="A67" s="12" t="s">
        <v>69</v>
      </c>
      <c r="B67" s="17">
        <v>16139</v>
      </c>
      <c r="C67" s="17">
        <v>16369</v>
      </c>
      <c r="D67" s="17">
        <v>16369</v>
      </c>
      <c r="E67" s="17"/>
      <c r="F67" s="17">
        <f>+E67+D67</f>
        <v>16369</v>
      </c>
      <c r="G67" s="19">
        <f>+F67-H67</f>
        <v>7780</v>
      </c>
      <c r="H67" s="17">
        <f>13589-1109+173-4064</f>
        <v>8589</v>
      </c>
      <c r="I67" s="17">
        <f>+F67</f>
        <v>16369</v>
      </c>
      <c r="J67" s="17"/>
    </row>
    <row r="68" spans="1:12" x14ac:dyDescent="0.2">
      <c r="A68" s="12" t="s">
        <v>70</v>
      </c>
      <c r="B68" s="17">
        <f>+G68+H68</f>
        <v>0</v>
      </c>
      <c r="C68" s="17"/>
      <c r="D68" s="17"/>
      <c r="E68" s="17"/>
      <c r="F68" s="17"/>
      <c r="G68" s="17"/>
      <c r="H68" s="17"/>
      <c r="I68" s="17">
        <f>+G68</f>
        <v>0</v>
      </c>
      <c r="J68" s="17"/>
    </row>
    <row r="69" spans="1:12" x14ac:dyDescent="0.2">
      <c r="A69" s="12" t="s">
        <v>71</v>
      </c>
      <c r="B69" s="17"/>
      <c r="C69" s="17"/>
      <c r="D69" s="17"/>
      <c r="E69" s="17"/>
      <c r="F69" s="17"/>
      <c r="G69" s="17"/>
      <c r="H69" s="17"/>
      <c r="I69" s="17"/>
      <c r="J69" s="17"/>
    </row>
    <row r="70" spans="1:12" x14ac:dyDescent="0.2">
      <c r="A70" s="12" t="s">
        <v>72</v>
      </c>
      <c r="B70" s="17"/>
      <c r="C70" s="17"/>
      <c r="D70" s="17"/>
      <c r="E70" s="17"/>
      <c r="F70" s="17"/>
      <c r="G70" s="17"/>
      <c r="H70" s="17"/>
      <c r="I70" s="17"/>
      <c r="J70" s="17"/>
    </row>
    <row r="71" spans="1:12" x14ac:dyDescent="0.2">
      <c r="A71" s="20" t="s">
        <v>73</v>
      </c>
      <c r="B71" s="10">
        <f>SUM(B65:B70)</f>
        <v>24903</v>
      </c>
      <c r="C71" s="10">
        <f t="shared" ref="C71:G71" si="12">SUM(C65:C70)</f>
        <v>25133</v>
      </c>
      <c r="D71" s="10">
        <f t="shared" si="12"/>
        <v>25133</v>
      </c>
      <c r="E71" s="10">
        <f t="shared" si="12"/>
        <v>-8441</v>
      </c>
      <c r="F71" s="10">
        <f t="shared" si="12"/>
        <v>16692</v>
      </c>
      <c r="G71" s="10">
        <f t="shared" si="12"/>
        <v>8103</v>
      </c>
      <c r="H71" s="10">
        <f>SUM(H65:H70)</f>
        <v>8589</v>
      </c>
      <c r="I71" s="10">
        <f>SUM(I65:I70)</f>
        <v>16692</v>
      </c>
      <c r="J71" s="10">
        <f>SUM(J65:J70)</f>
        <v>0</v>
      </c>
      <c r="L71" s="16"/>
    </row>
    <row r="72" spans="1:12" x14ac:dyDescent="0.2">
      <c r="A72" s="21" t="s">
        <v>74</v>
      </c>
      <c r="B72" s="22">
        <f>+B71+B64+B60+B56+B45+B42+B36+B30+B24+B17</f>
        <v>89846</v>
      </c>
      <c r="C72" s="22">
        <f t="shared" ref="C72:H72" si="13">+C71+C64+C60+C56+C45+C42+C36+C30+C24+C17</f>
        <v>90329</v>
      </c>
      <c r="D72" s="22">
        <f>++D71+D64+D60+D56+D45+D42+D36+D30+D24+D17</f>
        <v>92579</v>
      </c>
      <c r="E72" s="22">
        <f t="shared" si="13"/>
        <v>323</v>
      </c>
      <c r="F72" s="22">
        <f t="shared" si="13"/>
        <v>92902</v>
      </c>
      <c r="G72" s="22">
        <f t="shared" si="13"/>
        <v>74065</v>
      </c>
      <c r="H72" s="22">
        <f t="shared" si="13"/>
        <v>18837</v>
      </c>
      <c r="I72" s="22">
        <f>+I71+I64+I60+I56+I45+I42+I36+I30+I24+I17</f>
        <v>92753</v>
      </c>
      <c r="J72" s="22">
        <f>+J71+J64+J60+J56+J45+J42+J36+J30+J24+J17</f>
        <v>149</v>
      </c>
    </row>
    <row r="74" spans="1:12" x14ac:dyDescent="0.2">
      <c r="G74" s="16">
        <f>+G72+H72</f>
        <v>92902</v>
      </c>
      <c r="I74" s="16">
        <f>+I72+J72</f>
        <v>92902</v>
      </c>
    </row>
    <row r="75" spans="1:12" x14ac:dyDescent="0.2">
      <c r="H75" s="16"/>
      <c r="I75" s="16"/>
      <c r="J75" s="16"/>
    </row>
    <row r="77" spans="1:12" x14ac:dyDescent="0.2">
      <c r="G77" s="16"/>
    </row>
  </sheetData>
  <mergeCells count="7">
    <mergeCell ref="A6:A7"/>
    <mergeCell ref="B6:J6"/>
    <mergeCell ref="H1:J1"/>
    <mergeCell ref="A2:J2"/>
    <mergeCell ref="A3:J3"/>
    <mergeCell ref="A4:J4"/>
    <mergeCell ref="I5:J5"/>
  </mergeCells>
  <pageMargins left="0.78740157480314965" right="0.78740157480314965" top="0.59055118110236227" bottom="0.59055118110236227" header="0" footer="0"/>
  <pageSetup paperSize="9" scale="6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mód1</vt:lpstr>
      <vt:lpstr>mód1!Nyomtatási_terület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Molnár Gyöngyi</cp:lastModifiedBy>
  <cp:lastPrinted>2018-03-22T13:49:56Z</cp:lastPrinted>
  <dcterms:created xsi:type="dcterms:W3CDTF">2017-06-21T09:41:29Z</dcterms:created>
  <dcterms:modified xsi:type="dcterms:W3CDTF">2018-04-11T06:09:33Z</dcterms:modified>
</cp:coreProperties>
</file>