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5480" windowHeight="9525" firstSheet="3" activeTab="3"/>
  </bookViews>
  <sheets>
    <sheet name="Ktvetési mérleg" sheetId="128" r:id="rId1"/>
    <sheet name="Műk-felh.mérleg " sheetId="140" r:id="rId2"/>
    <sheet name="Bevétel össz." sheetId="92" r:id="rId3"/>
    <sheet name="Vagyonkimutatás" sheetId="147" r:id="rId4"/>
    <sheet name="Munka1" sheetId="153" r:id="rId5"/>
  </sheets>
  <definedNames>
    <definedName name="_xlnm.Print_Area" localSheetId="2">'Bevétel össz.'!$A$1:$F$50</definedName>
  </definedNames>
  <calcPr calcId="124519"/>
</workbook>
</file>

<file path=xl/calcChain.xml><?xml version="1.0" encoding="utf-8"?>
<calcChain xmlns="http://schemas.openxmlformats.org/spreadsheetml/2006/main">
  <c r="B37" i="147"/>
  <c r="E88"/>
  <c r="E83"/>
  <c r="E42"/>
  <c r="E46" s="1"/>
  <c r="C83"/>
  <c r="C88"/>
  <c r="C42"/>
  <c r="C46" s="1"/>
  <c r="D24" i="92"/>
  <c r="D23"/>
  <c r="D22"/>
  <c r="D21"/>
  <c r="D11" i="128"/>
  <c r="D20" i="92"/>
  <c r="E77" i="147"/>
  <c r="C77"/>
  <c r="E73"/>
  <c r="E91" s="1"/>
  <c r="C73"/>
  <c r="C91" s="1"/>
  <c r="E59"/>
  <c r="C59"/>
  <c r="E55"/>
  <c r="C55"/>
  <c r="E50"/>
  <c r="C50"/>
  <c r="E45"/>
  <c r="C45"/>
  <c r="E35"/>
  <c r="D35"/>
  <c r="C35"/>
  <c r="B35"/>
  <c r="E32"/>
  <c r="D32"/>
  <c r="C32"/>
  <c r="B32"/>
  <c r="E27"/>
  <c r="E37" s="1"/>
  <c r="D27"/>
  <c r="D37" s="1"/>
  <c r="B27"/>
  <c r="E6"/>
  <c r="E8"/>
  <c r="E48" s="1"/>
  <c r="E62" s="1"/>
  <c r="D6"/>
  <c r="D8"/>
  <c r="C6"/>
  <c r="C8"/>
  <c r="B6"/>
  <c r="B8"/>
  <c r="D43" i="92"/>
  <c r="D27" i="128"/>
  <c r="D34" i="92"/>
  <c r="D33"/>
  <c r="D32"/>
  <c r="D31"/>
  <c r="D30"/>
  <c r="D29"/>
  <c r="D28"/>
  <c r="D27"/>
  <c r="D26"/>
  <c r="D13" i="128"/>
  <c r="D19" i="92"/>
  <c r="N7" i="140"/>
  <c r="E49" i="92"/>
  <c r="E27" i="128"/>
  <c r="E46" i="92"/>
  <c r="E43"/>
  <c r="E40"/>
  <c r="E31"/>
  <c r="E30"/>
  <c r="E29"/>
  <c r="E8"/>
  <c r="E7"/>
  <c r="E5"/>
  <c r="E3"/>
  <c r="J17" i="128"/>
  <c r="K14" i="140"/>
  <c r="K16" s="1"/>
  <c r="J11" i="128"/>
  <c r="K18" i="140"/>
  <c r="J9" i="128"/>
  <c r="K10" i="140"/>
  <c r="J8" i="128"/>
  <c r="K9" i="140"/>
  <c r="J7" i="128"/>
  <c r="N14" i="140"/>
  <c r="N16" s="1"/>
  <c r="E4" i="92"/>
  <c r="D16" i="128"/>
  <c r="D8" i="140" s="1"/>
  <c r="K25" i="128"/>
  <c r="E36" i="92"/>
  <c r="E32"/>
  <c r="E15"/>
  <c r="K14" i="128"/>
  <c r="L21" i="140" s="1"/>
  <c r="L17" i="128"/>
  <c r="M14" i="140" s="1"/>
  <c r="M16" s="1"/>
  <c r="I14" i="128"/>
  <c r="J21" i="140" s="1"/>
  <c r="I4" i="128"/>
  <c r="J5" i="140" s="1"/>
  <c r="L6" i="128"/>
  <c r="M7" i="140" s="1"/>
  <c r="L7" i="128"/>
  <c r="M8" i="140" s="1"/>
  <c r="M11" s="1"/>
  <c r="L8" i="128"/>
  <c r="L9"/>
  <c r="M10" i="140"/>
  <c r="L11" i="128"/>
  <c r="M18" i="140"/>
  <c r="J4" i="128"/>
  <c r="I17"/>
  <c r="J14" i="140" s="1"/>
  <c r="J16" s="1"/>
  <c r="I11" i="128"/>
  <c r="J18" i="140"/>
  <c r="J25" s="1"/>
  <c r="J12" i="128"/>
  <c r="K19" i="140" s="1"/>
  <c r="J14" i="128"/>
  <c r="K21" i="140" s="1"/>
  <c r="L14" i="128"/>
  <c r="M21" i="140" s="1"/>
  <c r="N21"/>
  <c r="I15" i="128"/>
  <c r="D3"/>
  <c r="D4"/>
  <c r="D5" i="140" s="1"/>
  <c r="C3" i="92"/>
  <c r="D3"/>
  <c r="D9" s="1"/>
  <c r="F3"/>
  <c r="K3"/>
  <c r="K9" s="1"/>
  <c r="C4"/>
  <c r="D4"/>
  <c r="F4"/>
  <c r="K4"/>
  <c r="C5"/>
  <c r="D5"/>
  <c r="F5"/>
  <c r="K5"/>
  <c r="C6"/>
  <c r="D6"/>
  <c r="F6"/>
  <c r="C7"/>
  <c r="D7"/>
  <c r="F7"/>
  <c r="C8"/>
  <c r="D8"/>
  <c r="F8"/>
  <c r="K8"/>
  <c r="G9"/>
  <c r="H9"/>
  <c r="I9"/>
  <c r="J9"/>
  <c r="C10"/>
  <c r="D10"/>
  <c r="D12" s="1"/>
  <c r="D13" s="1"/>
  <c r="D45" s="1"/>
  <c r="D50" s="1"/>
  <c r="F10"/>
  <c r="K10"/>
  <c r="C11"/>
  <c r="F11"/>
  <c r="K11"/>
  <c r="G12"/>
  <c r="H12"/>
  <c r="H13" s="1"/>
  <c r="H45" s="1"/>
  <c r="H50" s="1"/>
  <c r="I12"/>
  <c r="J12"/>
  <c r="J13" s="1"/>
  <c r="C14"/>
  <c r="C6" i="128" s="1"/>
  <c r="D14" i="92"/>
  <c r="F14"/>
  <c r="C15"/>
  <c r="D15"/>
  <c r="F15"/>
  <c r="F17" s="1"/>
  <c r="F7" i="128" s="1"/>
  <c r="F19" i="140" s="1"/>
  <c r="K15" i="92"/>
  <c r="K17" s="1"/>
  <c r="K18" s="1"/>
  <c r="C16"/>
  <c r="D16"/>
  <c r="F16"/>
  <c r="K16"/>
  <c r="G17"/>
  <c r="G18"/>
  <c r="H17"/>
  <c r="H18"/>
  <c r="I17"/>
  <c r="I18"/>
  <c r="J17"/>
  <c r="J18"/>
  <c r="C19"/>
  <c r="C9" i="128"/>
  <c r="D9"/>
  <c r="F19" i="92"/>
  <c r="K19"/>
  <c r="C20"/>
  <c r="E20" s="1"/>
  <c r="D10" i="128"/>
  <c r="F20" i="92"/>
  <c r="F10" i="128" s="1"/>
  <c r="K20" i="92"/>
  <c r="C21"/>
  <c r="F21"/>
  <c r="F11" i="128" s="1"/>
  <c r="K21" i="92"/>
  <c r="C22"/>
  <c r="E22" s="1"/>
  <c r="D12" i="128"/>
  <c r="F22" i="92"/>
  <c r="F12" i="128"/>
  <c r="K22" i="92"/>
  <c r="C23"/>
  <c r="E23" s="1"/>
  <c r="F23"/>
  <c r="F13" i="128" s="1"/>
  <c r="K23" i="92"/>
  <c r="C24"/>
  <c r="E24"/>
  <c r="F24"/>
  <c r="F14" i="128"/>
  <c r="K24" i="92"/>
  <c r="G25"/>
  <c r="H25"/>
  <c r="I25"/>
  <c r="J25"/>
  <c r="C26"/>
  <c r="F26"/>
  <c r="K26"/>
  <c r="F27"/>
  <c r="K27"/>
  <c r="C28"/>
  <c r="F28"/>
  <c r="K28"/>
  <c r="F29"/>
  <c r="K29"/>
  <c r="C30"/>
  <c r="F30"/>
  <c r="K30"/>
  <c r="C31"/>
  <c r="F31"/>
  <c r="K31"/>
  <c r="C32"/>
  <c r="F32"/>
  <c r="K32"/>
  <c r="C33"/>
  <c r="F33"/>
  <c r="K33"/>
  <c r="C34"/>
  <c r="F34"/>
  <c r="K34"/>
  <c r="G35"/>
  <c r="H35"/>
  <c r="I35"/>
  <c r="J35"/>
  <c r="C36"/>
  <c r="D36"/>
  <c r="F36"/>
  <c r="F38"/>
  <c r="F17" i="128" s="1"/>
  <c r="F21" i="140" s="1"/>
  <c r="K36" i="92"/>
  <c r="C37"/>
  <c r="D37"/>
  <c r="F37"/>
  <c r="K37"/>
  <c r="K38"/>
  <c r="G38"/>
  <c r="H38"/>
  <c r="I38"/>
  <c r="J38"/>
  <c r="C39"/>
  <c r="C18" i="128"/>
  <c r="F39" i="92"/>
  <c r="K39"/>
  <c r="K41" s="1"/>
  <c r="C40"/>
  <c r="C19" i="128" s="1"/>
  <c r="C10" i="140" s="1"/>
  <c r="D40" i="92"/>
  <c r="D19" i="128"/>
  <c r="F40" i="92"/>
  <c r="F19" i="128"/>
  <c r="F10" i="140" s="1"/>
  <c r="K40" i="92"/>
  <c r="G41"/>
  <c r="H41"/>
  <c r="I41"/>
  <c r="J41"/>
  <c r="C42"/>
  <c r="D42"/>
  <c r="D44" s="1"/>
  <c r="F42"/>
  <c r="F44" s="1"/>
  <c r="K42"/>
  <c r="C43"/>
  <c r="C22" i="128" s="1"/>
  <c r="C23" i="140" s="1"/>
  <c r="D22" i="128"/>
  <c r="D23" i="140"/>
  <c r="F43" i="92"/>
  <c r="F22" i="128"/>
  <c r="K43" i="92"/>
  <c r="K44"/>
  <c r="G44"/>
  <c r="H44"/>
  <c r="I44"/>
  <c r="J44"/>
  <c r="C46"/>
  <c r="C25" i="128" s="1"/>
  <c r="D25"/>
  <c r="D27" i="140" s="1"/>
  <c r="D29" s="1"/>
  <c r="F25" i="128"/>
  <c r="F27" i="140" s="1"/>
  <c r="F29" s="1"/>
  <c r="K46" i="92"/>
  <c r="C47"/>
  <c r="C26" i="128" s="1"/>
  <c r="C28" i="140" s="1"/>
  <c r="D26" i="128"/>
  <c r="F47" i="92"/>
  <c r="F26" i="128" s="1"/>
  <c r="K47" i="92"/>
  <c r="K48"/>
  <c r="C49"/>
  <c r="C27" i="128" s="1"/>
  <c r="F49" i="92"/>
  <c r="F27" i="128" s="1"/>
  <c r="K49" i="92"/>
  <c r="G12" i="140"/>
  <c r="C16"/>
  <c r="D16"/>
  <c r="E16"/>
  <c r="F16"/>
  <c r="G16"/>
  <c r="G17"/>
  <c r="G24"/>
  <c r="G29"/>
  <c r="G30" s="1"/>
  <c r="J29"/>
  <c r="K29"/>
  <c r="L29"/>
  <c r="M29"/>
  <c r="N29"/>
  <c r="I6" i="128"/>
  <c r="J7" i="140" s="1"/>
  <c r="J6" i="128"/>
  <c r="K7" i="140" s="1"/>
  <c r="I7" i="128"/>
  <c r="J8" i="140" s="1"/>
  <c r="J11" s="1"/>
  <c r="I9" i="128"/>
  <c r="J10" i="140" s="1"/>
  <c r="I12" i="128"/>
  <c r="J19" i="140" s="1"/>
  <c r="L13" i="128"/>
  <c r="M20" i="140" s="1"/>
  <c r="M23" s="1"/>
  <c r="I25" i="128"/>
  <c r="J25"/>
  <c r="L25"/>
  <c r="I27"/>
  <c r="J27"/>
  <c r="K27"/>
  <c r="L27"/>
  <c r="I13"/>
  <c r="I8"/>
  <c r="I10"/>
  <c r="J13"/>
  <c r="K20" i="140"/>
  <c r="K23" s="1"/>
  <c r="N20"/>
  <c r="L12" i="128"/>
  <c r="M19" i="140" s="1"/>
  <c r="J15" i="128"/>
  <c r="K22" i="140" s="1"/>
  <c r="L15" i="128"/>
  <c r="M22" i="140" s="1"/>
  <c r="D6" i="128"/>
  <c r="D18" i="140" s="1"/>
  <c r="D20" s="1"/>
  <c r="D25" s="1"/>
  <c r="E19" i="128"/>
  <c r="K8"/>
  <c r="L9" i="140"/>
  <c r="E10" i="92"/>
  <c r="E12" s="1"/>
  <c r="E13" s="1"/>
  <c r="E45" s="1"/>
  <c r="E50" s="1"/>
  <c r="N19" i="140"/>
  <c r="K12" i="128"/>
  <c r="L19" i="140" s="1"/>
  <c r="N18"/>
  <c r="K11" i="128"/>
  <c r="L18" i="140"/>
  <c r="E14" i="92"/>
  <c r="E6" i="128"/>
  <c r="E42" i="92"/>
  <c r="E21" i="128"/>
  <c r="E28" i="92"/>
  <c r="E39"/>
  <c r="E41" s="1"/>
  <c r="E34"/>
  <c r="E6"/>
  <c r="E33"/>
  <c r="E37"/>
  <c r="E38"/>
  <c r="E17" i="128" s="1"/>
  <c r="E21" i="140" s="1"/>
  <c r="N9"/>
  <c r="J20"/>
  <c r="G25"/>
  <c r="G26"/>
  <c r="D14" i="128"/>
  <c r="C21"/>
  <c r="C22" i="140" s="1"/>
  <c r="C24" s="1"/>
  <c r="C12" i="92"/>
  <c r="M9" i="140"/>
  <c r="F9" i="128"/>
  <c r="E47" i="92"/>
  <c r="E26" i="128"/>
  <c r="E28" i="140" s="1"/>
  <c r="K9" i="128"/>
  <c r="N10" i="140"/>
  <c r="L10" i="128"/>
  <c r="D17" i="92"/>
  <c r="D7" i="128" s="1"/>
  <c r="D19" i="140" s="1"/>
  <c r="D18" i="92"/>
  <c r="D18" i="128"/>
  <c r="C38" i="92"/>
  <c r="C17" i="128" s="1"/>
  <c r="C21" i="140" s="1"/>
  <c r="K25" i="92"/>
  <c r="K17" i="128"/>
  <c r="L14" i="140"/>
  <c r="L16" s="1"/>
  <c r="K6" i="128"/>
  <c r="L7" i="140" s="1"/>
  <c r="K35" i="92"/>
  <c r="F6" i="128"/>
  <c r="F18" i="140" s="1"/>
  <c r="F20" s="1"/>
  <c r="F25" s="1"/>
  <c r="L10"/>
  <c r="D8" i="128"/>
  <c r="C14"/>
  <c r="E14"/>
  <c r="F21"/>
  <c r="F22" i="140"/>
  <c r="F24" s="1"/>
  <c r="F9" i="92"/>
  <c r="L3" i="128"/>
  <c r="E16" i="92"/>
  <c r="E17"/>
  <c r="F3" i="128"/>
  <c r="F4" i="140" s="1"/>
  <c r="F6" s="1"/>
  <c r="F12" s="1"/>
  <c r="D9"/>
  <c r="C35" i="92"/>
  <c r="C16" i="128"/>
  <c r="C8" i="140" s="1"/>
  <c r="D41" i="92"/>
  <c r="E19"/>
  <c r="F25"/>
  <c r="J9" i="140"/>
  <c r="E10"/>
  <c r="F35" i="92"/>
  <c r="F16" i="128" s="1"/>
  <c r="F8" i="140" s="1"/>
  <c r="C9" i="92"/>
  <c r="C3" i="128" s="1"/>
  <c r="L4"/>
  <c r="M5" i="140" s="1"/>
  <c r="N22"/>
  <c r="N23"/>
  <c r="K15" i="128"/>
  <c r="L22" i="140" s="1"/>
  <c r="C41" i="92"/>
  <c r="C4" i="128"/>
  <c r="C13" i="92"/>
  <c r="N8" i="140"/>
  <c r="N11" s="1"/>
  <c r="K7" i="128"/>
  <c r="K10" s="1"/>
  <c r="E27" i="92"/>
  <c r="D38"/>
  <c r="D17" i="128" s="1"/>
  <c r="D21" i="140" s="1"/>
  <c r="E21" i="92"/>
  <c r="C11" i="128"/>
  <c r="K4"/>
  <c r="K8" i="140"/>
  <c r="K11" s="1"/>
  <c r="J10" i="128"/>
  <c r="D35" i="92"/>
  <c r="F18" i="128"/>
  <c r="F20" s="1"/>
  <c r="F41" i="92"/>
  <c r="J22" i="140"/>
  <c r="I16" i="128"/>
  <c r="J3"/>
  <c r="J24" s="1"/>
  <c r="J28" s="1"/>
  <c r="I3"/>
  <c r="J4" i="140"/>
  <c r="J12" s="1"/>
  <c r="K13" i="128"/>
  <c r="D25" i="92"/>
  <c r="K12"/>
  <c r="J5" i="128"/>
  <c r="K6" i="140" s="1"/>
  <c r="E26" i="92"/>
  <c r="J16" i="128"/>
  <c r="C25" i="92"/>
  <c r="I13"/>
  <c r="I45" s="1"/>
  <c r="I50" s="1"/>
  <c r="K4" i="140"/>
  <c r="L8"/>
  <c r="L11" s="1"/>
  <c r="N5"/>
  <c r="L20"/>
  <c r="K16" i="128"/>
  <c r="F9" i="140"/>
  <c r="K3" i="128"/>
  <c r="L4" i="140" s="1"/>
  <c r="L12" s="1"/>
  <c r="N4"/>
  <c r="N12" s="1"/>
  <c r="E4" i="128"/>
  <c r="E5" i="140" s="1"/>
  <c r="C5"/>
  <c r="F12" i="92"/>
  <c r="F4" i="128" s="1"/>
  <c r="F5" i="140" s="1"/>
  <c r="M4"/>
  <c r="M12" s="1"/>
  <c r="M17" s="1"/>
  <c r="M31" s="1"/>
  <c r="E22" i="128"/>
  <c r="E23" i="140" s="1"/>
  <c r="E44" i="92"/>
  <c r="C44"/>
  <c r="D21" i="128"/>
  <c r="D23" s="1"/>
  <c r="D24" s="1"/>
  <c r="D28" s="1"/>
  <c r="E35" i="92"/>
  <c r="E16" i="128" s="1"/>
  <c r="E8" i="140" s="1"/>
  <c r="D4"/>
  <c r="D5" i="128"/>
  <c r="E9" i="92"/>
  <c r="E3" i="128" s="1"/>
  <c r="I5"/>
  <c r="J6" i="140" s="1"/>
  <c r="L5"/>
  <c r="K5"/>
  <c r="K12"/>
  <c r="K17" s="1"/>
  <c r="K31" s="1"/>
  <c r="N25"/>
  <c r="N26" s="1"/>
  <c r="N30"/>
  <c r="F13" i="92"/>
  <c r="F45" s="1"/>
  <c r="F50" s="1"/>
  <c r="D15" i="128"/>
  <c r="D7" i="140" s="1"/>
  <c r="E11" i="128"/>
  <c r="D6" i="140"/>
  <c r="D12" s="1"/>
  <c r="C12" i="128"/>
  <c r="E12" s="1"/>
  <c r="L5"/>
  <c r="M6" i="140" s="1"/>
  <c r="N6"/>
  <c r="K5" i="128"/>
  <c r="L6" i="140" s="1"/>
  <c r="I24" i="128"/>
  <c r="I28" s="1"/>
  <c r="F5"/>
  <c r="L24"/>
  <c r="L28" s="1"/>
  <c r="K24"/>
  <c r="K28" s="1"/>
  <c r="F11" i="140"/>
  <c r="F18" i="92"/>
  <c r="E18"/>
  <c r="E7" i="128"/>
  <c r="E19" i="140" s="1"/>
  <c r="J23"/>
  <c r="E25" i="92"/>
  <c r="C17"/>
  <c r="C7" i="128" s="1"/>
  <c r="C19" i="140" s="1"/>
  <c r="L23"/>
  <c r="F23"/>
  <c r="F23" i="128"/>
  <c r="F24" s="1"/>
  <c r="F28" s="1"/>
  <c r="C23"/>
  <c r="C24" s="1"/>
  <c r="C28" s="1"/>
  <c r="C18" i="92"/>
  <c r="C45"/>
  <c r="C50" s="1"/>
  <c r="F15" i="128"/>
  <c r="F7" i="140" s="1"/>
  <c r="D22"/>
  <c r="D24" s="1"/>
  <c r="F8" i="128"/>
  <c r="D10" i="140"/>
  <c r="D20" i="128"/>
  <c r="C10"/>
  <c r="E10" s="1"/>
  <c r="C13"/>
  <c r="E13" s="1"/>
  <c r="E9"/>
  <c r="E15" s="1"/>
  <c r="E7" i="140" s="1"/>
  <c r="C15" i="128"/>
  <c r="C7" i="140" s="1"/>
  <c r="C9"/>
  <c r="C11" s="1"/>
  <c r="C20" i="128"/>
  <c r="E22" i="140"/>
  <c r="E24" s="1"/>
  <c r="E23" i="128"/>
  <c r="E24" s="1"/>
  <c r="E28" s="1"/>
  <c r="L30" i="140"/>
  <c r="L25"/>
  <c r="M25"/>
  <c r="M30"/>
  <c r="K25"/>
  <c r="K30"/>
  <c r="E18"/>
  <c r="E20" s="1"/>
  <c r="E25" s="1"/>
  <c r="E8" i="128"/>
  <c r="C27" i="147"/>
  <c r="C37" s="1"/>
  <c r="F26" i="140" l="1"/>
  <c r="D11"/>
  <c r="D13"/>
  <c r="K13"/>
  <c r="D17"/>
  <c r="D31" s="1"/>
  <c r="N13"/>
  <c r="G13"/>
  <c r="N17"/>
  <c r="N31" s="1"/>
  <c r="G31"/>
  <c r="E4"/>
  <c r="E6" s="1"/>
  <c r="E12" s="1"/>
  <c r="E5" i="128"/>
  <c r="C48" i="147"/>
  <c r="C62" s="1"/>
  <c r="K13" i="92"/>
  <c r="K45" s="1"/>
  <c r="K50" s="1"/>
  <c r="L16" i="128"/>
  <c r="E18"/>
  <c r="G45" i="92"/>
  <c r="G50" s="1"/>
  <c r="J45"/>
  <c r="J50" s="1"/>
  <c r="E30" i="140"/>
  <c r="E26"/>
  <c r="L26"/>
  <c r="J17"/>
  <c r="J31" s="1"/>
  <c r="C4"/>
  <c r="C6" s="1"/>
  <c r="C12" s="1"/>
  <c r="C5" i="128"/>
  <c r="M26" i="140"/>
  <c r="F30"/>
  <c r="C8" i="128"/>
  <c r="C18" i="140"/>
  <c r="C20" s="1"/>
  <c r="C25" s="1"/>
  <c r="J30"/>
  <c r="E17"/>
  <c r="E31" s="1"/>
  <c r="L13"/>
  <c r="E13"/>
  <c r="L17"/>
  <c r="L31" s="1"/>
  <c r="M13"/>
  <c r="F17"/>
  <c r="F31" s="1"/>
  <c r="F13"/>
  <c r="D30"/>
  <c r="D26"/>
  <c r="K26"/>
  <c r="C27"/>
  <c r="C29" s="1"/>
  <c r="E25" i="128"/>
  <c r="E27" i="140" s="1"/>
  <c r="E29" s="1"/>
  <c r="E9" l="1"/>
  <c r="E11" s="1"/>
  <c r="E20" i="128"/>
  <c r="C30" i="140"/>
  <c r="J26"/>
  <c r="J13"/>
  <c r="C17"/>
  <c r="C31" s="1"/>
  <c r="C26"/>
  <c r="C13"/>
</calcChain>
</file>

<file path=xl/sharedStrings.xml><?xml version="1.0" encoding="utf-8"?>
<sst xmlns="http://schemas.openxmlformats.org/spreadsheetml/2006/main" count="404" uniqueCount="270">
  <si>
    <t>Személyi juttatások</t>
  </si>
  <si>
    <t>Dologi kiadás</t>
  </si>
  <si>
    <t>Ellátottak juttatása</t>
  </si>
  <si>
    <t>Beruházás</t>
  </si>
  <si>
    <t>KIADÁSOK</t>
  </si>
  <si>
    <t>Munkaadókat terhelő járulék</t>
  </si>
  <si>
    <t>Tartalék</t>
  </si>
  <si>
    <t>Értékpapír vásárlás</t>
  </si>
  <si>
    <t xml:space="preserve"> </t>
  </si>
  <si>
    <t>Felújítás</t>
  </si>
  <si>
    <t>Összesen</t>
  </si>
  <si>
    <t>Kiadások</t>
  </si>
  <si>
    <t xml:space="preserve">                          BEVÉTELEK ÖSSZESEN</t>
  </si>
  <si>
    <t>BEVÉTELEK</t>
  </si>
  <si>
    <t>Bevételek</t>
  </si>
  <si>
    <t>2015.</t>
  </si>
  <si>
    <t>Működési bevételek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</si>
  <si>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</si>
  <si>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</si>
  <si>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</si>
  <si>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</si>
  <si>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</si>
  <si>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</si>
  <si>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</si>
  <si>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</si>
  <si>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</si>
  <si>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</si>
  <si>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</si>
  <si>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</si>
  <si>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</si>
  <si>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 xml:space="preserve">önként </t>
  </si>
  <si>
    <t>vállalt</t>
  </si>
  <si>
    <t>K1</t>
  </si>
  <si>
    <t>K2</t>
  </si>
  <si>
    <t>Közvetített szolgáltatások</t>
  </si>
  <si>
    <t>K3</t>
  </si>
  <si>
    <t>K6</t>
  </si>
  <si>
    <t>K7</t>
  </si>
  <si>
    <t>K86</t>
  </si>
  <si>
    <t>K87</t>
  </si>
  <si>
    <t>K88</t>
  </si>
  <si>
    <t>K8</t>
  </si>
  <si>
    <t>K4</t>
  </si>
  <si>
    <t>K506</t>
  </si>
  <si>
    <t>K508</t>
  </si>
  <si>
    <t>K511</t>
  </si>
  <si>
    <t>K512</t>
  </si>
  <si>
    <t>K5</t>
  </si>
  <si>
    <t>Rovat</t>
  </si>
  <si>
    <t>Működési célú pénzeszköz átadás ÁH-n belülre</t>
  </si>
  <si>
    <t>Működési célú pénzeszköz átadás ÁH-n kívülre</t>
  </si>
  <si>
    <t>Felhalmozási kölcsönök nyújtása ÁH-n kívülre</t>
  </si>
  <si>
    <t>Lakásépítés támogatása</t>
  </si>
  <si>
    <t>Felhalmozási célú pénzeszköz átadás ÁH-n kívülre</t>
  </si>
  <si>
    <t>K912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</si>
  <si>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</si>
  <si>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</si>
  <si>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</si>
  <si>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</si>
  <si>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</si>
  <si>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</si>
  <si>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</si>
  <si>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</si>
  <si>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</si>
  <si>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</si>
  <si>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</si>
  <si>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</si>
  <si>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</si>
  <si>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</si>
  <si>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</si>
  <si>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</si>
  <si>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</si>
  <si>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</si>
  <si>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</si>
  <si>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</si>
  <si>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</si>
  <si>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B355</t>
  </si>
  <si>
    <t>Gépjárműadók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</si>
  <si>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</si>
  <si>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</si>
  <si>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</si>
  <si>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</si>
  <si>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</si>
  <si>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</si>
  <si>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</si>
  <si>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</si>
  <si>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</si>
  <si>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</si>
  <si>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</si>
  <si>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</si>
  <si>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</si>
  <si>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</si>
  <si>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</si>
  <si>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</si>
  <si>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</si>
  <si>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</si>
  <si>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</si>
  <si>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</si>
  <si>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</si>
  <si>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</si>
  <si>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</si>
  <si>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</si>
  <si>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</si>
  <si>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</si>
  <si>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</si>
  <si>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</si>
  <si>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</si>
  <si>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</si>
  <si>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</si>
  <si>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</si>
  <si>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</si>
  <si>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</si>
  <si>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</si>
  <si>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</si>
  <si>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</si>
  <si>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</si>
  <si>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   BEVÉTELEK HALMOZOTT ÖSSZEGE</t>
  </si>
  <si>
    <t>B813</t>
  </si>
  <si>
    <t>Maradvány igénybevétele</t>
  </si>
  <si>
    <t>B817</t>
  </si>
  <si>
    <t>Betétek megszüntetése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</si>
  <si>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</si>
  <si>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</si>
  <si>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</si>
  <si>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</si>
  <si>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</si>
  <si>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</si>
  <si>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</si>
  <si>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</si>
  <si>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</si>
  <si>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</si>
  <si>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</si>
  <si>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</si>
  <si>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</si>
  <si>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</si>
  <si>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</si>
  <si>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</si>
  <si>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</si>
  <si>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</si>
  <si>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</si>
  <si>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</si>
  <si>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</si>
  <si>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</si>
  <si>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</si>
  <si>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</si>
  <si>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</si>
  <si>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</si>
  <si>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</si>
  <si>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</si>
  <si>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</si>
  <si>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</si>
  <si>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</si>
  <si>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</si>
  <si>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</si>
  <si>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r>
      <rPr>
        <sz val="12"/>
        <rFont val="Times"/>
        <family val="1"/>
        <charset val="238"/>
      </rPr>
      <t>Jövedelem adók</t>
    </r>
    <r>
      <rPr>
        <b/>
        <sz val="12"/>
        <rFont val="Times"/>
        <family val="1"/>
        <charset val="238"/>
      </rPr>
      <t xml:space="preserve"> ( termőföld bérbeadás)</t>
    </r>
  </si>
  <si>
    <r>
      <rPr>
        <sz val="12"/>
        <rFont val="Times"/>
        <family val="1"/>
        <charset val="238"/>
      </rPr>
      <t xml:space="preserve">Vagyoni típusú adók </t>
    </r>
    <r>
      <rPr>
        <b/>
        <sz val="12"/>
        <rFont val="Times"/>
        <family val="1"/>
        <charset val="238"/>
      </rPr>
      <t>( építmény, telekadó)</t>
    </r>
  </si>
  <si>
    <r>
      <rPr>
        <sz val="12"/>
        <rFont val="Times"/>
        <family val="1"/>
        <charset val="238"/>
      </rPr>
      <t xml:space="preserve">Értékesítési és forgalmi adók </t>
    </r>
    <r>
      <rPr>
        <b/>
        <sz val="12"/>
        <rFont val="Times"/>
        <family val="1"/>
        <charset val="238"/>
      </rPr>
      <t>(iparűzési adó)</t>
    </r>
  </si>
  <si>
    <r>
      <rPr>
        <sz val="12"/>
        <rFont val="Times"/>
        <family val="1"/>
        <charset val="238"/>
      </rPr>
      <t xml:space="preserve">Egyéb adók </t>
    </r>
    <r>
      <rPr>
        <b/>
        <sz val="12"/>
        <rFont val="Times"/>
        <family val="1"/>
        <charset val="238"/>
      </rPr>
      <t xml:space="preserve"> (talajterhelési díj)</t>
    </r>
  </si>
  <si>
    <t>önként</t>
  </si>
  <si>
    <t>B8</t>
  </si>
  <si>
    <t>K9</t>
  </si>
  <si>
    <t>Felhalmozási tartalék</t>
  </si>
  <si>
    <t>Előző évi működési maradvány igénybevétele</t>
  </si>
  <si>
    <t>ebből</t>
  </si>
  <si>
    <t>Leader pályázat parképítés</t>
  </si>
  <si>
    <t>Közfoglalkoztatás</t>
  </si>
  <si>
    <t>eredeti ei.</t>
  </si>
  <si>
    <t>2015. évi</t>
  </si>
  <si>
    <t xml:space="preserve"> 2015. évi</t>
  </si>
  <si>
    <t>Tulajdonosi bevételek (osztalék</t>
  </si>
  <si>
    <t>Szolgáltatások ellenértéke (bérleti díjak)</t>
  </si>
  <si>
    <t>2015. év</t>
  </si>
  <si>
    <t>Módosítás</t>
  </si>
  <si>
    <t>Módosított</t>
  </si>
  <si>
    <t xml:space="preserve">2015. évi </t>
  </si>
  <si>
    <t>2015. évi módosítás</t>
  </si>
  <si>
    <t>Gyvt Erzsébet utalvány</t>
  </si>
  <si>
    <t xml:space="preserve">évi </t>
  </si>
  <si>
    <t>Mód.</t>
  </si>
  <si>
    <t>Mód-tt</t>
  </si>
  <si>
    <t>Köv évi megelőlegezés visszafizetése</t>
  </si>
  <si>
    <t>Következő évi megelőlegezés visszafizetése</t>
  </si>
  <si>
    <t xml:space="preserve"> eredeti ei.</t>
  </si>
  <si>
    <t>2015. 12.31-ig</t>
  </si>
  <si>
    <t>B814</t>
  </si>
  <si>
    <t>Követkeoző évi megelőlegezések</t>
  </si>
  <si>
    <t>ESZKÖZÖK</t>
  </si>
  <si>
    <t>2014. év</t>
  </si>
  <si>
    <t>Bruttó érték</t>
  </si>
  <si>
    <t>Nettó érték</t>
  </si>
  <si>
    <t xml:space="preserve">       Szellemi termék fképtelen</t>
  </si>
  <si>
    <t xml:space="preserve">                                                   0 - ra leírt</t>
  </si>
  <si>
    <t xml:space="preserve">                                    korl.fképes</t>
  </si>
  <si>
    <t xml:space="preserve">   1.   Szellemi termékek  összesen</t>
  </si>
  <si>
    <t xml:space="preserve">   2.  Vagyonértékű jogok fképtelen </t>
  </si>
  <si>
    <t xml:space="preserve">       Föld  forgalomképtelen</t>
  </si>
  <si>
    <t xml:space="preserve">                 korl.forgalom képes</t>
  </si>
  <si>
    <t xml:space="preserve">                 forgalomképes</t>
  </si>
  <si>
    <t xml:space="preserve">      Telek forgalomképtelen</t>
  </si>
  <si>
    <t xml:space="preserve">      Épület forgalomképtelen</t>
  </si>
  <si>
    <t xml:space="preserve">                  kor.forgalom képes</t>
  </si>
  <si>
    <t xml:space="preserve">      Építmény forgalomképtelen</t>
  </si>
  <si>
    <t xml:space="preserve">                       korl.forgalomképes</t>
  </si>
  <si>
    <t xml:space="preserve">                       forgalomképes</t>
  </si>
  <si>
    <t xml:space="preserve">    1. Ingatlanok</t>
  </si>
  <si>
    <t xml:space="preserve">         Számítástechnikai eszköz  korl.fképes</t>
  </si>
  <si>
    <t xml:space="preserve">          Egyéb gép, berendezés korl.fképes</t>
  </si>
  <si>
    <t xml:space="preserve">                                          0 - ra leírt</t>
  </si>
  <si>
    <t xml:space="preserve">    2. Gépek, berendezések</t>
  </si>
  <si>
    <t xml:space="preserve">          Járművek korlátozott fképes</t>
  </si>
  <si>
    <t xml:space="preserve">                                                   0 -ra leírt</t>
  </si>
  <si>
    <t xml:space="preserve">    3. Járművek</t>
  </si>
  <si>
    <t xml:space="preserve">    4. Beruházások, felújítások korl.fképes</t>
  </si>
  <si>
    <t xml:space="preserve">              AQUA Kft</t>
  </si>
  <si>
    <t xml:space="preserve">    1. Egyéb részesedések</t>
  </si>
  <si>
    <t xml:space="preserve">    2. Tartósan adott kölcsön</t>
  </si>
  <si>
    <t xml:space="preserve">   1. Anyagok, áruk</t>
  </si>
  <si>
    <t xml:space="preserve">            B. Készletek</t>
  </si>
  <si>
    <t xml:space="preserve">   1. Közhatalmi követelések</t>
  </si>
  <si>
    <t xml:space="preserve">   2. Vevők</t>
  </si>
  <si>
    <t xml:space="preserve">   3. Rövid lejár kölcsönök</t>
  </si>
  <si>
    <t xml:space="preserve">   4. Egyéb</t>
  </si>
  <si>
    <t xml:space="preserve">            C. Követelések</t>
  </si>
  <si>
    <t xml:space="preserve">     1. Pénztár, betétkönyv</t>
  </si>
  <si>
    <t xml:space="preserve">     2. Költségvetési bankszámla</t>
  </si>
  <si>
    <t xml:space="preserve">     3. Egyéb pénzeszköz</t>
  </si>
  <si>
    <t xml:space="preserve">          D. Pénzeszközök</t>
  </si>
  <si>
    <t xml:space="preserve">         E. Sajátos eszköz oldali elszámolás</t>
  </si>
  <si>
    <t xml:space="preserve">         F. Aktív időbeli elhatározás</t>
  </si>
  <si>
    <r>
      <t xml:space="preserve">                           </t>
    </r>
    <r>
      <rPr>
        <b/>
        <i/>
        <u/>
        <sz val="12"/>
        <rFont val="Times"/>
        <family val="1"/>
        <charset val="238"/>
      </rPr>
      <t>ESZKÖZÖK ÖSSZESEN</t>
    </r>
  </si>
  <si>
    <t xml:space="preserve">         FORRÁSOK</t>
  </si>
  <si>
    <t xml:space="preserve">    1. Nemzeti vagyon induló tőkéje</t>
  </si>
  <si>
    <t xml:space="preserve">    2. Egyéb eszközök indulótőkéje</t>
  </si>
  <si>
    <t xml:space="preserve">    4. Felhalmozott eredmény</t>
  </si>
  <si>
    <t xml:space="preserve">    5. Mérleg szerinti eredmény</t>
  </si>
  <si>
    <t xml:space="preserve">                G. Saját tőke</t>
  </si>
  <si>
    <t xml:space="preserve">  Dologi szállítók</t>
  </si>
  <si>
    <t xml:space="preserve">  Beruházási szállítók</t>
  </si>
  <si>
    <t>H / I. Tárgy évi kötelezettség</t>
  </si>
  <si>
    <t>H /II. Következő évi kötelezettség</t>
  </si>
  <si>
    <t>H / III. Kapott előleg</t>
  </si>
  <si>
    <t xml:space="preserve">   H . Kötelezettségek összesen</t>
  </si>
  <si>
    <t xml:space="preserve">    J.   Sajátos forrás oldali elszámolások</t>
  </si>
  <si>
    <t xml:space="preserve">    K . Passzív időbeli elhatárolás</t>
  </si>
  <si>
    <r>
      <t xml:space="preserve">                    </t>
    </r>
    <r>
      <rPr>
        <b/>
        <i/>
        <u/>
        <sz val="12"/>
        <rFont val="Times"/>
        <family val="1"/>
        <charset val="238"/>
      </rPr>
      <t>FORRÁSOK ÖSSZESEN</t>
    </r>
  </si>
  <si>
    <t>tény 12.31-ig</t>
  </si>
  <si>
    <t>Államháztartási megelőlegezés</t>
  </si>
  <si>
    <t xml:space="preserve">                                                    </t>
  </si>
  <si>
    <t>Előző évi felh.-i maradvány igénybevétele, betétfeloldás</t>
  </si>
  <si>
    <t xml:space="preserve">     Erdő korl. forgalom képes</t>
  </si>
  <si>
    <t xml:space="preserve">              forgalom képes</t>
  </si>
  <si>
    <t xml:space="preserve">                       0 -ra leírt</t>
  </si>
  <si>
    <t xml:space="preserve">               Pannon Zrt </t>
  </si>
  <si>
    <t xml:space="preserve">              Orvosi KHT</t>
  </si>
  <si>
    <t xml:space="preserve">             Érték-rend KFT</t>
  </si>
  <si>
    <t xml:space="preserve">   . Szállítói kötelezettség</t>
  </si>
  <si>
    <t xml:space="preserve">     Pénzügyi lízing</t>
  </si>
  <si>
    <t xml:space="preserve">     Hitel törlesztés éven belül esedékes része</t>
  </si>
  <si>
    <t xml:space="preserve">     Egyéb rövid lejáratú kötelezettség</t>
  </si>
  <si>
    <t xml:space="preserve">  </t>
  </si>
  <si>
    <t xml:space="preserve">    Fejlesztési kiadások Hulladék Társulat</t>
  </si>
  <si>
    <t xml:space="preserve">  Adó túlfizetés</t>
  </si>
  <si>
    <t xml:space="preserve">  Állami támogatás túlfanszírozás</t>
  </si>
  <si>
    <t xml:space="preserve">        0-g leírt</t>
  </si>
  <si>
    <t xml:space="preserve">  Egyéb  kötelezettség</t>
  </si>
  <si>
    <t>I. Immateriális javak</t>
  </si>
  <si>
    <t>II.  Tárgyi eszközök</t>
  </si>
  <si>
    <t>III.   Befektetett tárgyi eszközök</t>
  </si>
  <si>
    <t>IV.   Vagyonkezelésbe adott eszközök</t>
  </si>
  <si>
    <t>A)  BEFEKTETETT ESZKÖZÖK ÖSSZESEN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</si>
</sst>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7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0"/>
      <name val="Times"/>
      <family val="1"/>
      <charset val="238"/>
    </font>
    <font>
      <sz val="12"/>
      <name val="Times"/>
      <family val="1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i/>
      <sz val="10"/>
      <name val="Times"/>
      <family val="1"/>
      <charset val="238"/>
    </font>
    <font>
      <sz val="12"/>
      <name val="Arial CE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i/>
      <sz val="11"/>
      <name val="Times"/>
      <family val="1"/>
      <charset val="238"/>
    </font>
    <font>
      <sz val="12"/>
      <name val="Times"/>
      <family val="1"/>
    </font>
    <font>
      <b/>
      <sz val="12"/>
      <name val="Arial CE"/>
      <charset val="238"/>
    </font>
    <font>
      <b/>
      <sz val="12"/>
      <name val="Times"/>
      <family val="1"/>
    </font>
    <font>
      <i/>
      <sz val="12"/>
      <name val="Times"/>
      <family val="1"/>
      <charset val="238"/>
    </font>
    <font>
      <b/>
      <i/>
      <sz val="10"/>
      <name val="Times"/>
      <family val="1"/>
      <charset val="238"/>
    </font>
    <font>
      <b/>
      <i/>
      <u/>
      <sz val="12"/>
      <name val="Times"/>
      <family val="1"/>
      <charset val="238"/>
    </font>
    <font>
      <b/>
      <i/>
      <sz val="12"/>
      <name val="Times"/>
      <family val="1"/>
    </font>
    <font>
      <sz val="14"/>
      <name val="Times"/>
      <family val="1"/>
    </font>
    <font>
      <b/>
      <sz val="10"/>
      <name val="Arial CE"/>
      <charset val="238"/>
    </font>
    <font>
      <b/>
      <sz val="14"/>
      <color rgb="FFFF0000"/>
      <name val="Times"/>
      <family val="1"/>
      <charset val="238"/>
    </font>
    <font>
      <b/>
      <sz val="11"/>
      <color rgb="FFFF0000"/>
      <name val="Times"/>
      <family val="1"/>
      <charset val="238"/>
    </font>
    <font>
      <b/>
      <sz val="12"/>
      <color rgb="FFFF0000"/>
      <name val="Times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"/>
      <family val="1"/>
      <charset val="238"/>
    </font>
    <font>
      <b/>
      <sz val="10"/>
      <color rgb="FFFF0000"/>
      <name val="Times"/>
      <family val="1"/>
      <charset val="238"/>
    </font>
    <font>
      <b/>
      <sz val="14"/>
      <color theme="1"/>
      <name val="Times"/>
      <family val="1"/>
      <charset val="238"/>
    </font>
    <font>
      <sz val="12"/>
      <color rgb="FFFF0000"/>
      <name val="Times"/>
      <family val="1"/>
      <charset val="238"/>
    </font>
    <font>
      <sz val="12"/>
      <color theme="1"/>
      <name val="Times"/>
      <family val="1"/>
      <charset val="238"/>
    </font>
    <font>
      <b/>
      <i/>
      <sz val="12"/>
      <color rgb="FFFF0000"/>
      <name val="Times"/>
      <family val="1"/>
      <charset val="238"/>
    </font>
    <font>
      <b/>
      <sz val="16"/>
      <color rgb="FFFF0000"/>
      <name val="Times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9" fillId="4" borderId="0" applyNumberFormat="0" applyBorder="0" applyAlignment="0" applyProtection="0"/>
    <xf numFmtId="0" fontId="20" fillId="18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19" borderId="0" applyNumberFormat="0" applyBorder="0" applyAlignment="0" applyProtection="0"/>
    <xf numFmtId="0" fontId="25" fillId="18" borderId="1" applyNumberFormat="0" applyAlignment="0" applyProtection="0"/>
  </cellStyleXfs>
  <cellXfs count="301">
    <xf numFmtId="0" fontId="0" fillId="0" borderId="0" xfId="0"/>
    <xf numFmtId="0" fontId="5" fillId="0" borderId="10" xfId="0" applyFont="1" applyBorder="1"/>
    <xf numFmtId="0" fontId="8" fillId="0" borderId="10" xfId="0" applyFont="1" applyBorder="1"/>
    <xf numFmtId="0" fontId="27" fillId="0" borderId="10" xfId="0" applyFont="1" applyBorder="1"/>
    <xf numFmtId="0" fontId="29" fillId="0" borderId="10" xfId="0" applyFont="1" applyBorder="1"/>
    <xf numFmtId="164" fontId="29" fillId="20" borderId="10" xfId="26" applyNumberFormat="1" applyFont="1" applyFill="1" applyBorder="1"/>
    <xf numFmtId="164" fontId="6" fillId="20" borderId="10" xfId="26" applyNumberFormat="1" applyFont="1" applyFill="1" applyBorder="1"/>
    <xf numFmtId="164" fontId="6" fillId="21" borderId="10" xfId="26" applyNumberFormat="1" applyFont="1" applyFill="1" applyBorder="1"/>
    <xf numFmtId="164" fontId="28" fillId="21" borderId="10" xfId="26" applyNumberFormat="1" applyFont="1" applyFill="1" applyBorder="1"/>
    <xf numFmtId="164" fontId="8" fillId="0" borderId="10" xfId="26" applyNumberFormat="1" applyFont="1" applyBorder="1"/>
    <xf numFmtId="0" fontId="28" fillId="21" borderId="11" xfId="0" applyFont="1" applyFill="1" applyBorder="1" applyAlignment="1">
      <alignment horizontal="center"/>
    </xf>
    <xf numFmtId="0" fontId="28" fillId="21" borderId="12" xfId="0" applyFont="1" applyFill="1" applyBorder="1" applyAlignment="1">
      <alignment horizontal="center"/>
    </xf>
    <xf numFmtId="0" fontId="8" fillId="0" borderId="13" xfId="0" applyFont="1" applyBorder="1"/>
    <xf numFmtId="0" fontId="7" fillId="0" borderId="13" xfId="0" applyFont="1" applyBorder="1"/>
    <xf numFmtId="0" fontId="8" fillId="0" borderId="13" xfId="0" applyFont="1" applyFill="1" applyBorder="1"/>
    <xf numFmtId="0" fontId="7" fillId="20" borderId="13" xfId="0" applyFont="1" applyFill="1" applyBorder="1"/>
    <xf numFmtId="0" fontId="8" fillId="20" borderId="13" xfId="0" applyFont="1" applyFill="1" applyBorder="1"/>
    <xf numFmtId="164" fontId="7" fillId="21" borderId="10" xfId="26" applyNumberFormat="1" applyFont="1" applyFill="1" applyBorder="1" applyAlignment="1">
      <alignment horizontal="center"/>
    </xf>
    <xf numFmtId="164" fontId="6" fillId="20" borderId="0" xfId="26" applyNumberFormat="1" applyFont="1" applyFill="1" applyBorder="1"/>
    <xf numFmtId="0" fontId="31" fillId="20" borderId="10" xfId="0" applyFont="1" applyFill="1" applyBorder="1" applyAlignment="1">
      <alignment horizontal="center"/>
    </xf>
    <xf numFmtId="164" fontId="3" fillId="0" borderId="0" xfId="0" applyNumberFormat="1" applyFont="1"/>
    <xf numFmtId="0" fontId="31" fillId="22" borderId="10" xfId="0" applyFont="1" applyFill="1" applyBorder="1" applyAlignment="1">
      <alignment horizontal="center"/>
    </xf>
    <xf numFmtId="165" fontId="27" fillId="0" borderId="12" xfId="0" applyNumberFormat="1" applyFont="1" applyFill="1" applyBorder="1" applyAlignment="1" applyProtection="1">
      <alignment vertical="center" wrapText="1"/>
      <protection locked="0"/>
    </xf>
    <xf numFmtId="165" fontId="2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10" xfId="0" applyNumberFormat="1" applyFont="1" applyFill="1" applyBorder="1" applyAlignment="1" applyProtection="1">
      <alignment vertical="center" wrapText="1"/>
      <protection locked="0"/>
    </xf>
    <xf numFmtId="165" fontId="26" fillId="0" borderId="10" xfId="0" applyNumberFormat="1" applyFont="1" applyFill="1" applyBorder="1" applyAlignment="1" applyProtection="1">
      <alignment vertical="center" wrapText="1"/>
      <protection locked="0"/>
    </xf>
    <xf numFmtId="165" fontId="2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0" borderId="15" xfId="0" applyNumberFormat="1" applyFont="1" applyFill="1" applyBorder="1" applyAlignment="1" applyProtection="1">
      <alignment horizontal="right" vertical="center" wrapText="1"/>
    </xf>
    <xf numFmtId="164" fontId="27" fillId="0" borderId="10" xfId="26" applyNumberFormat="1" applyFont="1" applyBorder="1"/>
    <xf numFmtId="165" fontId="29" fillId="0" borderId="12" xfId="0" applyNumberFormat="1" applyFont="1" applyFill="1" applyBorder="1" applyAlignment="1" applyProtection="1">
      <alignment vertical="center" wrapText="1"/>
      <protection locked="0"/>
    </xf>
    <xf numFmtId="165" fontId="29" fillId="0" borderId="10" xfId="0" applyNumberFormat="1" applyFont="1" applyFill="1" applyBorder="1" applyAlignment="1" applyProtection="1">
      <alignment vertical="center" wrapText="1"/>
      <protection locked="0"/>
    </xf>
    <xf numFmtId="165" fontId="6" fillId="0" borderId="10" xfId="0" applyNumberFormat="1" applyFont="1" applyFill="1" applyBorder="1" applyAlignment="1" applyProtection="1">
      <alignment vertical="center" wrapText="1"/>
      <protection locked="0"/>
    </xf>
    <xf numFmtId="164" fontId="26" fillId="24" borderId="10" xfId="26" applyNumberFormat="1" applyFont="1" applyFill="1" applyBorder="1"/>
    <xf numFmtId="164" fontId="7" fillId="24" borderId="10" xfId="26" applyNumberFormat="1" applyFont="1" applyFill="1" applyBorder="1"/>
    <xf numFmtId="164" fontId="8" fillId="24" borderId="10" xfId="26" applyNumberFormat="1" applyFont="1" applyFill="1" applyBorder="1"/>
    <xf numFmtId="0" fontId="7" fillId="24" borderId="10" xfId="0" applyFont="1" applyFill="1" applyBorder="1"/>
    <xf numFmtId="0" fontId="7" fillId="24" borderId="13" xfId="0" applyFont="1" applyFill="1" applyBorder="1"/>
    <xf numFmtId="164" fontId="8" fillId="25" borderId="10" xfId="26" applyNumberFormat="1" applyFont="1" applyFill="1" applyBorder="1"/>
    <xf numFmtId="164" fontId="7" fillId="25" borderId="10" xfId="26" applyNumberFormat="1" applyFont="1" applyFill="1" applyBorder="1"/>
    <xf numFmtId="16" fontId="27" fillId="0" borderId="10" xfId="0" applyNumberFormat="1" applyFont="1" applyBorder="1"/>
    <xf numFmtId="0" fontId="28" fillId="26" borderId="13" xfId="0" applyFont="1" applyFill="1" applyBorder="1"/>
    <xf numFmtId="164" fontId="28" fillId="26" borderId="10" xfId="26" applyNumberFormat="1" applyFont="1" applyFill="1" applyBorder="1"/>
    <xf numFmtId="164" fontId="32" fillId="26" borderId="10" xfId="26" applyNumberFormat="1" applyFont="1" applyFill="1" applyBorder="1"/>
    <xf numFmtId="0" fontId="7" fillId="26" borderId="10" xfId="0" applyFont="1" applyFill="1" applyBorder="1"/>
    <xf numFmtId="164" fontId="27" fillId="24" borderId="10" xfId="26" applyNumberFormat="1" applyFont="1" applyFill="1" applyBorder="1"/>
    <xf numFmtId="0" fontId="28" fillId="26" borderId="10" xfId="0" applyFont="1" applyFill="1" applyBorder="1"/>
    <xf numFmtId="164" fontId="7" fillId="26" borderId="10" xfId="26" applyNumberFormat="1" applyFont="1" applyFill="1" applyBorder="1"/>
    <xf numFmtId="0" fontId="28" fillId="27" borderId="13" xfId="0" applyFont="1" applyFill="1" applyBorder="1"/>
    <xf numFmtId="164" fontId="28" fillId="27" borderId="10" xfId="26" applyNumberFormat="1" applyFont="1" applyFill="1" applyBorder="1"/>
    <xf numFmtId="164" fontId="7" fillId="27" borderId="10" xfId="26" applyNumberFormat="1" applyFont="1" applyFill="1" applyBorder="1"/>
    <xf numFmtId="0" fontId="5" fillId="27" borderId="10" xfId="0" applyFont="1" applyFill="1" applyBorder="1"/>
    <xf numFmtId="0" fontId="32" fillId="27" borderId="10" xfId="0" applyFont="1" applyFill="1" applyBorder="1"/>
    <xf numFmtId="0" fontId="39" fillId="0" borderId="0" xfId="0" applyFont="1"/>
    <xf numFmtId="164" fontId="26" fillId="0" borderId="10" xfId="26" applyNumberFormat="1" applyFont="1" applyBorder="1"/>
    <xf numFmtId="164" fontId="28" fillId="28" borderId="10" xfId="26" applyNumberFormat="1" applyFont="1" applyFill="1" applyBorder="1"/>
    <xf numFmtId="164" fontId="32" fillId="28" borderId="10" xfId="26" applyNumberFormat="1" applyFont="1" applyFill="1" applyBorder="1"/>
    <xf numFmtId="164" fontId="28" fillId="29" borderId="10" xfId="26" applyNumberFormat="1" applyFont="1" applyFill="1" applyBorder="1"/>
    <xf numFmtId="164" fontId="7" fillId="29" borderId="10" xfId="26" applyNumberFormat="1" applyFont="1" applyFill="1" applyBorder="1"/>
    <xf numFmtId="164" fontId="27" fillId="25" borderId="10" xfId="26" applyNumberFormat="1" applyFont="1" applyFill="1" applyBorder="1" applyAlignment="1">
      <alignment horizontal="center"/>
    </xf>
    <xf numFmtId="164" fontId="26" fillId="25" borderId="10" xfId="26" applyNumberFormat="1" applyFont="1" applyFill="1" applyBorder="1" applyAlignment="1">
      <alignment horizontal="center"/>
    </xf>
    <xf numFmtId="164" fontId="32" fillId="24" borderId="10" xfId="26" applyNumberFormat="1" applyFont="1" applyFill="1" applyBorder="1"/>
    <xf numFmtId="164" fontId="8" fillId="26" borderId="10" xfId="26" applyNumberFormat="1" applyFont="1" applyFill="1" applyBorder="1"/>
    <xf numFmtId="164" fontId="26" fillId="24" borderId="10" xfId="26" applyNumberFormat="1" applyFont="1" applyFill="1" applyBorder="1" applyAlignment="1">
      <alignment horizontal="center"/>
    </xf>
    <xf numFmtId="164" fontId="28" fillId="24" borderId="10" xfId="26" applyNumberFormat="1" applyFont="1" applyFill="1" applyBorder="1" applyAlignment="1">
      <alignment horizontal="center"/>
    </xf>
    <xf numFmtId="164" fontId="32" fillId="24" borderId="10" xfId="26" applyNumberFormat="1" applyFont="1" applyFill="1" applyBorder="1" applyAlignment="1">
      <alignment horizontal="center"/>
    </xf>
    <xf numFmtId="16" fontId="8" fillId="0" borderId="10" xfId="0" applyNumberFormat="1" applyFont="1" applyBorder="1"/>
    <xf numFmtId="164" fontId="7" fillId="25" borderId="10" xfId="26" applyNumberFormat="1" applyFont="1" applyFill="1" applyBorder="1" applyAlignment="1">
      <alignment horizontal="left"/>
    </xf>
    <xf numFmtId="164" fontId="6" fillId="25" borderId="10" xfId="26" applyNumberFormat="1" applyFont="1" applyFill="1" applyBorder="1"/>
    <xf numFmtId="0" fontId="7" fillId="26" borderId="13" xfId="0" applyFont="1" applyFill="1" applyBorder="1"/>
    <xf numFmtId="0" fontId="7" fillId="0" borderId="13" xfId="0" applyFont="1" applyFill="1" applyBorder="1"/>
    <xf numFmtId="164" fontId="7" fillId="26" borderId="10" xfId="26" applyNumberFormat="1" applyFont="1" applyFill="1" applyBorder="1" applyAlignment="1">
      <alignment horizontal="left"/>
    </xf>
    <xf numFmtId="164" fontId="39" fillId="25" borderId="10" xfId="26" applyNumberFormat="1" applyFont="1" applyFill="1" applyBorder="1"/>
    <xf numFmtId="0" fontId="7" fillId="29" borderId="10" xfId="0" applyFont="1" applyFill="1" applyBorder="1"/>
    <xf numFmtId="0" fontId="28" fillId="29" borderId="10" xfId="0" applyFont="1" applyFill="1" applyBorder="1"/>
    <xf numFmtId="0" fontId="34" fillId="25" borderId="10" xfId="0" applyFont="1" applyFill="1" applyBorder="1"/>
    <xf numFmtId="16" fontId="7" fillId="25" borderId="10" xfId="0" applyNumberFormat="1" applyFont="1" applyFill="1" applyBorder="1" applyAlignment="1">
      <alignment horizontal="left"/>
    </xf>
    <xf numFmtId="16" fontId="7" fillId="26" borderId="10" xfId="0" applyNumberFormat="1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7" fillId="26" borderId="10" xfId="0" applyFont="1" applyFill="1" applyBorder="1" applyAlignment="1">
      <alignment horizontal="left"/>
    </xf>
    <xf numFmtId="164" fontId="7" fillId="29" borderId="10" xfId="26" applyNumberFormat="1" applyFont="1" applyFill="1" applyBorder="1" applyAlignment="1">
      <alignment horizontal="left"/>
    </xf>
    <xf numFmtId="164" fontId="28" fillId="29" borderId="10" xfId="26" applyNumberFormat="1" applyFont="1" applyFill="1" applyBorder="1" applyAlignment="1">
      <alignment horizontal="left"/>
    </xf>
    <xf numFmtId="164" fontId="37" fillId="26" borderId="10" xfId="26" applyNumberFormat="1" applyFont="1" applyFill="1" applyBorder="1"/>
    <xf numFmtId="0" fontId="37" fillId="26" borderId="10" xfId="0" applyFont="1" applyFill="1" applyBorder="1"/>
    <xf numFmtId="16" fontId="8" fillId="25" borderId="10" xfId="0" applyNumberFormat="1" applyFont="1" applyFill="1" applyBorder="1"/>
    <xf numFmtId="0" fontId="27" fillId="0" borderId="10" xfId="0" applyFont="1" applyBorder="1" applyAlignment="1">
      <alignment horizontal="left"/>
    </xf>
    <xf numFmtId="164" fontId="40" fillId="26" borderId="10" xfId="26" applyNumberFormat="1" applyFont="1" applyFill="1" applyBorder="1"/>
    <xf numFmtId="164" fontId="41" fillId="26" borderId="10" xfId="26" applyNumberFormat="1" applyFont="1" applyFill="1" applyBorder="1"/>
    <xf numFmtId="164" fontId="42" fillId="25" borderId="10" xfId="26" applyNumberFormat="1" applyFont="1" applyFill="1" applyBorder="1"/>
    <xf numFmtId="164" fontId="43" fillId="26" borderId="10" xfId="26" applyNumberFormat="1" applyFont="1" applyFill="1" applyBorder="1"/>
    <xf numFmtId="164" fontId="44" fillId="26" borderId="10" xfId="26" applyNumberFormat="1" applyFont="1" applyFill="1" applyBorder="1"/>
    <xf numFmtId="164" fontId="44" fillId="28" borderId="10" xfId="26" applyNumberFormat="1" applyFont="1" applyFill="1" applyBorder="1"/>
    <xf numFmtId="164" fontId="40" fillId="25" borderId="10" xfId="26" applyNumberFormat="1" applyFont="1" applyFill="1" applyBorder="1"/>
    <xf numFmtId="0" fontId="43" fillId="20" borderId="13" xfId="0" applyFont="1" applyFill="1" applyBorder="1"/>
    <xf numFmtId="0" fontId="43" fillId="0" borderId="13" xfId="0" applyFont="1" applyBorder="1"/>
    <xf numFmtId="164" fontId="33" fillId="26" borderId="10" xfId="26" applyNumberFormat="1" applyFont="1" applyFill="1" applyBorder="1"/>
    <xf numFmtId="164" fontId="35" fillId="26" borderId="10" xfId="26" applyNumberFormat="1" applyFont="1" applyFill="1" applyBorder="1"/>
    <xf numFmtId="164" fontId="26" fillId="29" borderId="10" xfId="26" applyNumberFormat="1" applyFont="1" applyFill="1" applyBorder="1"/>
    <xf numFmtId="164" fontId="60" fillId="30" borderId="10" xfId="26" applyNumberFormat="1" applyFont="1" applyFill="1" applyBorder="1"/>
    <xf numFmtId="164" fontId="48" fillId="0" borderId="10" xfId="26" applyNumberFormat="1" applyFont="1" applyBorder="1"/>
    <xf numFmtId="164" fontId="43" fillId="25" borderId="10" xfId="26" applyNumberFormat="1" applyFont="1" applyFill="1" applyBorder="1"/>
    <xf numFmtId="164" fontId="49" fillId="26" borderId="10" xfId="26" applyNumberFormat="1" applyFont="1" applyFill="1" applyBorder="1"/>
    <xf numFmtId="164" fontId="45" fillId="20" borderId="10" xfId="26" applyNumberFormat="1" applyFont="1" applyFill="1" applyBorder="1"/>
    <xf numFmtId="164" fontId="48" fillId="26" borderId="10" xfId="26" applyNumberFormat="1" applyFont="1" applyFill="1" applyBorder="1"/>
    <xf numFmtId="164" fontId="40" fillId="29" borderId="10" xfId="26" applyNumberFormat="1" applyFont="1" applyFill="1" applyBorder="1"/>
    <xf numFmtId="164" fontId="42" fillId="29" borderId="10" xfId="26" applyNumberFormat="1" applyFont="1" applyFill="1" applyBorder="1"/>
    <xf numFmtId="164" fontId="61" fillId="29" borderId="10" xfId="26" applyNumberFormat="1" applyFont="1" applyFill="1" applyBorder="1"/>
    <xf numFmtId="164" fontId="62" fillId="29" borderId="10" xfId="26" applyNumberFormat="1" applyFont="1" applyFill="1" applyBorder="1"/>
    <xf numFmtId="165" fontId="26" fillId="24" borderId="10" xfId="0" applyNumberFormat="1" applyFont="1" applyFill="1" applyBorder="1" applyAlignment="1" applyProtection="1">
      <alignment vertical="center" wrapText="1"/>
      <protection locked="0"/>
    </xf>
    <xf numFmtId="165" fontId="27" fillId="24" borderId="10" xfId="0" applyNumberFormat="1" applyFont="1" applyFill="1" applyBorder="1" applyAlignment="1" applyProtection="1">
      <alignment vertical="center" wrapText="1"/>
      <protection locked="0"/>
    </xf>
    <xf numFmtId="165" fontId="44" fillId="24" borderId="11" xfId="0" applyNumberFormat="1" applyFont="1" applyFill="1" applyBorder="1" applyAlignment="1">
      <alignment horizontal="center" vertical="center" wrapText="1"/>
    </xf>
    <xf numFmtId="165" fontId="26" fillId="0" borderId="13" xfId="0" applyNumberFormat="1" applyFont="1" applyFill="1" applyBorder="1" applyAlignment="1" applyProtection="1">
      <alignment vertical="center" wrapText="1"/>
      <protection locked="0"/>
    </xf>
    <xf numFmtId="165" fontId="38" fillId="24" borderId="10" xfId="0" applyNumberFormat="1" applyFont="1" applyFill="1" applyBorder="1" applyAlignment="1">
      <alignment vertical="center" wrapText="1"/>
    </xf>
    <xf numFmtId="0" fontId="38" fillId="24" borderId="11" xfId="0" applyFont="1" applyFill="1" applyBorder="1" applyAlignment="1"/>
    <xf numFmtId="0" fontId="38" fillId="24" borderId="15" xfId="0" applyFont="1" applyFill="1" applyBorder="1" applyAlignment="1"/>
    <xf numFmtId="0" fontId="38" fillId="24" borderId="12" xfId="0" applyFont="1" applyFill="1" applyBorder="1" applyAlignment="1"/>
    <xf numFmtId="165" fontId="27" fillId="24" borderId="16" xfId="0" applyNumberFormat="1" applyFont="1" applyFill="1" applyBorder="1" applyAlignment="1" applyProtection="1">
      <alignment vertical="center" wrapText="1"/>
      <protection locked="0"/>
    </xf>
    <xf numFmtId="165" fontId="26" fillId="24" borderId="16" xfId="0" applyNumberFormat="1" applyFont="1" applyFill="1" applyBorder="1" applyAlignment="1" applyProtection="1">
      <alignment vertical="center" wrapText="1"/>
      <protection locked="0"/>
    </xf>
    <xf numFmtId="164" fontId="47" fillId="25" borderId="10" xfId="26" applyNumberFormat="1" applyFont="1" applyFill="1" applyBorder="1" applyAlignment="1">
      <alignment horizontal="left"/>
    </xf>
    <xf numFmtId="0" fontId="46" fillId="0" borderId="10" xfId="0" applyFont="1" applyBorder="1" applyAlignment="1">
      <alignment horizontal="left"/>
    </xf>
    <xf numFmtId="16" fontId="47" fillId="25" borderId="10" xfId="0" applyNumberFormat="1" applyFont="1" applyFill="1" applyBorder="1" applyAlignment="1">
      <alignment horizontal="left"/>
    </xf>
    <xf numFmtId="16" fontId="27" fillId="25" borderId="10" xfId="0" applyNumberFormat="1" applyFont="1" applyFill="1" applyBorder="1"/>
    <xf numFmtId="165" fontId="27" fillId="0" borderId="13" xfId="0" applyNumberFormat="1" applyFont="1" applyFill="1" applyBorder="1" applyAlignment="1" applyProtection="1">
      <alignment vertical="center" wrapText="1"/>
      <protection locked="0"/>
    </xf>
    <xf numFmtId="0" fontId="46" fillId="29" borderId="10" xfId="0" applyFont="1" applyFill="1" applyBorder="1" applyAlignment="1">
      <alignment horizontal="left"/>
    </xf>
    <xf numFmtId="165" fontId="4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46" fillId="26" borderId="10" xfId="0" applyFont="1" applyFill="1" applyBorder="1" applyAlignment="1">
      <alignment horizontal="left"/>
    </xf>
    <xf numFmtId="165" fontId="26" fillId="26" borderId="17" xfId="0" applyNumberFormat="1" applyFont="1" applyFill="1" applyBorder="1" applyAlignment="1">
      <alignment horizontal="left" vertical="center" wrapText="1" indent="1"/>
    </xf>
    <xf numFmtId="165" fontId="26" fillId="26" borderId="18" xfId="0" applyNumberFormat="1" applyFont="1" applyFill="1" applyBorder="1" applyAlignment="1">
      <alignment vertical="center" wrapText="1"/>
    </xf>
    <xf numFmtId="165" fontId="26" fillId="26" borderId="17" xfId="0" applyNumberFormat="1" applyFont="1" applyFill="1" applyBorder="1" applyAlignment="1">
      <alignment vertical="center" wrapText="1"/>
    </xf>
    <xf numFmtId="165" fontId="26" fillId="26" borderId="19" xfId="0" applyNumberFormat="1" applyFont="1" applyFill="1" applyBorder="1" applyAlignment="1">
      <alignment horizontal="left" vertical="center" wrapText="1" indent="1"/>
    </xf>
    <xf numFmtId="0" fontId="26" fillId="29" borderId="20" xfId="0" applyFont="1" applyFill="1" applyBorder="1"/>
    <xf numFmtId="165" fontId="26" fillId="29" borderId="21" xfId="0" applyNumberFormat="1" applyFont="1" applyFill="1" applyBorder="1"/>
    <xf numFmtId="0" fontId="26" fillId="29" borderId="21" xfId="0" applyFont="1" applyFill="1" applyBorder="1"/>
    <xf numFmtId="165" fontId="26" fillId="26" borderId="22" xfId="0" applyNumberFormat="1" applyFont="1" applyFill="1" applyBorder="1" applyAlignment="1">
      <alignment vertical="center" wrapText="1"/>
    </xf>
    <xf numFmtId="165" fontId="26" fillId="26" borderId="23" xfId="0" applyNumberFormat="1" applyFont="1" applyFill="1" applyBorder="1" applyAlignment="1">
      <alignment vertical="center" wrapText="1"/>
    </xf>
    <xf numFmtId="165" fontId="26" fillId="26" borderId="24" xfId="0" applyNumberFormat="1" applyFont="1" applyFill="1" applyBorder="1" applyAlignment="1">
      <alignment horizontal="left" vertical="center" wrapText="1" indent="1"/>
    </xf>
    <xf numFmtId="164" fontId="47" fillId="24" borderId="10" xfId="26" applyNumberFormat="1" applyFont="1" applyFill="1" applyBorder="1" applyAlignment="1">
      <alignment horizontal="left"/>
    </xf>
    <xf numFmtId="165" fontId="29" fillId="24" borderId="10" xfId="0" applyNumberFormat="1" applyFont="1" applyFill="1" applyBorder="1" applyAlignment="1" applyProtection="1">
      <alignment vertical="center" wrapText="1"/>
      <protection locked="0"/>
    </xf>
    <xf numFmtId="16" fontId="47" fillId="24" borderId="10" xfId="0" applyNumberFormat="1" applyFont="1" applyFill="1" applyBorder="1" applyAlignment="1">
      <alignment horizontal="left"/>
    </xf>
    <xf numFmtId="0" fontId="47" fillId="24" borderId="10" xfId="0" applyFont="1" applyFill="1" applyBorder="1" applyAlignment="1">
      <alignment horizontal="left"/>
    </xf>
    <xf numFmtId="165" fontId="26" fillId="24" borderId="13" xfId="0" applyNumberFormat="1" applyFont="1" applyFill="1" applyBorder="1" applyAlignment="1" applyProtection="1">
      <alignment horizontal="left" vertical="center" wrapText="1" indent="1"/>
      <protection locked="0"/>
    </xf>
    <xf numFmtId="165" fontId="6" fillId="24" borderId="10" xfId="0" applyNumberFormat="1" applyFont="1" applyFill="1" applyBorder="1" applyAlignment="1" applyProtection="1">
      <alignment vertical="center" wrapText="1"/>
      <protection locked="0"/>
    </xf>
    <xf numFmtId="165" fontId="42" fillId="25" borderId="13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24" borderId="12" xfId="0" applyNumberFormat="1" applyFont="1" applyFill="1" applyBorder="1" applyAlignment="1" applyProtection="1">
      <alignment vertical="center" wrapText="1"/>
      <protection locked="0"/>
    </xf>
    <xf numFmtId="165" fontId="26" fillId="24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37" fillId="24" borderId="10" xfId="0" applyFont="1" applyFill="1" applyBorder="1"/>
    <xf numFmtId="165" fontId="4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24" borderId="13" xfId="0" applyNumberFormat="1" applyFont="1" applyFill="1" applyBorder="1" applyAlignment="1" applyProtection="1">
      <alignment vertical="center" wrapText="1"/>
      <protection locked="0"/>
    </xf>
    <xf numFmtId="165" fontId="26" fillId="24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48" fillId="24" borderId="12" xfId="0" applyNumberFormat="1" applyFont="1" applyFill="1" applyBorder="1" applyAlignment="1" applyProtection="1">
      <alignment vertical="center" wrapText="1"/>
      <protection locked="0"/>
    </xf>
    <xf numFmtId="165" fontId="42" fillId="31" borderId="12" xfId="0" applyNumberFormat="1" applyFont="1" applyFill="1" applyBorder="1" applyAlignment="1" applyProtection="1">
      <alignment vertical="center" wrapText="1"/>
      <protection locked="0"/>
    </xf>
    <xf numFmtId="165" fontId="44" fillId="24" borderId="12" xfId="0" applyNumberFormat="1" applyFont="1" applyFill="1" applyBorder="1" applyAlignment="1" applyProtection="1">
      <alignment vertical="center" wrapText="1"/>
      <protection locked="0"/>
    </xf>
    <xf numFmtId="165" fontId="41" fillId="31" borderId="12" xfId="0" applyNumberFormat="1" applyFont="1" applyFill="1" applyBorder="1" applyAlignment="1" applyProtection="1">
      <alignment vertical="center" wrapText="1"/>
      <protection locked="0"/>
    </xf>
    <xf numFmtId="165" fontId="48" fillId="24" borderId="10" xfId="0" applyNumberFormat="1" applyFont="1" applyFill="1" applyBorder="1" applyAlignment="1" applyProtection="1">
      <alignment vertical="center" wrapText="1"/>
      <protection locked="0"/>
    </xf>
    <xf numFmtId="165" fontId="44" fillId="24" borderId="10" xfId="0" applyNumberFormat="1" applyFont="1" applyFill="1" applyBorder="1" applyAlignment="1" applyProtection="1">
      <alignment vertical="center" wrapText="1"/>
      <protection locked="0"/>
    </xf>
    <xf numFmtId="165" fontId="28" fillId="24" borderId="10" xfId="0" applyNumberFormat="1" applyFont="1" applyFill="1" applyBorder="1" applyAlignment="1" applyProtection="1">
      <alignment vertical="center" wrapText="1"/>
      <protection locked="0"/>
    </xf>
    <xf numFmtId="165" fontId="42" fillId="25" borderId="12" xfId="0" applyNumberFormat="1" applyFont="1" applyFill="1" applyBorder="1" applyAlignment="1" applyProtection="1">
      <alignment vertical="center" wrapText="1"/>
      <protection locked="0"/>
    </xf>
    <xf numFmtId="165" fontId="41" fillId="24" borderId="12" xfId="0" applyNumberFormat="1" applyFont="1" applyFill="1" applyBorder="1" applyAlignment="1" applyProtection="1">
      <alignment vertical="center" wrapText="1"/>
      <protection locked="0"/>
    </xf>
    <xf numFmtId="165" fontId="32" fillId="24" borderId="10" xfId="0" applyNumberFormat="1" applyFont="1" applyFill="1" applyBorder="1" applyAlignment="1" applyProtection="1">
      <alignment vertical="center" wrapText="1"/>
      <protection locked="0"/>
    </xf>
    <xf numFmtId="165" fontId="28" fillId="26" borderId="22" xfId="0" applyNumberFormat="1" applyFont="1" applyFill="1" applyBorder="1" applyAlignment="1">
      <alignment vertical="center" wrapText="1"/>
    </xf>
    <xf numFmtId="165" fontId="32" fillId="24" borderId="12" xfId="0" applyNumberFormat="1" applyFont="1" applyFill="1" applyBorder="1" applyAlignment="1" applyProtection="1">
      <alignment vertical="center" wrapText="1"/>
      <protection locked="0"/>
    </xf>
    <xf numFmtId="165" fontId="48" fillId="0" borderId="10" xfId="0" applyNumberFormat="1" applyFont="1" applyFill="1" applyBorder="1" applyAlignment="1" applyProtection="1">
      <alignment vertical="center" wrapText="1"/>
      <protection locked="0"/>
    </xf>
    <xf numFmtId="164" fontId="8" fillId="28" borderId="10" xfId="26" applyNumberFormat="1" applyFont="1" applyFill="1" applyBorder="1"/>
    <xf numFmtId="164" fontId="48" fillId="31" borderId="10" xfId="26" applyNumberFormat="1" applyFont="1" applyFill="1" applyBorder="1"/>
    <xf numFmtId="164" fontId="48" fillId="28" borderId="10" xfId="26" applyNumberFormat="1" applyFont="1" applyFill="1" applyBorder="1"/>
    <xf numFmtId="0" fontId="46" fillId="24" borderId="10" xfId="0" applyFont="1" applyFill="1" applyBorder="1" applyAlignment="1">
      <alignment horizontal="left"/>
    </xf>
    <xf numFmtId="165" fontId="27" fillId="26" borderId="22" xfId="0" applyNumberFormat="1" applyFont="1" applyFill="1" applyBorder="1" applyAlignment="1">
      <alignment vertical="center" wrapText="1"/>
    </xf>
    <xf numFmtId="165" fontId="61" fillId="0" borderId="24" xfId="0" applyNumberFormat="1" applyFont="1" applyFill="1" applyBorder="1" applyAlignment="1">
      <alignment horizontal="right" vertical="center" wrapText="1" indent="1"/>
    </xf>
    <xf numFmtId="165" fontId="61" fillId="0" borderId="22" xfId="0" applyNumberFormat="1" applyFont="1" applyFill="1" applyBorder="1" applyAlignment="1" applyProtection="1">
      <alignment horizontal="right" vertical="center" wrapText="1"/>
    </xf>
    <xf numFmtId="165" fontId="61" fillId="24" borderId="25" xfId="0" applyNumberFormat="1" applyFont="1" applyFill="1" applyBorder="1" applyAlignment="1" applyProtection="1">
      <alignment horizontal="right" vertical="center" wrapText="1"/>
    </xf>
    <xf numFmtId="0" fontId="63" fillId="0" borderId="10" xfId="0" applyFont="1" applyBorder="1" applyAlignment="1">
      <alignment horizontal="left"/>
    </xf>
    <xf numFmtId="165" fontId="61" fillId="0" borderId="23" xfId="0" applyNumberFormat="1" applyFont="1" applyFill="1" applyBorder="1" applyAlignment="1">
      <alignment horizontal="left" vertical="center" wrapText="1" indent="1"/>
    </xf>
    <xf numFmtId="165" fontId="64" fillId="0" borderId="22" xfId="0" applyNumberFormat="1" applyFont="1" applyFill="1" applyBorder="1" applyAlignment="1" applyProtection="1">
      <alignment horizontal="right" vertical="center" wrapText="1"/>
    </xf>
    <xf numFmtId="165" fontId="64" fillId="24" borderId="22" xfId="0" applyNumberFormat="1" applyFont="1" applyFill="1" applyBorder="1" applyAlignment="1" applyProtection="1">
      <alignment horizontal="right" vertical="center" wrapText="1"/>
    </xf>
    <xf numFmtId="165" fontId="65" fillId="0" borderId="22" xfId="0" applyNumberFormat="1" applyFont="1" applyFill="1" applyBorder="1" applyAlignment="1" applyProtection="1">
      <alignment horizontal="right" vertical="center" wrapText="1"/>
    </xf>
    <xf numFmtId="165" fontId="61" fillId="0" borderId="23" xfId="0" applyNumberFormat="1" applyFont="1" applyFill="1" applyBorder="1" applyAlignment="1" applyProtection="1">
      <alignment horizontal="right" vertical="center" wrapText="1"/>
    </xf>
    <xf numFmtId="165" fontId="60" fillId="30" borderId="22" xfId="0" applyNumberFormat="1" applyFont="1" applyFill="1" applyBorder="1" applyAlignment="1">
      <alignment vertical="center" wrapText="1"/>
    </xf>
    <xf numFmtId="165" fontId="60" fillId="30" borderId="18" xfId="0" applyNumberFormat="1" applyFont="1" applyFill="1" applyBorder="1" applyAlignment="1">
      <alignment vertical="center" wrapText="1"/>
    </xf>
    <xf numFmtId="165" fontId="27" fillId="26" borderId="18" xfId="0" applyNumberFormat="1" applyFont="1" applyFill="1" applyBorder="1" applyAlignment="1">
      <alignment vertical="center" wrapText="1"/>
    </xf>
    <xf numFmtId="165" fontId="61" fillId="0" borderId="26" xfId="0" applyNumberFormat="1" applyFont="1" applyFill="1" applyBorder="1" applyAlignment="1">
      <alignment horizontal="left" vertical="center" wrapText="1" indent="1"/>
    </xf>
    <xf numFmtId="165" fontId="64" fillId="25" borderId="18" xfId="0" applyNumberFormat="1" applyFont="1" applyFill="1" applyBorder="1" applyAlignment="1">
      <alignment vertical="center" wrapText="1"/>
    </xf>
    <xf numFmtId="165" fontId="61" fillId="0" borderId="26" xfId="0" applyNumberFormat="1" applyFont="1" applyFill="1" applyBorder="1" applyAlignment="1" applyProtection="1">
      <alignment horizontal="right" vertical="center" wrapText="1"/>
    </xf>
    <xf numFmtId="165" fontId="61" fillId="0" borderId="27" xfId="0" applyNumberFormat="1" applyFont="1" applyFill="1" applyBorder="1" applyAlignment="1">
      <alignment horizontal="right" vertical="center" wrapText="1" indent="1"/>
    </xf>
    <xf numFmtId="165" fontId="61" fillId="0" borderId="15" xfId="0" applyNumberFormat="1" applyFont="1" applyFill="1" applyBorder="1" applyAlignment="1" applyProtection="1">
      <alignment horizontal="right" vertical="center" wrapText="1"/>
    </xf>
    <xf numFmtId="165" fontId="61" fillId="24" borderId="28" xfId="0" applyNumberFormat="1" applyFont="1" applyFill="1" applyBorder="1" applyAlignment="1" applyProtection="1">
      <alignment horizontal="right" vertical="center" wrapText="1"/>
    </xf>
    <xf numFmtId="165" fontId="66" fillId="24" borderId="18" xfId="0" applyNumberFormat="1" applyFont="1" applyFill="1" applyBorder="1" applyAlignment="1">
      <alignment vertical="center" wrapText="1"/>
    </xf>
    <xf numFmtId="165" fontId="60" fillId="29" borderId="21" xfId="0" applyNumberFormat="1" applyFont="1" applyFill="1" applyBorder="1"/>
    <xf numFmtId="165" fontId="66" fillId="29" borderId="21" xfId="0" applyNumberFormat="1" applyFont="1" applyFill="1" applyBorder="1"/>
    <xf numFmtId="0" fontId="7" fillId="21" borderId="11" xfId="0" applyFont="1" applyFill="1" applyBorder="1" applyAlignment="1"/>
    <xf numFmtId="0" fontId="7" fillId="21" borderId="12" xfId="0" applyFont="1" applyFill="1" applyBorder="1" applyAlignment="1"/>
    <xf numFmtId="0" fontId="7" fillId="24" borderId="11" xfId="0" applyFont="1" applyFill="1" applyBorder="1" applyAlignment="1"/>
    <xf numFmtId="0" fontId="7" fillId="24" borderId="12" xfId="0" applyFont="1" applyFill="1" applyBorder="1" applyAlignment="1"/>
    <xf numFmtId="165" fontId="26" fillId="24" borderId="15" xfId="0" applyNumberFormat="1" applyFont="1" applyFill="1" applyBorder="1" applyAlignment="1">
      <alignment horizontal="center" vertical="center" wrapText="1"/>
    </xf>
    <xf numFmtId="165" fontId="26" fillId="24" borderId="12" xfId="0" applyNumberFormat="1" applyFont="1" applyFill="1" applyBorder="1" applyAlignment="1">
      <alignment horizontal="center" vertical="center" wrapText="1"/>
    </xf>
    <xf numFmtId="165" fontId="28" fillId="24" borderId="15" xfId="0" applyNumberFormat="1" applyFont="1" applyFill="1" applyBorder="1" applyAlignment="1">
      <alignment horizontal="center" vertical="center" wrapText="1"/>
    </xf>
    <xf numFmtId="165" fontId="26" fillId="24" borderId="11" xfId="0" applyNumberFormat="1" applyFont="1" applyFill="1" applyBorder="1" applyAlignment="1">
      <alignment horizontal="center" vertical="center" wrapText="1"/>
    </xf>
    <xf numFmtId="0" fontId="7" fillId="24" borderId="10" xfId="0" applyFont="1" applyFill="1" applyBorder="1" applyAlignment="1">
      <alignment horizontal="center"/>
    </xf>
    <xf numFmtId="165" fontId="28" fillId="24" borderId="12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58" fillId="28" borderId="10" xfId="26" applyNumberFormat="1" applyFont="1" applyFill="1" applyBorder="1"/>
    <xf numFmtId="0" fontId="55" fillId="0" borderId="29" xfId="0" applyFont="1" applyBorder="1" applyAlignment="1">
      <alignment horizontal="center"/>
    </xf>
    <xf numFmtId="0" fontId="29" fillId="20" borderId="14" xfId="0" applyFont="1" applyFill="1" applyBorder="1"/>
    <xf numFmtId="0" fontId="8" fillId="0" borderId="14" xfId="0" applyFont="1" applyBorder="1"/>
    <xf numFmtId="0" fontId="34" fillId="0" borderId="14" xfId="0" applyFont="1" applyBorder="1"/>
    <xf numFmtId="0" fontId="7" fillId="0" borderId="14" xfId="0" applyFont="1" applyBorder="1"/>
    <xf numFmtId="0" fontId="34" fillId="21" borderId="14" xfId="0" applyFont="1" applyFill="1" applyBorder="1"/>
    <xf numFmtId="0" fontId="34" fillId="28" borderId="14" xfId="0" applyFont="1" applyFill="1" applyBorder="1"/>
    <xf numFmtId="0" fontId="8" fillId="20" borderId="14" xfId="0" applyFont="1" applyFill="1" applyBorder="1"/>
    <xf numFmtId="0" fontId="34" fillId="21" borderId="30" xfId="0" applyFont="1" applyFill="1" applyBorder="1"/>
    <xf numFmtId="0" fontId="34" fillId="0" borderId="11" xfId="0" applyFont="1" applyBorder="1"/>
    <xf numFmtId="0" fontId="8" fillId="0" borderId="29" xfId="0" applyFont="1" applyBorder="1"/>
    <xf numFmtId="0" fontId="30" fillId="0" borderId="14" xfId="0" applyFont="1" applyFill="1" applyBorder="1"/>
    <xf numFmtId="0" fontId="53" fillId="28" borderId="14" xfId="0" applyFont="1" applyFill="1" applyBorder="1"/>
    <xf numFmtId="0" fontId="0" fillId="0" borderId="14" xfId="0" applyFont="1" applyBorder="1"/>
    <xf numFmtId="0" fontId="0" fillId="0" borderId="14" xfId="0" applyBorder="1"/>
    <xf numFmtId="3" fontId="6" fillId="0" borderId="10" xfId="0" applyNumberFormat="1" applyFont="1" applyBorder="1" applyAlignment="1">
      <alignment horizontal="center" vertical="center"/>
    </xf>
    <xf numFmtId="3" fontId="6" fillId="23" borderId="10" xfId="0" applyNumberFormat="1" applyFont="1" applyFill="1" applyBorder="1" applyAlignment="1">
      <alignment horizontal="center" vertical="center"/>
    </xf>
    <xf numFmtId="3" fontId="6" fillId="23" borderId="16" xfId="0" applyNumberFormat="1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8" fillId="23" borderId="10" xfId="0" applyNumberFormat="1" applyFont="1" applyFill="1" applyBorder="1" applyAlignment="1">
      <alignment horizontal="center" vertical="center"/>
    </xf>
    <xf numFmtId="3" fontId="8" fillId="23" borderId="16" xfId="0" applyNumberFormat="1" applyFont="1" applyFill="1" applyBorder="1" applyAlignment="1">
      <alignment horizontal="center" vertical="center"/>
    </xf>
    <xf numFmtId="3" fontId="7" fillId="23" borderId="10" xfId="0" applyNumberFormat="1" applyFont="1" applyFill="1" applyBorder="1" applyAlignment="1">
      <alignment horizontal="center" vertical="center"/>
    </xf>
    <xf numFmtId="3" fontId="7" fillId="23" borderId="16" xfId="0" applyNumberFormat="1" applyFont="1" applyFill="1" applyBorder="1" applyAlignment="1">
      <alignment horizontal="center" vertical="center"/>
    </xf>
    <xf numFmtId="3" fontId="34" fillId="23" borderId="10" xfId="0" applyNumberFormat="1" applyFont="1" applyFill="1" applyBorder="1" applyAlignment="1">
      <alignment horizontal="center" vertical="center"/>
    </xf>
    <xf numFmtId="3" fontId="34" fillId="23" borderId="16" xfId="0" applyNumberFormat="1" applyFont="1" applyFill="1" applyBorder="1" applyAlignment="1">
      <alignment horizontal="center" vertical="center"/>
    </xf>
    <xf numFmtId="3" fontId="34" fillId="0" borderId="10" xfId="0" applyNumberFormat="1" applyFont="1" applyBorder="1" applyAlignment="1">
      <alignment horizontal="center" vertical="center"/>
    </xf>
    <xf numFmtId="3" fontId="67" fillId="23" borderId="10" xfId="0" applyNumberFormat="1" applyFont="1" applyFill="1" applyBorder="1" applyAlignment="1">
      <alignment horizontal="center" vertical="center"/>
    </xf>
    <xf numFmtId="3" fontId="68" fillId="23" borderId="16" xfId="0" applyNumberFormat="1" applyFont="1" applyFill="1" applyBorder="1" applyAlignment="1">
      <alignment horizontal="center" vertical="center"/>
    </xf>
    <xf numFmtId="3" fontId="57" fillId="23" borderId="10" xfId="0" applyNumberFormat="1" applyFont="1" applyFill="1" applyBorder="1" applyAlignment="1">
      <alignment horizontal="center" vertical="center"/>
    </xf>
    <xf numFmtId="3" fontId="54" fillId="25" borderId="10" xfId="0" applyNumberFormat="1" applyFont="1" applyFill="1" applyBorder="1" applyAlignment="1">
      <alignment horizontal="center" vertical="center"/>
    </xf>
    <xf numFmtId="3" fontId="54" fillId="28" borderId="10" xfId="0" applyNumberFormat="1" applyFont="1" applyFill="1" applyBorder="1" applyAlignment="1">
      <alignment horizontal="center" vertical="center"/>
    </xf>
    <xf numFmtId="3" fontId="34" fillId="28" borderId="10" xfId="0" applyNumberFormat="1" applyFont="1" applyFill="1" applyBorder="1" applyAlignment="1">
      <alignment horizontal="center" vertical="center"/>
    </xf>
    <xf numFmtId="3" fontId="34" fillId="28" borderId="16" xfId="0" applyNumberFormat="1" applyFont="1" applyFill="1" applyBorder="1" applyAlignment="1">
      <alignment horizontal="center" vertical="center"/>
    </xf>
    <xf numFmtId="3" fontId="7" fillId="25" borderId="10" xfId="0" applyNumberFormat="1" applyFont="1" applyFill="1" applyBorder="1" applyAlignment="1">
      <alignment horizontal="center" vertical="center"/>
    </xf>
    <xf numFmtId="3" fontId="34" fillId="21" borderId="21" xfId="0" applyNumberFormat="1" applyFont="1" applyFill="1" applyBorder="1" applyAlignment="1">
      <alignment horizontal="center" vertical="center"/>
    </xf>
    <xf numFmtId="3" fontId="34" fillId="21" borderId="31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3" fontId="34" fillId="0" borderId="11" xfId="0" applyNumberFormat="1" applyFont="1" applyBorder="1" applyAlignment="1">
      <alignment horizontal="center" vertical="center"/>
    </xf>
    <xf numFmtId="3" fontId="34" fillId="23" borderId="11" xfId="0" applyNumberFormat="1" applyFont="1" applyFill="1" applyBorder="1" applyAlignment="1">
      <alignment horizontal="center" vertical="center"/>
    </xf>
    <xf numFmtId="3" fontId="34" fillId="23" borderId="32" xfId="0" applyNumberFormat="1" applyFont="1" applyFill="1" applyBorder="1" applyAlignment="1">
      <alignment horizontal="center" vertical="center"/>
    </xf>
    <xf numFmtId="3" fontId="7" fillId="0" borderId="33" xfId="0" applyNumberFormat="1" applyFont="1" applyBorder="1" applyAlignment="1">
      <alignment horizontal="center" vertical="center"/>
    </xf>
    <xf numFmtId="3" fontId="8" fillId="23" borderId="33" xfId="0" applyNumberFormat="1" applyFont="1" applyFill="1" applyBorder="1" applyAlignment="1">
      <alignment horizontal="center" vertical="center"/>
    </xf>
    <xf numFmtId="3" fontId="8" fillId="23" borderId="34" xfId="0" applyNumberFormat="1" applyFont="1" applyFill="1" applyBorder="1" applyAlignment="1">
      <alignment horizontal="center" vertical="center"/>
    </xf>
    <xf numFmtId="3" fontId="53" fillId="0" borderId="10" xfId="0" applyNumberFormat="1" applyFont="1" applyBorder="1" applyAlignment="1">
      <alignment horizontal="center" vertical="center"/>
    </xf>
    <xf numFmtId="3" fontId="51" fillId="23" borderId="10" xfId="0" applyNumberFormat="1" applyFont="1" applyFill="1" applyBorder="1" applyAlignment="1">
      <alignment horizontal="center" vertical="center"/>
    </xf>
    <xf numFmtId="3" fontId="51" fillId="23" borderId="16" xfId="0" applyNumberFormat="1" applyFont="1" applyFill="1" applyBorder="1" applyAlignment="1">
      <alignment horizontal="center" vertical="center"/>
    </xf>
    <xf numFmtId="3" fontId="57" fillId="0" borderId="10" xfId="0" applyNumberFormat="1" applyFont="1" applyBorder="1" applyAlignment="1">
      <alignment horizontal="center" vertical="center"/>
    </xf>
    <xf numFmtId="3" fontId="57" fillId="23" borderId="16" xfId="0" applyNumberFormat="1" applyFont="1" applyFill="1" applyBorder="1" applyAlignment="1">
      <alignment horizontal="center" vertical="center"/>
    </xf>
    <xf numFmtId="3" fontId="34" fillId="21" borderId="10" xfId="0" applyNumberFormat="1" applyFont="1" applyFill="1" applyBorder="1" applyAlignment="1">
      <alignment horizontal="center" vertical="center"/>
    </xf>
    <xf numFmtId="3" fontId="34" fillId="21" borderId="16" xfId="0" applyNumberFormat="1" applyFont="1" applyFill="1" applyBorder="1" applyAlignment="1">
      <alignment horizontal="center" vertical="center"/>
    </xf>
    <xf numFmtId="3" fontId="34" fillId="0" borderId="16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0" fillId="23" borderId="10" xfId="0" applyNumberFormat="1" applyFont="1" applyFill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23" borderId="10" xfId="0" applyFont="1" applyFill="1" applyBorder="1" applyAlignment="1">
      <alignment horizontal="center" vertical="center"/>
    </xf>
    <xf numFmtId="0" fontId="8" fillId="23" borderId="16" xfId="0" applyFont="1" applyFill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0" fillId="23" borderId="16" xfId="0" applyFont="1" applyFill="1" applyBorder="1" applyAlignment="1">
      <alignment horizontal="center" vertical="center"/>
    </xf>
    <xf numFmtId="3" fontId="7" fillId="28" borderId="10" xfId="0" applyNumberFormat="1" applyFont="1" applyFill="1" applyBorder="1" applyAlignment="1">
      <alignment horizontal="center" vertical="center"/>
    </xf>
    <xf numFmtId="3" fontId="7" fillId="28" borderId="16" xfId="0" applyNumberFormat="1" applyFont="1" applyFill="1" applyBorder="1" applyAlignment="1">
      <alignment horizontal="center" vertical="center"/>
    </xf>
    <xf numFmtId="3" fontId="69" fillId="30" borderId="21" xfId="0" applyNumberFormat="1" applyFont="1" applyFill="1" applyBorder="1" applyAlignment="1">
      <alignment horizontal="center" vertical="center"/>
    </xf>
    <xf numFmtId="3" fontId="69" fillId="30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7" fillId="23" borderId="10" xfId="0" applyNumberFormat="1" applyFont="1" applyFill="1" applyBorder="1" applyAlignment="1">
      <alignment horizontal="center" vertical="center"/>
    </xf>
    <xf numFmtId="0" fontId="56" fillId="23" borderId="14" xfId="0" applyFont="1" applyFill="1" applyBorder="1" applyAlignment="1">
      <alignment horizontal="center" vertical="center"/>
    </xf>
    <xf numFmtId="0" fontId="34" fillId="21" borderId="14" xfId="0" applyFont="1" applyFill="1" applyBorder="1" applyAlignment="1">
      <alignment horizontal="left" vertical="center"/>
    </xf>
    <xf numFmtId="3" fontId="57" fillId="21" borderId="10" xfId="0" applyNumberFormat="1" applyFont="1" applyFill="1" applyBorder="1" applyAlignment="1">
      <alignment horizontal="center" vertical="center"/>
    </xf>
    <xf numFmtId="3" fontId="37" fillId="23" borderId="16" xfId="0" applyNumberFormat="1" applyFont="1" applyFill="1" applyBorder="1" applyAlignment="1">
      <alignment horizontal="center" vertical="center"/>
    </xf>
    <xf numFmtId="0" fontId="7" fillId="21" borderId="10" xfId="0" applyFont="1" applyFill="1" applyBorder="1" applyAlignment="1">
      <alignment horizontal="center"/>
    </xf>
    <xf numFmtId="0" fontId="7" fillId="28" borderId="11" xfId="0" applyFont="1" applyFill="1" applyBorder="1" applyAlignment="1">
      <alignment horizontal="center"/>
    </xf>
    <xf numFmtId="0" fontId="7" fillId="28" borderId="12" xfId="0" applyFont="1" applyFill="1" applyBorder="1" applyAlignment="1">
      <alignment horizontal="center"/>
    </xf>
    <xf numFmtId="0" fontId="0" fillId="28" borderId="11" xfId="0" applyFill="1" applyBorder="1" applyAlignment="1">
      <alignment horizontal="center"/>
    </xf>
    <xf numFmtId="0" fontId="0" fillId="28" borderId="12" xfId="0" applyFill="1" applyBorder="1" applyAlignment="1">
      <alignment horizontal="center"/>
    </xf>
    <xf numFmtId="0" fontId="28" fillId="21" borderId="10" xfId="0" applyFont="1" applyFill="1" applyBorder="1" applyAlignment="1">
      <alignment horizontal="center"/>
    </xf>
    <xf numFmtId="165" fontId="26" fillId="24" borderId="11" xfId="0" applyNumberFormat="1" applyFont="1" applyFill="1" applyBorder="1" applyAlignment="1">
      <alignment horizontal="center" vertical="center" wrapText="1"/>
    </xf>
    <xf numFmtId="165" fontId="48" fillId="24" borderId="12" xfId="0" applyNumberFormat="1" applyFont="1" applyFill="1" applyBorder="1" applyAlignment="1">
      <alignment horizontal="center" vertical="center" wrapText="1"/>
    </xf>
    <xf numFmtId="165" fontId="26" fillId="24" borderId="35" xfId="0" applyNumberFormat="1" applyFont="1" applyFill="1" applyBorder="1" applyAlignment="1">
      <alignment horizontal="center" vertical="center" wrapText="1"/>
    </xf>
    <xf numFmtId="165" fontId="48" fillId="24" borderId="13" xfId="0" applyNumberFormat="1" applyFont="1" applyFill="1" applyBorder="1" applyAlignment="1">
      <alignment horizontal="center" vertical="center" wrapText="1"/>
    </xf>
    <xf numFmtId="0" fontId="46" fillId="24" borderId="10" xfId="0" applyFont="1" applyFill="1" applyBorder="1" applyAlignment="1">
      <alignment horizontal="left"/>
    </xf>
    <xf numFmtId="165" fontId="44" fillId="24" borderId="13" xfId="0" applyNumberFormat="1" applyFont="1" applyFill="1" applyBorder="1" applyAlignment="1">
      <alignment horizontal="center" vertical="center" wrapText="1"/>
    </xf>
    <xf numFmtId="165" fontId="50" fillId="24" borderId="10" xfId="0" applyNumberFormat="1" applyFont="1" applyFill="1" applyBorder="1" applyAlignment="1">
      <alignment horizontal="center" vertical="center" wrapText="1"/>
    </xf>
    <xf numFmtId="165" fontId="28" fillId="24" borderId="36" xfId="0" applyNumberFormat="1" applyFont="1" applyFill="1" applyBorder="1" applyAlignment="1">
      <alignment horizontal="center" vertical="center" wrapText="1"/>
    </xf>
    <xf numFmtId="165" fontId="28" fillId="24" borderId="37" xfId="0" applyNumberFormat="1" applyFont="1" applyFill="1" applyBorder="1" applyAlignment="1">
      <alignment horizontal="center" vertical="center" wrapText="1"/>
    </xf>
    <xf numFmtId="165" fontId="28" fillId="24" borderId="38" xfId="0" applyNumberFormat="1" applyFont="1" applyFill="1" applyBorder="1" applyAlignment="1">
      <alignment horizontal="center" vertical="center" wrapText="1"/>
    </xf>
    <xf numFmtId="165" fontId="26" fillId="24" borderId="10" xfId="0" applyNumberFormat="1" applyFont="1" applyFill="1" applyBorder="1" applyAlignment="1">
      <alignment horizontal="center" vertical="center" wrapText="1"/>
    </xf>
    <xf numFmtId="165" fontId="48" fillId="24" borderId="10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32" borderId="11" xfId="0" applyFont="1" applyFill="1" applyBorder="1" applyAlignment="1">
      <alignment horizontal="center" textRotation="45"/>
    </xf>
    <xf numFmtId="0" fontId="4" fillId="32" borderId="12" xfId="0" applyFont="1" applyFill="1" applyBorder="1" applyAlignment="1">
      <alignment horizontal="center" textRotation="45"/>
    </xf>
    <xf numFmtId="0" fontId="70" fillId="30" borderId="11" xfId="0" applyFont="1" applyFill="1" applyBorder="1" applyAlignment="1">
      <alignment horizontal="center"/>
    </xf>
    <xf numFmtId="0" fontId="70" fillId="30" borderId="12" xfId="0" applyFont="1" applyFill="1" applyBorder="1" applyAlignment="1">
      <alignment horizontal="center"/>
    </xf>
    <xf numFmtId="0" fontId="28" fillId="24" borderId="10" xfId="0" applyFont="1" applyFill="1" applyBorder="1" applyAlignment="1">
      <alignment horizontal="center"/>
    </xf>
    <xf numFmtId="0" fontId="7" fillId="24" borderId="10" xfId="0" applyFont="1" applyFill="1" applyBorder="1" applyAlignment="1">
      <alignment horizontal="center"/>
    </xf>
    <xf numFmtId="3" fontId="34" fillId="0" borderId="40" xfId="0" applyNumberFormat="1" applyFont="1" applyBorder="1" applyAlignment="1">
      <alignment horizontal="center" vertical="center"/>
    </xf>
    <xf numFmtId="3" fontId="34" fillId="0" borderId="41" xfId="0" applyNumberFormat="1" applyFont="1" applyBorder="1" applyAlignment="1">
      <alignment horizontal="center" vertical="center"/>
    </xf>
    <xf numFmtId="3" fontId="34" fillId="0" borderId="42" xfId="0" applyNumberFormat="1" applyFont="1" applyBorder="1" applyAlignment="1">
      <alignment horizontal="center" vertical="center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L29"/>
  <sheetViews>
    <sheetView view="pageLayout" workbookViewId="0">
      <selection sqref="A1:A2"/>
    </sheetView>
  </sheetViews>
  <sheetFormatPr defaultRowHeight="12.75"/>
  <cols>
    <col min="1" max="1" width="6.28515625" customWidth="1"/>
    <col min="2" max="2" width="44.7109375" customWidth="1"/>
    <col min="3" max="3" width="12.28515625" customWidth="1"/>
    <col min="4" max="4" width="12.85546875" customWidth="1"/>
    <col min="5" max="5" width="13" customWidth="1"/>
    <col min="6" max="6" width="19.28515625" customWidth="1"/>
    <col min="7" max="7" width="7" customWidth="1"/>
    <col min="8" max="8" width="47" customWidth="1"/>
    <col min="9" max="9" width="14.42578125" customWidth="1"/>
    <col min="10" max="11" width="14.5703125" customWidth="1"/>
    <col min="12" max="12" width="19.85546875" customWidth="1"/>
  </cols>
  <sheetData>
    <row r="1" spans="1:12" ht="24.95" customHeight="1">
      <c r="A1" s="274"/>
      <c r="B1" s="276" t="s">
        <v>13</v>
      </c>
      <c r="C1" s="189" t="s">
        <v>174</v>
      </c>
      <c r="D1" s="271" t="s">
        <v>175</v>
      </c>
      <c r="E1" s="271"/>
      <c r="F1" s="10" t="s">
        <v>168</v>
      </c>
      <c r="G1" s="272"/>
      <c r="H1" s="276" t="s">
        <v>4</v>
      </c>
      <c r="I1" s="189" t="s">
        <v>174</v>
      </c>
      <c r="J1" s="271" t="s">
        <v>175</v>
      </c>
      <c r="K1" s="271"/>
      <c r="L1" s="10" t="s">
        <v>168</v>
      </c>
    </row>
    <row r="2" spans="1:12" ht="24.95" customHeight="1">
      <c r="A2" s="275"/>
      <c r="B2" s="276"/>
      <c r="C2" s="190" t="s">
        <v>166</v>
      </c>
      <c r="D2" s="17" t="s">
        <v>172</v>
      </c>
      <c r="E2" s="17" t="s">
        <v>173</v>
      </c>
      <c r="F2" s="11" t="s">
        <v>245</v>
      </c>
      <c r="G2" s="273"/>
      <c r="H2" s="276"/>
      <c r="I2" s="190" t="s">
        <v>166</v>
      </c>
      <c r="J2" s="17" t="s">
        <v>172</v>
      </c>
      <c r="K2" s="17" t="s">
        <v>173</v>
      </c>
      <c r="L2" s="11" t="s">
        <v>245</v>
      </c>
    </row>
    <row r="3" spans="1:12" ht="24.95" customHeight="1">
      <c r="A3" s="67" t="s">
        <v>62</v>
      </c>
      <c r="B3" s="2" t="s">
        <v>58</v>
      </c>
      <c r="C3" s="54" t="e">
        <f>SUM('Bevétel össz.'!C9)</f>
        <v>#REF!</v>
      </c>
      <c r="D3" s="29" t="e">
        <f>SUM(#REF!)</f>
        <v>#REF!</v>
      </c>
      <c r="E3" s="54" t="e">
        <f>SUM('Bevétel össz.'!E9)</f>
        <v>#REF!</v>
      </c>
      <c r="F3" s="56" t="e">
        <f>SUM('Bevétel össz.'!F9)</f>
        <v>#REF!</v>
      </c>
      <c r="G3" s="47" t="s">
        <v>32</v>
      </c>
      <c r="H3" s="44" t="s">
        <v>0</v>
      </c>
      <c r="I3" s="104" t="e">
        <f>SUM(#REF!)</f>
        <v>#REF!</v>
      </c>
      <c r="J3" s="104" t="e">
        <f>SUM(#REF!)</f>
        <v>#REF!</v>
      </c>
      <c r="K3" s="104" t="e">
        <f>SUM(#REF!)</f>
        <v>#REF!</v>
      </c>
      <c r="L3" s="42" t="e">
        <f>SUM(#REF!)</f>
        <v>#REF!</v>
      </c>
    </row>
    <row r="4" spans="1:12" ht="24.95" customHeight="1">
      <c r="A4" s="67" t="s">
        <v>63</v>
      </c>
      <c r="B4" s="2" t="s">
        <v>134</v>
      </c>
      <c r="C4" s="54" t="e">
        <f>SUM('Bevétel össz.'!C12)</f>
        <v>#REF!</v>
      </c>
      <c r="D4" s="29" t="e">
        <f>SUM(#REF!)</f>
        <v>#REF!</v>
      </c>
      <c r="E4" s="54" t="e">
        <f>SUM(C4:D4)</f>
        <v>#REF!</v>
      </c>
      <c r="F4" s="200" t="e">
        <f>SUM('Bevétel össz.'!F12)</f>
        <v>#REF!</v>
      </c>
      <c r="G4" s="47" t="s">
        <v>33</v>
      </c>
      <c r="H4" s="44" t="s">
        <v>5</v>
      </c>
      <c r="I4" s="104" t="e">
        <f>SUM(#REF!)</f>
        <v>#REF!</v>
      </c>
      <c r="J4" s="104" t="e">
        <f>SUM(#REF!)</f>
        <v>#REF!</v>
      </c>
      <c r="K4" s="104" t="e">
        <f>SUM(#REF!)</f>
        <v>#REF!</v>
      </c>
      <c r="L4" s="42" t="e">
        <f>SUM(#REF!)</f>
        <v>#REF!</v>
      </c>
    </row>
    <row r="5" spans="1:12" ht="24.95" customHeight="1">
      <c r="A5" s="71" t="s">
        <v>57</v>
      </c>
      <c r="B5" s="44" t="s">
        <v>148</v>
      </c>
      <c r="C5" s="87" t="e">
        <f>SUM(C3:C4)</f>
        <v>#REF!</v>
      </c>
      <c r="D5" s="47" t="e">
        <f>SUM(D3:D4)</f>
        <v>#REF!</v>
      </c>
      <c r="E5" s="87" t="e">
        <f>SUM(E3:E4)</f>
        <v>#REF!</v>
      </c>
      <c r="F5" s="91" t="e">
        <f>SUM(F3:F4)</f>
        <v>#REF!</v>
      </c>
      <c r="G5" s="47" t="s">
        <v>35</v>
      </c>
      <c r="H5" s="44" t="s">
        <v>1</v>
      </c>
      <c r="I5" s="104" t="e">
        <f>SUM(#REF!)</f>
        <v>#REF!</v>
      </c>
      <c r="J5" s="104" t="e">
        <f>SUM(#REF!)</f>
        <v>#REF!</v>
      </c>
      <c r="K5" s="104" t="e">
        <f>SUM(#REF!)</f>
        <v>#REF!</v>
      </c>
      <c r="L5" s="42" t="e">
        <f>SUM(#REF!)</f>
        <v>#REF!</v>
      </c>
    </row>
    <row r="6" spans="1:12" ht="24.95" customHeight="1">
      <c r="A6" s="67" t="s">
        <v>67</v>
      </c>
      <c r="B6" s="2" t="s">
        <v>135</v>
      </c>
      <c r="C6" s="29" t="e">
        <f>SUM('Bevétel össz.'!C14)</f>
        <v>#REF!</v>
      </c>
      <c r="D6" s="100" t="e">
        <f>SUM('Bevétel össz.'!D14)</f>
        <v>#REF!</v>
      </c>
      <c r="E6" s="29" t="e">
        <f>SUM('Bevétel össz.'!E14)</f>
        <v>#REF!</v>
      </c>
      <c r="F6" s="55" t="e">
        <f>SUM('Bevétel össz.'!F14)</f>
        <v>#REF!</v>
      </c>
      <c r="G6" s="47" t="s">
        <v>42</v>
      </c>
      <c r="H6" s="44" t="s">
        <v>2</v>
      </c>
      <c r="I6" s="104" t="e">
        <f>SUM(#REF!)</f>
        <v>#REF!</v>
      </c>
      <c r="J6" s="104" t="e">
        <f>SUM(#REF!)</f>
        <v>#REF!</v>
      </c>
      <c r="K6" s="104" t="e">
        <f>SUM(#REF!)</f>
        <v>#REF!</v>
      </c>
      <c r="L6" s="42" t="e">
        <f>SUM(#REF!)</f>
        <v>#REF!</v>
      </c>
    </row>
    <row r="7" spans="1:12" ht="24.95" customHeight="1">
      <c r="A7" s="76" t="s">
        <v>65</v>
      </c>
      <c r="B7" s="2" t="s">
        <v>136</v>
      </c>
      <c r="C7" s="29" t="e">
        <f>SUM('Bevétel össz.'!C17)</f>
        <v>#REF!</v>
      </c>
      <c r="D7" s="29" t="e">
        <f>SUM('Bevétel össz.'!D17)</f>
        <v>#REF!</v>
      </c>
      <c r="E7" s="29" t="e">
        <f>SUM('Bevétel össz.'!E17)</f>
        <v>#REF!</v>
      </c>
      <c r="F7" s="56" t="e">
        <f>SUM('Bevétel össz.'!F17)</f>
        <v>#REF!</v>
      </c>
      <c r="G7" s="85" t="s">
        <v>43</v>
      </c>
      <c r="H7" s="12" t="s">
        <v>49</v>
      </c>
      <c r="I7" s="89" t="e">
        <f>SUM(#REF!)</f>
        <v>#REF!</v>
      </c>
      <c r="J7" s="89" t="e">
        <f>SUM(#REF!)</f>
        <v>#REF!</v>
      </c>
      <c r="K7" s="89" t="e">
        <f>SUM(#REF!)</f>
        <v>#REF!</v>
      </c>
      <c r="L7" s="163" t="e">
        <f>SUM(#REF!)</f>
        <v>#REF!</v>
      </c>
    </row>
    <row r="8" spans="1:12" ht="24.95" customHeight="1">
      <c r="A8" s="77" t="s">
        <v>66</v>
      </c>
      <c r="B8" s="44" t="s">
        <v>138</v>
      </c>
      <c r="C8" s="47" t="e">
        <f>SUM(C6:C7)</f>
        <v>#REF!</v>
      </c>
      <c r="D8" s="47" t="e">
        <f>SUM(D6:D7)</f>
        <v>#REF!</v>
      </c>
      <c r="E8" s="87" t="e">
        <f>SUM(E6:E7)</f>
        <v>#REF!</v>
      </c>
      <c r="F8" s="91" t="e">
        <f>SUM(F6:F7)</f>
        <v>#REF!</v>
      </c>
      <c r="G8" s="66" t="s">
        <v>44</v>
      </c>
      <c r="H8" s="12" t="s">
        <v>141</v>
      </c>
      <c r="I8" s="89" t="e">
        <f>SUM(#REF!)</f>
        <v>#REF!</v>
      </c>
      <c r="J8" s="89" t="e">
        <f>SUM(#REF!)</f>
        <v>#REF!</v>
      </c>
      <c r="K8" s="89" t="e">
        <f>SUM(#REF!)</f>
        <v>#REF!</v>
      </c>
      <c r="L8" s="163" t="e">
        <f>SUM(#REF!)</f>
        <v>#REF!</v>
      </c>
    </row>
    <row r="9" spans="1:12" ht="24.95" customHeight="1">
      <c r="A9" s="78" t="s">
        <v>69</v>
      </c>
      <c r="B9" s="94" t="s">
        <v>154</v>
      </c>
      <c r="C9" s="100" t="e">
        <f>SUM('Bevétel össz.'!C19)</f>
        <v>#REF!</v>
      </c>
      <c r="D9" s="29" t="e">
        <f>SUM('Bevétel össz.'!D19)</f>
        <v>#REF!</v>
      </c>
      <c r="E9" s="100" t="e">
        <f t="shared" ref="E9:E14" si="0">SUM(C9:D9)</f>
        <v>#REF!</v>
      </c>
      <c r="F9" s="55" t="e">
        <f>SUM('Bevétel össz.'!F19)</f>
        <v>#REF!</v>
      </c>
      <c r="G9" s="66" t="s">
        <v>45</v>
      </c>
      <c r="H9" s="12" t="s">
        <v>50</v>
      </c>
      <c r="I9" s="89" t="e">
        <f>SUM(#REF!)</f>
        <v>#REF!</v>
      </c>
      <c r="J9" s="89" t="e">
        <f>SUM(#REF!)</f>
        <v>#REF!</v>
      </c>
      <c r="K9" s="89" t="e">
        <f>SUM(#REF!)</f>
        <v>#REF!</v>
      </c>
      <c r="L9" s="163" t="e">
        <f>SUM(#REF!)</f>
        <v>#REF!</v>
      </c>
    </row>
    <row r="10" spans="1:12" ht="24.95" customHeight="1">
      <c r="A10" s="78" t="s">
        <v>71</v>
      </c>
      <c r="B10" s="94" t="s">
        <v>155</v>
      </c>
      <c r="C10" s="100" t="e">
        <f>SUM('Bevétel össz.'!C20)</f>
        <v>#REF!</v>
      </c>
      <c r="D10" s="29" t="e">
        <f>SUM('Bevétel össz.'!D20)</f>
        <v>#REF!</v>
      </c>
      <c r="E10" s="100" t="e">
        <f t="shared" si="0"/>
        <v>#REF!</v>
      </c>
      <c r="F10" s="55" t="e">
        <f>SUM('Bevétel össz.'!F20)</f>
        <v>#REF!</v>
      </c>
      <c r="G10" s="47" t="s">
        <v>47</v>
      </c>
      <c r="H10" s="44" t="s">
        <v>144</v>
      </c>
      <c r="I10" s="47" t="e">
        <f>SUM(I7:I9)</f>
        <v>#REF!</v>
      </c>
      <c r="J10" s="47" t="e">
        <f>SUM(J7:J9)</f>
        <v>#REF!</v>
      </c>
      <c r="K10" s="47" t="e">
        <f>SUM(K7:K9)</f>
        <v>#REF!</v>
      </c>
      <c r="L10" s="42" t="e">
        <f>SUM(L7:L9)</f>
        <v>#REF!</v>
      </c>
    </row>
    <row r="11" spans="1:12" ht="24.95" customHeight="1">
      <c r="A11" s="78" t="s">
        <v>73</v>
      </c>
      <c r="B11" s="95" t="s">
        <v>156</v>
      </c>
      <c r="C11" s="100" t="e">
        <f>SUM('Bevétel össz.'!C21)</f>
        <v>#REF!</v>
      </c>
      <c r="D11" s="29" t="e">
        <f>SUM('Bevétel össz.'!D21)</f>
        <v>#REF!</v>
      </c>
      <c r="E11" s="100" t="e">
        <f t="shared" si="0"/>
        <v>#REF!</v>
      </c>
      <c r="F11" s="55" t="e">
        <f>SUM('Bevétel össz.'!F21)</f>
        <v>#REF!</v>
      </c>
      <c r="G11" s="83" t="s">
        <v>36</v>
      </c>
      <c r="H11" s="84" t="s">
        <v>3</v>
      </c>
      <c r="I11" s="104" t="e">
        <f>SUM(#REF!)</f>
        <v>#REF!</v>
      </c>
      <c r="J11" s="104" t="e">
        <f>SUM(#REF!)</f>
        <v>#REF!</v>
      </c>
      <c r="K11" s="104" t="e">
        <f>SUM(#REF!)</f>
        <v>#REF!</v>
      </c>
      <c r="L11" s="42" t="e">
        <f>SUM(#REF!)</f>
        <v>#REF!</v>
      </c>
    </row>
    <row r="12" spans="1:12" ht="24.95" customHeight="1">
      <c r="A12" s="78" t="s">
        <v>75</v>
      </c>
      <c r="B12" s="13" t="s">
        <v>77</v>
      </c>
      <c r="C12" s="100" t="e">
        <f>SUM('Bevétel össz.'!C22)</f>
        <v>#REF!</v>
      </c>
      <c r="D12" s="29" t="e">
        <f>SUM('Bevétel össz.'!D22)</f>
        <v>#REF!</v>
      </c>
      <c r="E12" s="100" t="e">
        <f t="shared" si="0"/>
        <v>#REF!</v>
      </c>
      <c r="F12" s="55" t="e">
        <f>SUM('Bevétel össz.'!F22)</f>
        <v>#REF!</v>
      </c>
      <c r="G12" s="83" t="s">
        <v>37</v>
      </c>
      <c r="H12" s="84" t="s">
        <v>9</v>
      </c>
      <c r="I12" s="104" t="e">
        <f>SUM(#REF!)</f>
        <v>#REF!</v>
      </c>
      <c r="J12" s="104" t="e">
        <f>SUM(#REF!)</f>
        <v>#REF!</v>
      </c>
      <c r="K12" s="104" t="e">
        <f>SUM(#REF!)</f>
        <v>#REF!</v>
      </c>
      <c r="L12" s="42" t="e">
        <f>SUM(#REF!)</f>
        <v>#REF!</v>
      </c>
    </row>
    <row r="13" spans="1:12" ht="24.95" customHeight="1">
      <c r="A13" s="78" t="s">
        <v>76</v>
      </c>
      <c r="B13" s="95" t="s">
        <v>157</v>
      </c>
      <c r="C13" s="100" t="e">
        <f>SUM('Bevétel össz.'!C23)</f>
        <v>#REF!</v>
      </c>
      <c r="D13" s="29" t="e">
        <f>SUM('Bevétel össz.'!D23)</f>
        <v>#REF!</v>
      </c>
      <c r="E13" s="100" t="e">
        <f t="shared" si="0"/>
        <v>#REF!</v>
      </c>
      <c r="F13" s="55" t="e">
        <f>SUM('Bevétel össz.'!F23)</f>
        <v>#REF!</v>
      </c>
      <c r="G13" s="2" t="s">
        <v>38</v>
      </c>
      <c r="H13" s="12" t="s">
        <v>51</v>
      </c>
      <c r="I13" s="164" t="e">
        <f>SUM(#REF!)</f>
        <v>#REF!</v>
      </c>
      <c r="J13" s="164" t="e">
        <f>SUM(#REF!)</f>
        <v>#REF!</v>
      </c>
      <c r="K13" s="164" t="e">
        <f>SUM(#REF!)</f>
        <v>#REF!</v>
      </c>
      <c r="L13" s="55" t="e">
        <f>SUM(#REF!)</f>
        <v>#REF!</v>
      </c>
    </row>
    <row r="14" spans="1:12" ht="24.95" customHeight="1">
      <c r="A14" s="78"/>
      <c r="B14" s="70" t="s">
        <v>79</v>
      </c>
      <c r="C14" s="100" t="e">
        <f>SUM('Bevétel össz.'!C24)</f>
        <v>#REF!</v>
      </c>
      <c r="D14" s="29" t="e">
        <f>SUM('Bevétel össz.'!D24)</f>
        <v>#REF!</v>
      </c>
      <c r="E14" s="100" t="e">
        <f t="shared" si="0"/>
        <v>#REF!</v>
      </c>
      <c r="F14" s="55" t="e">
        <f>SUM('Bevétel össz.'!F24)</f>
        <v>#REF!</v>
      </c>
      <c r="G14" s="2" t="s">
        <v>39</v>
      </c>
      <c r="H14" s="12" t="s">
        <v>52</v>
      </c>
      <c r="I14" s="164" t="e">
        <f>SUM(#REF!)</f>
        <v>#REF!</v>
      </c>
      <c r="J14" s="164" t="e">
        <f>SUM(#REF!)</f>
        <v>#REF!</v>
      </c>
      <c r="K14" s="164" t="e">
        <f>SUM(#REF!)</f>
        <v>#REF!</v>
      </c>
      <c r="L14" s="55" t="e">
        <f>SUM(#REF!)</f>
        <v>#REF!</v>
      </c>
    </row>
    <row r="15" spans="1:12" ht="24.95" customHeight="1">
      <c r="A15" s="77" t="s">
        <v>80</v>
      </c>
      <c r="B15" s="44" t="s">
        <v>137</v>
      </c>
      <c r="C15" s="87" t="e">
        <f>SUM(C9:C14)</f>
        <v>#REF!</v>
      </c>
      <c r="D15" s="87" t="e">
        <f>SUM(D9:D14)</f>
        <v>#REF!</v>
      </c>
      <c r="E15" s="87" t="e">
        <f>SUM(E9:E14)</f>
        <v>#REF!</v>
      </c>
      <c r="F15" s="91" t="e">
        <f>SUM(F9:F14)</f>
        <v>#REF!</v>
      </c>
      <c r="G15" s="2" t="s">
        <v>40</v>
      </c>
      <c r="H15" s="12" t="s">
        <v>53</v>
      </c>
      <c r="I15" s="164" t="e">
        <f>SUM(#REF!)</f>
        <v>#REF!</v>
      </c>
      <c r="J15" s="164" t="e">
        <f>SUM(#REF!)</f>
        <v>#REF!</v>
      </c>
      <c r="K15" s="164" t="e">
        <f>SUM(#REF!)</f>
        <v>#REF!</v>
      </c>
      <c r="L15" s="55" t="e">
        <f>SUM(#REF!)</f>
        <v>#REF!</v>
      </c>
    </row>
    <row r="16" spans="1:12" ht="24.95" customHeight="1">
      <c r="A16" s="71" t="s">
        <v>82</v>
      </c>
      <c r="B16" s="44" t="s">
        <v>16</v>
      </c>
      <c r="C16" s="87" t="e">
        <f>SUM('Bevétel össz.'!C35)</f>
        <v>#REF!</v>
      </c>
      <c r="D16" s="90" t="e">
        <f>SUM(#REF!)</f>
        <v>#REF!</v>
      </c>
      <c r="E16" s="87" t="e">
        <f>SUM('Bevétel össz.'!E35)</f>
        <v>#REF!</v>
      </c>
      <c r="F16" s="91" t="e">
        <f>SUM('Bevétel össz.'!F35)</f>
        <v>#REF!</v>
      </c>
      <c r="G16" s="47" t="s">
        <v>41</v>
      </c>
      <c r="H16" s="44" t="s">
        <v>145</v>
      </c>
      <c r="I16" s="47" t="e">
        <f>SUM(I13:I15)</f>
        <v>#REF!</v>
      </c>
      <c r="J16" s="47" t="e">
        <f>SUM(J13:J15)</f>
        <v>#REF!</v>
      </c>
      <c r="K16" s="47" t="e">
        <f>SUM(K13:K15)</f>
        <v>#REF!</v>
      </c>
      <c r="L16" s="42" t="e">
        <f>SUM(L13:L15)</f>
        <v>#REF!</v>
      </c>
    </row>
    <row r="17" spans="1:12" ht="24.95" customHeight="1">
      <c r="A17" s="71" t="s">
        <v>139</v>
      </c>
      <c r="B17" s="44" t="s">
        <v>140</v>
      </c>
      <c r="C17" s="87" t="e">
        <f>SUM('Bevétel össz.'!C38)</f>
        <v>#REF!</v>
      </c>
      <c r="D17" s="90" t="e">
        <f>SUM('Bevétel össz.'!D38)</f>
        <v>#REF!</v>
      </c>
      <c r="E17" s="87" t="e">
        <f>SUM('Bevétel össz.'!E38)</f>
        <v>#REF!</v>
      </c>
      <c r="F17" s="91" t="e">
        <f>SUM('Bevétel össz.'!F38)</f>
        <v>#REF!</v>
      </c>
      <c r="G17" s="3" t="s">
        <v>46</v>
      </c>
      <c r="H17" s="12" t="s">
        <v>6</v>
      </c>
      <c r="I17" s="100" t="e">
        <f>SUM(#REF!)</f>
        <v>#REF!</v>
      </c>
      <c r="J17" s="100" t="e">
        <f>SUM(#REF!)</f>
        <v>#REF!</v>
      </c>
      <c r="K17" s="100" t="e">
        <f>SUM(#REF!)</f>
        <v>#REF!</v>
      </c>
      <c r="L17" s="165" t="e">
        <f>SUM(#REF!)</f>
        <v>#REF!</v>
      </c>
    </row>
    <row r="18" spans="1:12" ht="24.95" customHeight="1">
      <c r="A18" s="79" t="s">
        <v>104</v>
      </c>
      <c r="B18" s="12" t="s">
        <v>149</v>
      </c>
      <c r="C18" s="93" t="e">
        <f>SUM('Bevétel össz.'!C39)</f>
        <v>#REF!</v>
      </c>
      <c r="D18" s="93">
        <f>SUM('Bevétel össz.'!D39)</f>
        <v>-48</v>
      </c>
      <c r="E18" s="101" t="e">
        <f>SUM('Bevétel össz.'!E39)</f>
        <v>#REF!</v>
      </c>
      <c r="F18" s="92" t="e">
        <f>SUM('Bevétel össz.'!F39)</f>
        <v>#REF!</v>
      </c>
      <c r="G18" s="38"/>
      <c r="H18" s="75"/>
      <c r="I18" s="68"/>
      <c r="J18" s="68"/>
      <c r="K18" s="68"/>
      <c r="L18" s="55"/>
    </row>
    <row r="19" spans="1:12" ht="24.95" customHeight="1">
      <c r="A19" s="79" t="s">
        <v>106</v>
      </c>
      <c r="B19" s="12" t="s">
        <v>150</v>
      </c>
      <c r="C19" s="93" t="e">
        <f>SUM('Bevétel össz.'!C40)</f>
        <v>#REF!</v>
      </c>
      <c r="D19" s="93" t="e">
        <f>SUM('Bevétel össz.'!D40)</f>
        <v>#REF!</v>
      </c>
      <c r="E19" s="101" t="e">
        <f>SUM('Bevétel össz.'!E40)</f>
        <v>#REF!</v>
      </c>
      <c r="F19" s="92" t="e">
        <f>SUM('Bevétel össz.'!F40)</f>
        <v>#REF!</v>
      </c>
      <c r="G19" s="38"/>
      <c r="H19" s="2"/>
      <c r="I19" s="5"/>
      <c r="J19" s="6"/>
      <c r="K19" s="5"/>
      <c r="L19" s="8"/>
    </row>
    <row r="20" spans="1:12" ht="24.95" customHeight="1">
      <c r="A20" s="80" t="s">
        <v>108</v>
      </c>
      <c r="B20" s="69" t="s">
        <v>151</v>
      </c>
      <c r="C20" s="90" t="e">
        <f>SUM(C18:C19)</f>
        <v>#REF!</v>
      </c>
      <c r="D20" s="90" t="e">
        <f>SUM(D18:D19)</f>
        <v>#REF!</v>
      </c>
      <c r="E20" s="87" t="e">
        <f>SUM(E18:E19)</f>
        <v>#REF!</v>
      </c>
      <c r="F20" s="88" t="e">
        <f>SUM(F18:F19)</f>
        <v>#REF!</v>
      </c>
      <c r="G20" s="38"/>
      <c r="H20" s="2"/>
      <c r="I20" s="5"/>
      <c r="J20" s="6"/>
      <c r="K20" s="5"/>
      <c r="L20" s="8"/>
    </row>
    <row r="21" spans="1:12" ht="24.95" customHeight="1">
      <c r="A21" s="79" t="s">
        <v>112</v>
      </c>
      <c r="B21" s="12" t="s">
        <v>113</v>
      </c>
      <c r="C21" s="103" t="e">
        <f>SUM('Bevétel össz.'!C42)</f>
        <v>#REF!</v>
      </c>
      <c r="D21" s="5" t="e">
        <f>SUM('Bevétel össz.'!D42)</f>
        <v>#REF!</v>
      </c>
      <c r="E21" s="6" t="e">
        <f>SUM('Bevétel össz.'!E42)</f>
        <v>#REF!</v>
      </c>
      <c r="F21" s="56" t="e">
        <f>SUM('Bevétel össz.'!F42)</f>
        <v>#REF!</v>
      </c>
      <c r="G21" s="38"/>
      <c r="H21" s="2"/>
      <c r="I21" s="5"/>
      <c r="J21" s="6"/>
      <c r="K21" s="5"/>
      <c r="L21" s="8"/>
    </row>
    <row r="22" spans="1:12" ht="24.95" customHeight="1">
      <c r="A22" s="79" t="s">
        <v>114</v>
      </c>
      <c r="B22" s="12" t="s">
        <v>153</v>
      </c>
      <c r="C22" s="103" t="e">
        <f>SUM('Bevétel össz.'!C43)</f>
        <v>#REF!</v>
      </c>
      <c r="D22" s="5" t="e">
        <f>SUM('Bevétel össz.'!D43)</f>
        <v>#REF!</v>
      </c>
      <c r="E22" s="6" t="e">
        <f>SUM('Bevétel össz.'!E43)</f>
        <v>#REF!</v>
      </c>
      <c r="F22" s="56" t="e">
        <f>SUM('Bevétel össz.'!F43)</f>
        <v>#REF!</v>
      </c>
      <c r="G22" s="38"/>
      <c r="H22" s="2"/>
      <c r="I22" s="5"/>
      <c r="J22" s="6"/>
      <c r="K22" s="5"/>
      <c r="L22" s="8"/>
    </row>
    <row r="23" spans="1:12" ht="24.95" customHeight="1">
      <c r="A23" s="80" t="s">
        <v>109</v>
      </c>
      <c r="B23" s="69" t="s">
        <v>152</v>
      </c>
      <c r="C23" s="102" t="e">
        <f>SUM(C21:C22)</f>
        <v>#REF!</v>
      </c>
      <c r="D23" s="96" t="e">
        <f>SUM(D21:D22)</f>
        <v>#REF!</v>
      </c>
      <c r="E23" s="102" t="e">
        <f>SUM(E21:E22)</f>
        <v>#REF!</v>
      </c>
      <c r="F23" s="97" t="e">
        <f>SUM(F21:F22)</f>
        <v>#REF!</v>
      </c>
      <c r="G23" s="72"/>
      <c r="H23" s="2"/>
      <c r="I23" s="5"/>
      <c r="J23" s="6"/>
      <c r="K23" s="5"/>
      <c r="L23" s="8"/>
    </row>
    <row r="24" spans="1:12" ht="24.95" customHeight="1">
      <c r="A24" s="81"/>
      <c r="B24" s="74" t="s">
        <v>142</v>
      </c>
      <c r="C24" s="58" t="e">
        <f>SUM(C23,C20,C15,C8,C5,C16,C17)</f>
        <v>#REF!</v>
      </c>
      <c r="D24" s="105" t="e">
        <f>SUM(D23,D20,D15,D8,D5,D16,D17)</f>
        <v>#REF!</v>
      </c>
      <c r="E24" s="58" t="e">
        <f>SUM(E23,E20,E15,E8,E5,E16,E17)</f>
        <v>#REF!</v>
      </c>
      <c r="F24" s="99" t="e">
        <f>SUM(F23,F20,F15,F8,F5,F16,F17)</f>
        <v>#REF!</v>
      </c>
      <c r="G24" s="58"/>
      <c r="H24" s="74" t="s">
        <v>143</v>
      </c>
      <c r="I24" s="58" t="e">
        <f>SUM(I3:I6,I10:I12,I16,I17)</f>
        <v>#REF!</v>
      </c>
      <c r="J24" s="105" t="e">
        <f>SUM(J3:J6,J10:J12,J16,J17)</f>
        <v>#REF!</v>
      </c>
      <c r="K24" s="58" t="e">
        <f>SUM(K3:K6,K10:K12,K16,K17)</f>
        <v>#REF!</v>
      </c>
      <c r="L24" s="99" t="e">
        <f>SUM(L3:L6,L10:L12,L16,L17)</f>
        <v>#REF!</v>
      </c>
    </row>
    <row r="25" spans="1:12" ht="24.95" customHeight="1">
      <c r="A25" s="86" t="s">
        <v>184</v>
      </c>
      <c r="B25" s="16" t="s">
        <v>246</v>
      </c>
      <c r="C25" s="103" t="e">
        <f>SUM('Bevétel össz.'!C46)</f>
        <v>#REF!</v>
      </c>
      <c r="D25" s="5">
        <f>SUM('Bevétel össz.'!D46)</f>
        <v>48</v>
      </c>
      <c r="E25" s="6" t="e">
        <f>SUM(C25:D25)</f>
        <v>#REF!</v>
      </c>
      <c r="F25" s="56">
        <f>SUM('Bevétel össz.'!F46)</f>
        <v>48</v>
      </c>
      <c r="G25" s="2" t="s">
        <v>54</v>
      </c>
      <c r="H25" s="16" t="s">
        <v>181</v>
      </c>
      <c r="I25" s="103" t="e">
        <f>SUM(#REF!)</f>
        <v>#REF!</v>
      </c>
      <c r="J25" s="103" t="e">
        <f>SUM(#REF!)</f>
        <v>#REF!</v>
      </c>
      <c r="K25" s="103" t="e">
        <f>SUM(#REF!)</f>
        <v>#REF!</v>
      </c>
      <c r="L25" s="55" t="e">
        <f>SUM(#REF!)</f>
        <v>#REF!</v>
      </c>
    </row>
    <row r="26" spans="1:12" ht="24.95" customHeight="1">
      <c r="A26" s="86" t="s">
        <v>117</v>
      </c>
      <c r="B26" s="16" t="s">
        <v>118</v>
      </c>
      <c r="C26" s="103" t="e">
        <f>SUM('Bevétel össz.'!C47)</f>
        <v>#REF!</v>
      </c>
      <c r="D26" s="5">
        <f>SUM('Bevétel össz.'!D47)</f>
        <v>-38564</v>
      </c>
      <c r="E26" s="6" t="e">
        <f>SUM('Bevétel össz.'!E47)</f>
        <v>#REF!</v>
      </c>
      <c r="F26" s="56" t="e">
        <f>SUM('Bevétel össz.'!F47)</f>
        <v>#REF!</v>
      </c>
      <c r="G26" s="2"/>
      <c r="H26" s="16"/>
      <c r="I26" s="103"/>
      <c r="J26" s="103"/>
      <c r="K26" s="103"/>
      <c r="L26" s="55"/>
    </row>
    <row r="27" spans="1:12" ht="24.95" customHeight="1">
      <c r="A27" s="86" t="s">
        <v>119</v>
      </c>
      <c r="B27" s="16" t="s">
        <v>120</v>
      </c>
      <c r="C27" s="103" t="e">
        <f>SUM('Bevétel össz.'!C49)</f>
        <v>#REF!</v>
      </c>
      <c r="D27" s="5">
        <f>SUM('Bevétel össz.'!D49)</f>
        <v>30000</v>
      </c>
      <c r="E27" s="6" t="e">
        <f>SUM('Bevétel össz.'!E49)</f>
        <v>#REF!</v>
      </c>
      <c r="F27" s="56" t="e">
        <f>SUM('Bevétel össz.'!F49)</f>
        <v>#REF!</v>
      </c>
      <c r="G27" s="2" t="s">
        <v>55</v>
      </c>
      <c r="H27" s="16" t="s">
        <v>56</v>
      </c>
      <c r="I27" s="103" t="e">
        <f>SUM(#REF!)</f>
        <v>#REF!</v>
      </c>
      <c r="J27" s="103" t="e">
        <f>SUM(#REF!)</f>
        <v>#REF!</v>
      </c>
      <c r="K27" s="103" t="e">
        <f>SUM(#REF!)</f>
        <v>#REF!</v>
      </c>
      <c r="L27" s="55" t="e">
        <f>SUM(#REF!)</f>
        <v>#REF!</v>
      </c>
    </row>
    <row r="28" spans="1:12" ht="24.95" customHeight="1">
      <c r="A28" s="82"/>
      <c r="B28" s="73" t="s">
        <v>146</v>
      </c>
      <c r="C28" s="98" t="e">
        <f>SUM(C24:C27)</f>
        <v>#REF!</v>
      </c>
      <c r="D28" s="106" t="e">
        <f>SUM(D24:D27)</f>
        <v>#REF!</v>
      </c>
      <c r="E28" s="98" t="e">
        <f>SUM(E24:E27)</f>
        <v>#REF!</v>
      </c>
      <c r="F28" s="107" t="e">
        <f>SUM(F24:F27)</f>
        <v>#REF!</v>
      </c>
      <c r="G28" s="57"/>
      <c r="H28" s="73" t="s">
        <v>147</v>
      </c>
      <c r="I28" s="58" t="e">
        <f>SUM(I24:I27)</f>
        <v>#REF!</v>
      </c>
      <c r="J28" s="105" t="e">
        <f>SUM(J24:J27)</f>
        <v>#REF!</v>
      </c>
      <c r="K28" s="58" t="e">
        <f>SUM(K24:K27)</f>
        <v>#REF!</v>
      </c>
      <c r="L28" s="108" t="e">
        <f>SUM(L24:L27)</f>
        <v>#REF!</v>
      </c>
    </row>
    <row r="29" spans="1:12">
      <c r="E29" t="s">
        <v>247</v>
      </c>
    </row>
  </sheetData>
  <mergeCells count="6">
    <mergeCell ref="J1:K1"/>
    <mergeCell ref="G1:G2"/>
    <mergeCell ref="A1:A2"/>
    <mergeCell ref="H1:H2"/>
    <mergeCell ref="B1:B2"/>
    <mergeCell ref="D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&amp;L&amp;"Times,Félkövér"&amp;14........................ Község 
  Önkormányzata&amp;C&amp;"Times,Félkövér"&amp;14KÖLTSÉGVETÉSI MÉRLEG
2015. &amp;R&amp;"Times,Normál"&amp;12 1. számú melléklet
Adatok: e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N31"/>
  <sheetViews>
    <sheetView view="pageLayout" workbookViewId="0">
      <selection activeCell="L30" sqref="L30"/>
    </sheetView>
  </sheetViews>
  <sheetFormatPr defaultRowHeight="12.75"/>
  <cols>
    <col min="1" max="1" width="5.140625" customWidth="1"/>
    <col min="2" max="2" width="51" customWidth="1"/>
    <col min="3" max="3" width="10.5703125" customWidth="1"/>
    <col min="6" max="6" width="17.85546875" customWidth="1"/>
    <col min="7" max="8" width="8.5703125" customWidth="1"/>
    <col min="9" max="9" width="43" customWidth="1"/>
    <col min="11" max="11" width="9.140625" customWidth="1"/>
    <col min="12" max="12" width="11.28515625" customWidth="1"/>
    <col min="13" max="13" width="16.42578125" customWidth="1"/>
  </cols>
  <sheetData>
    <row r="1" spans="1:14" ht="20.100000000000001" customHeight="1">
      <c r="A1" s="281"/>
      <c r="B1" s="282" t="s">
        <v>14</v>
      </c>
      <c r="C1" s="196" t="s">
        <v>15</v>
      </c>
      <c r="D1" s="279" t="s">
        <v>167</v>
      </c>
      <c r="E1" s="280"/>
      <c r="F1" s="111"/>
      <c r="G1" s="113" t="s">
        <v>29</v>
      </c>
      <c r="H1" s="283"/>
      <c r="I1" s="284" t="s">
        <v>11</v>
      </c>
      <c r="J1" s="196" t="s">
        <v>15</v>
      </c>
      <c r="K1" s="279" t="s">
        <v>167</v>
      </c>
      <c r="L1" s="280"/>
      <c r="M1" s="111"/>
      <c r="N1" s="114" t="s">
        <v>29</v>
      </c>
    </row>
    <row r="2" spans="1:14" ht="15" customHeight="1">
      <c r="A2" s="281"/>
      <c r="B2" s="282"/>
      <c r="C2" s="193" t="s">
        <v>177</v>
      </c>
      <c r="D2" s="277" t="s">
        <v>178</v>
      </c>
      <c r="E2" s="287" t="s">
        <v>179</v>
      </c>
      <c r="F2" s="195" t="s">
        <v>167</v>
      </c>
      <c r="G2" s="113" t="s">
        <v>158</v>
      </c>
      <c r="H2" s="283"/>
      <c r="I2" s="285"/>
      <c r="J2" s="193" t="s">
        <v>177</v>
      </c>
      <c r="K2" s="277" t="s">
        <v>178</v>
      </c>
      <c r="L2" s="287" t="s">
        <v>179</v>
      </c>
      <c r="M2" s="195" t="s">
        <v>167</v>
      </c>
      <c r="N2" s="115" t="s">
        <v>30</v>
      </c>
    </row>
    <row r="3" spans="1:14" ht="15.75" customHeight="1">
      <c r="A3" s="281"/>
      <c r="B3" s="282"/>
      <c r="C3" s="194" t="s">
        <v>166</v>
      </c>
      <c r="D3" s="278"/>
      <c r="E3" s="288"/>
      <c r="F3" s="198" t="s">
        <v>245</v>
      </c>
      <c r="G3" s="113" t="s">
        <v>31</v>
      </c>
      <c r="H3" s="283"/>
      <c r="I3" s="286"/>
      <c r="J3" s="194" t="s">
        <v>166</v>
      </c>
      <c r="K3" s="278"/>
      <c r="L3" s="288"/>
      <c r="M3" s="198" t="s">
        <v>245</v>
      </c>
      <c r="N3" s="116" t="s">
        <v>31</v>
      </c>
    </row>
    <row r="4" spans="1:14" ht="20.100000000000001" customHeight="1">
      <c r="A4" s="119" t="s">
        <v>62</v>
      </c>
      <c r="B4" s="12" t="s">
        <v>58</v>
      </c>
      <c r="C4" s="22" t="e">
        <f>SUM('Ktvetési mérleg'!C3)</f>
        <v>#REF!</v>
      </c>
      <c r="D4" s="22" t="e">
        <f>SUM('Ktvetési mérleg'!D3)</f>
        <v>#REF!</v>
      </c>
      <c r="E4" s="22" t="e">
        <f>SUM('Ktvetési mérleg'!E3)</f>
        <v>#REF!</v>
      </c>
      <c r="F4" s="152" t="e">
        <f>SUM('Ktvetési mérleg'!F3)</f>
        <v>#REF!</v>
      </c>
      <c r="G4" s="30"/>
      <c r="H4" s="33" t="s">
        <v>32</v>
      </c>
      <c r="I4" s="36" t="s">
        <v>0</v>
      </c>
      <c r="J4" s="154" t="e">
        <f>SUM('Ktvetési mérleg'!I3)</f>
        <v>#REF!</v>
      </c>
      <c r="K4" s="150" t="e">
        <f>SUM('Ktvetési mérleg'!J3)</f>
        <v>#REF!</v>
      </c>
      <c r="L4" s="150" t="e">
        <f>SUM('Ktvetési mérleg'!K3)</f>
        <v>#REF!</v>
      </c>
      <c r="M4" s="152" t="e">
        <f>SUM('Ktvetési mérleg'!L3)</f>
        <v>#REF!</v>
      </c>
      <c r="N4" s="150" t="e">
        <f>SUM(#REF!)</f>
        <v>#REF!</v>
      </c>
    </row>
    <row r="5" spans="1:14" ht="20.100000000000001" customHeight="1">
      <c r="A5" s="119" t="s">
        <v>63</v>
      </c>
      <c r="B5" s="12" t="s">
        <v>134</v>
      </c>
      <c r="C5" s="22" t="e">
        <f>SUM('Ktvetési mérleg'!C4)</f>
        <v>#REF!</v>
      </c>
      <c r="D5" s="22" t="e">
        <f>SUM('Ktvetési mérleg'!D4)</f>
        <v>#REF!</v>
      </c>
      <c r="E5" s="22" t="e">
        <f>SUM('Ktvetési mérleg'!E4)</f>
        <v>#REF!</v>
      </c>
      <c r="F5" s="158" t="e">
        <f>SUM('Ktvetési mérleg'!F4)</f>
        <v>#REF!</v>
      </c>
      <c r="G5" s="31"/>
      <c r="H5" s="33" t="s">
        <v>33</v>
      </c>
      <c r="I5" s="36" t="s">
        <v>5</v>
      </c>
      <c r="J5" s="150" t="e">
        <f>SUM('Ktvetési mérleg'!I4)</f>
        <v>#REF!</v>
      </c>
      <c r="K5" s="150" t="e">
        <f>SUM('Ktvetési mérleg'!J4)</f>
        <v>#REF!</v>
      </c>
      <c r="L5" s="150" t="e">
        <f>SUM('Ktvetési mérleg'!K4)</f>
        <v>#REF!</v>
      </c>
      <c r="M5" s="152" t="e">
        <f>SUM('Ktvetési mérleg'!L4)</f>
        <v>#REF!</v>
      </c>
      <c r="N5" s="150" t="e">
        <f>SUM(#REF!)</f>
        <v>#REF!</v>
      </c>
    </row>
    <row r="6" spans="1:14" ht="20.100000000000001" customHeight="1">
      <c r="A6" s="137" t="s">
        <v>57</v>
      </c>
      <c r="B6" s="37" t="s">
        <v>148</v>
      </c>
      <c r="C6" s="154" t="e">
        <f>SUM(C4:C5)</f>
        <v>#REF!</v>
      </c>
      <c r="D6" s="154" t="e">
        <f>SUM(D4:D5)</f>
        <v>#REF!</v>
      </c>
      <c r="E6" s="154" t="e">
        <f>SUM(E4:E5)</f>
        <v>#REF!</v>
      </c>
      <c r="F6" s="155" t="e">
        <f>SUM(F4:F5)</f>
        <v>#REF!</v>
      </c>
      <c r="G6" s="138"/>
      <c r="H6" s="33" t="s">
        <v>35</v>
      </c>
      <c r="I6" s="36" t="s">
        <v>1</v>
      </c>
      <c r="J6" s="150" t="e">
        <f>SUM('Ktvetési mérleg'!I5)</f>
        <v>#REF!</v>
      </c>
      <c r="K6" s="150" t="e">
        <f>SUM('Ktvetési mérleg'!J5)</f>
        <v>#REF!</v>
      </c>
      <c r="L6" s="150" t="e">
        <f>SUM('Ktvetési mérleg'!K5)</f>
        <v>#REF!</v>
      </c>
      <c r="M6" s="152" t="e">
        <f>SUM('Ktvetési mérleg'!L5)</f>
        <v>#REF!</v>
      </c>
      <c r="N6" s="150" t="e">
        <f>SUM(#REF!)</f>
        <v>#REF!</v>
      </c>
    </row>
    <row r="7" spans="1:14" ht="20.100000000000001" customHeight="1">
      <c r="A7" s="139" t="s">
        <v>80</v>
      </c>
      <c r="B7" s="37" t="s">
        <v>137</v>
      </c>
      <c r="C7" s="154" t="e">
        <f>SUM('Ktvetési mérleg'!C15)</f>
        <v>#REF!</v>
      </c>
      <c r="D7" s="154" t="e">
        <f>SUM('Ktvetési mérleg'!D15)</f>
        <v>#REF!</v>
      </c>
      <c r="E7" s="154" t="e">
        <f>SUM('Ktvetési mérleg'!E15)</f>
        <v>#REF!</v>
      </c>
      <c r="F7" s="155" t="e">
        <f>SUM('Ktvetési mérleg'!F15)</f>
        <v>#REF!</v>
      </c>
      <c r="G7" s="138"/>
      <c r="H7" s="33" t="s">
        <v>42</v>
      </c>
      <c r="I7" s="36" t="s">
        <v>2</v>
      </c>
      <c r="J7" s="150" t="e">
        <f>SUM('Ktvetési mérleg'!I6)</f>
        <v>#REF!</v>
      </c>
      <c r="K7" s="150" t="e">
        <f>SUM('Ktvetési mérleg'!J6)</f>
        <v>#REF!</v>
      </c>
      <c r="L7" s="150" t="e">
        <f>SUM('Ktvetési mérleg'!K6)</f>
        <v>#REF!</v>
      </c>
      <c r="M7" s="152" t="e">
        <f>SUM('Ktvetési mérleg'!L6)</f>
        <v>#REF!</v>
      </c>
      <c r="N7" s="150" t="e">
        <f>SUM(#REF!,#REF!)</f>
        <v>#REF!</v>
      </c>
    </row>
    <row r="8" spans="1:14" ht="20.100000000000001" customHeight="1">
      <c r="A8" s="137" t="s">
        <v>82</v>
      </c>
      <c r="B8" s="37" t="s">
        <v>16</v>
      </c>
      <c r="C8" s="154" t="e">
        <f>SUM('Ktvetési mérleg'!C16)</f>
        <v>#REF!</v>
      </c>
      <c r="D8" s="154" t="e">
        <f>SUM('Ktvetési mérleg'!D16)</f>
        <v>#REF!</v>
      </c>
      <c r="E8" s="154" t="e">
        <f>SUM('Ktvetési mérleg'!E16)</f>
        <v>#REF!</v>
      </c>
      <c r="F8" s="155" t="e">
        <f>SUM('Ktvetési mérleg'!F16)</f>
        <v>#REF!</v>
      </c>
      <c r="G8" s="138"/>
      <c r="H8" s="122" t="s">
        <v>43</v>
      </c>
      <c r="I8" s="12" t="s">
        <v>49</v>
      </c>
      <c r="J8" s="151" t="e">
        <f>SUM('Ktvetési mérleg'!I7)</f>
        <v>#REF!</v>
      </c>
      <c r="K8" s="151" t="e">
        <f>SUM('Ktvetési mérleg'!J7)</f>
        <v>#REF!</v>
      </c>
      <c r="L8" s="151" t="e">
        <f>SUM('Ktvetési mérleg'!K7)</f>
        <v>#REF!</v>
      </c>
      <c r="M8" s="153" t="e">
        <f>SUM('Ktvetési mérleg'!L7)</f>
        <v>#REF!</v>
      </c>
      <c r="N8" s="31" t="e">
        <f>SUM(#REF!)</f>
        <v>#REF!</v>
      </c>
    </row>
    <row r="9" spans="1:14" ht="20.100000000000001" customHeight="1">
      <c r="A9" s="120" t="s">
        <v>104</v>
      </c>
      <c r="B9" s="12" t="s">
        <v>149</v>
      </c>
      <c r="C9" s="24" t="e">
        <f>SUM('Ktvetési mérleg'!C18)</f>
        <v>#REF!</v>
      </c>
      <c r="D9" s="24">
        <f>SUM('Ktvetési mérleg'!D18)</f>
        <v>-48</v>
      </c>
      <c r="E9" s="24" t="e">
        <f>SUM('Ktvetési mérleg'!E18)</f>
        <v>#REF!</v>
      </c>
      <c r="F9" s="155" t="e">
        <f>SUM('Ktvetési mérleg'!F18)</f>
        <v>#REF!</v>
      </c>
      <c r="G9" s="31"/>
      <c r="H9" s="40" t="s">
        <v>44</v>
      </c>
      <c r="I9" s="12" t="s">
        <v>141</v>
      </c>
      <c r="J9" s="151" t="e">
        <f>SUM('Ktvetési mérleg'!I8)</f>
        <v>#REF!</v>
      </c>
      <c r="K9" s="151" t="e">
        <f>SUM('Ktvetési mérleg'!J8)</f>
        <v>#REF!</v>
      </c>
      <c r="L9" s="151" t="e">
        <f>SUM('Ktvetési mérleg'!K8)</f>
        <v>#REF!</v>
      </c>
      <c r="M9" s="153" t="e">
        <f>SUM('Ktvetési mérleg'!L8)</f>
        <v>#REF!</v>
      </c>
      <c r="N9" s="31" t="e">
        <f>SUM(#REF!)</f>
        <v>#REF!</v>
      </c>
    </row>
    <row r="10" spans="1:14" ht="20.100000000000001" customHeight="1">
      <c r="A10" s="120" t="s">
        <v>106</v>
      </c>
      <c r="B10" s="12" t="s">
        <v>150</v>
      </c>
      <c r="C10" s="24" t="e">
        <f>SUM('Ktvetési mérleg'!C19)</f>
        <v>#REF!</v>
      </c>
      <c r="D10" s="24" t="e">
        <f>SUM('Ktvetési mérleg'!D19)</f>
        <v>#REF!</v>
      </c>
      <c r="E10" s="24" t="e">
        <f>SUM('Ktvetési mérleg'!E19)</f>
        <v>#REF!</v>
      </c>
      <c r="F10" s="155" t="e">
        <f>SUM('Ktvetési mérleg'!F19)</f>
        <v>#REF!</v>
      </c>
      <c r="G10" s="31"/>
      <c r="H10" s="40" t="s">
        <v>45</v>
      </c>
      <c r="I10" s="12" t="s">
        <v>50</v>
      </c>
      <c r="J10" s="151" t="e">
        <f>SUM('Ktvetési mérleg'!I9)</f>
        <v>#REF!</v>
      </c>
      <c r="K10" s="151" t="e">
        <f>SUM('Ktvetési mérleg'!J9)</f>
        <v>#REF!</v>
      </c>
      <c r="L10" s="151" t="e">
        <f>SUM('Ktvetési mérleg'!K9)</f>
        <v>#REF!</v>
      </c>
      <c r="M10" s="153" t="e">
        <f>SUM('Ktvetési mérleg'!L9)</f>
        <v>#REF!</v>
      </c>
      <c r="N10" s="31" t="e">
        <f>SUM(#REF!)</f>
        <v>#REF!</v>
      </c>
    </row>
    <row r="11" spans="1:14" ht="20.100000000000001" customHeight="1" thickBot="1">
      <c r="A11" s="140" t="s">
        <v>108</v>
      </c>
      <c r="B11" s="37" t="s">
        <v>151</v>
      </c>
      <c r="C11" s="154" t="e">
        <f>SUM(C9:C10)</f>
        <v>#REF!</v>
      </c>
      <c r="D11" s="154" t="e">
        <f>SUM(D9:D10)</f>
        <v>#REF!</v>
      </c>
      <c r="E11" s="154" t="e">
        <f>SUM(E9:E10)</f>
        <v>#REF!</v>
      </c>
      <c r="F11" s="155" t="e">
        <f>SUM(F9:F10)</f>
        <v>#REF!</v>
      </c>
      <c r="G11" s="138"/>
      <c r="H11" s="33" t="s">
        <v>47</v>
      </c>
      <c r="I11" s="36" t="s">
        <v>144</v>
      </c>
      <c r="J11" s="154" t="e">
        <f>SUM(J8:J10)</f>
        <v>#REF!</v>
      </c>
      <c r="K11" s="154" t="e">
        <f>SUM(K8:K10)</f>
        <v>#REF!</v>
      </c>
      <c r="L11" s="154" t="e">
        <f>SUM(L8:L10)</f>
        <v>#REF!</v>
      </c>
      <c r="M11" s="155" t="e">
        <f>SUM(M8:M10)</f>
        <v>#REF!</v>
      </c>
      <c r="N11" s="154" t="e">
        <f>SUM(N8:N10)</f>
        <v>#REF!</v>
      </c>
    </row>
    <row r="12" spans="1:14" ht="20.100000000000001" customHeight="1" thickBot="1">
      <c r="A12" s="126"/>
      <c r="B12" s="127" t="s">
        <v>20</v>
      </c>
      <c r="C12" s="134" t="e">
        <f>SUM(C6:C8,C11)</f>
        <v>#REF!</v>
      </c>
      <c r="D12" s="167" t="e">
        <f>SUM(D6:D8,D11)</f>
        <v>#REF!</v>
      </c>
      <c r="E12" s="134" t="e">
        <f>SUM(E6:E8,E11)</f>
        <v>#REF!</v>
      </c>
      <c r="F12" s="160" t="e">
        <f>SUM(F6:F8,F11)</f>
        <v>#REF!</v>
      </c>
      <c r="G12" s="134">
        <f>SUM(G1:G3,G6,G11)</f>
        <v>0</v>
      </c>
      <c r="H12" s="135"/>
      <c r="I12" s="136" t="s">
        <v>21</v>
      </c>
      <c r="J12" s="134" t="e">
        <f>SUM(J4:J7,J11)</f>
        <v>#REF!</v>
      </c>
      <c r="K12" s="134" t="e">
        <f>SUM(K4:K7,K11)</f>
        <v>#REF!</v>
      </c>
      <c r="L12" s="134" t="e">
        <f>SUM(L4:L7,L11)</f>
        <v>#REF!</v>
      </c>
      <c r="M12" s="160" t="e">
        <f>SUM(M4:M7,M11)</f>
        <v>#REF!</v>
      </c>
      <c r="N12" s="134" t="e">
        <f>SUM(N4:N7,N11)</f>
        <v>#REF!</v>
      </c>
    </row>
    <row r="13" spans="1:14" ht="20.100000000000001" customHeight="1" thickBot="1">
      <c r="A13" s="171"/>
      <c r="B13" s="172" t="s">
        <v>22</v>
      </c>
      <c r="C13" s="173" t="e">
        <f>IF(((J12-C12)&gt;0),J12-C12,"----")</f>
        <v>#REF!</v>
      </c>
      <c r="D13" s="173" t="e">
        <f>IF(((K12-D12)&gt;0),K12-D12,"----")</f>
        <v>#REF!</v>
      </c>
      <c r="E13" s="173" t="e">
        <f>IF(((L12-E12)&gt;0),L12-E12,"----")</f>
        <v>#REF!</v>
      </c>
      <c r="F13" s="174" t="e">
        <f>IF(((M12-F12)&gt;0),M12-F12,"----")</f>
        <v>#REF!</v>
      </c>
      <c r="G13" s="175" t="e">
        <f>IF(((N12-G12)&gt;0),N12-G12,"----")</f>
        <v>#REF!</v>
      </c>
      <c r="H13" s="176"/>
      <c r="I13" s="168" t="s">
        <v>23</v>
      </c>
      <c r="J13" s="169" t="e">
        <f>IF(((C12-J12)&gt;0),C12-J12,"----")</f>
        <v>#REF!</v>
      </c>
      <c r="K13" s="169" t="e">
        <f>IF(((D12-K12)&gt;0),D12-K12,"----")</f>
        <v>#REF!</v>
      </c>
      <c r="L13" s="169" t="e">
        <f>IF(((E12-L12)&gt;0),E12-L12,"----")</f>
        <v>#REF!</v>
      </c>
      <c r="M13" s="170" t="e">
        <f>IF(((F12-M12)&gt;0),F12-M12,"----")</f>
        <v>#REF!</v>
      </c>
      <c r="N13" s="169" t="e">
        <f>IF(((G12-N12)&gt;0),G12-N12,"----")</f>
        <v>#REF!</v>
      </c>
    </row>
    <row r="14" spans="1:14" ht="20.100000000000001" customHeight="1">
      <c r="A14" s="120"/>
      <c r="B14" s="143" t="s">
        <v>17</v>
      </c>
      <c r="C14" s="25"/>
      <c r="D14" s="25"/>
      <c r="E14" s="25"/>
      <c r="F14" s="156"/>
      <c r="G14" s="32"/>
      <c r="H14" s="3" t="s">
        <v>46</v>
      </c>
      <c r="I14" s="12" t="s">
        <v>6</v>
      </c>
      <c r="J14" s="25" t="e">
        <f>SUM('Ktvetési mérleg'!I17)</f>
        <v>#REF!</v>
      </c>
      <c r="K14" s="25" t="e">
        <f>SUM('Ktvetési mérleg'!J17)</f>
        <v>#REF!</v>
      </c>
      <c r="L14" s="25" t="e">
        <f>SUM('Ktvetési mérleg'!K17)</f>
        <v>#REF!</v>
      </c>
      <c r="M14" s="156" t="e">
        <f>SUM('Ktvetési mérleg'!L17)</f>
        <v>#REF!</v>
      </c>
      <c r="N14" s="25" t="e">
        <f>SUM(#REF!)</f>
        <v>#REF!</v>
      </c>
    </row>
    <row r="15" spans="1:14" ht="20.100000000000001" customHeight="1">
      <c r="A15" s="120"/>
      <c r="B15" s="27" t="s">
        <v>162</v>
      </c>
      <c r="C15" s="24"/>
      <c r="D15" s="24"/>
      <c r="E15" s="24"/>
      <c r="F15" s="159"/>
      <c r="G15" s="31"/>
      <c r="H15" s="24"/>
      <c r="I15" s="26" t="s">
        <v>7</v>
      </c>
      <c r="J15" s="24"/>
      <c r="K15" s="24"/>
      <c r="L15" s="24"/>
      <c r="M15" s="110"/>
      <c r="N15" s="31"/>
    </row>
    <row r="16" spans="1:14" ht="20.100000000000001" customHeight="1" thickBot="1">
      <c r="A16" s="166"/>
      <c r="B16" s="141" t="s">
        <v>18</v>
      </c>
      <c r="C16" s="109">
        <f>SUM(C14:C15)</f>
        <v>0</v>
      </c>
      <c r="D16" s="109">
        <f>SUM(D14:D15)</f>
        <v>0</v>
      </c>
      <c r="E16" s="109">
        <f>SUM(E14:E15)</f>
        <v>0</v>
      </c>
      <c r="F16" s="156">
        <f>SUM(F14:F15)</f>
        <v>0</v>
      </c>
      <c r="G16" s="142">
        <f>SUM(G15:G15)</f>
        <v>0</v>
      </c>
      <c r="H16" s="109" t="s">
        <v>160</v>
      </c>
      <c r="I16" s="145" t="s">
        <v>19</v>
      </c>
      <c r="J16" s="109" t="e">
        <f>SUM(J14:J15)</f>
        <v>#REF!</v>
      </c>
      <c r="K16" s="109" t="e">
        <f>SUM(K14:K15)</f>
        <v>#REF!</v>
      </c>
      <c r="L16" s="109" t="e">
        <f>SUM(L14:L15)</f>
        <v>#REF!</v>
      </c>
      <c r="M16" s="109" t="e">
        <f>SUM(M14:M15)</f>
        <v>#REF!</v>
      </c>
      <c r="N16" s="109" t="e">
        <f>SUM(N14:N15)</f>
        <v>#REF!</v>
      </c>
    </row>
    <row r="17" spans="1:14" ht="20.100000000000001" customHeight="1" thickBot="1">
      <c r="A17" s="126"/>
      <c r="B17" s="127" t="s">
        <v>20</v>
      </c>
      <c r="C17" s="134" t="e">
        <f>SUM(C12,C16)</f>
        <v>#REF!</v>
      </c>
      <c r="D17" s="167" t="e">
        <f>SUM(D12,D16)</f>
        <v>#REF!</v>
      </c>
      <c r="E17" s="134" t="e">
        <f>SUM(E12,E16)</f>
        <v>#REF!</v>
      </c>
      <c r="F17" s="177" t="e">
        <f>SUM(F12,F16)</f>
        <v>#REF!</v>
      </c>
      <c r="G17" s="134">
        <f>SUM(G6:G8,G11,G16)</f>
        <v>0</v>
      </c>
      <c r="H17" s="135"/>
      <c r="I17" s="136" t="s">
        <v>21</v>
      </c>
      <c r="J17" s="134" t="e">
        <f>SUM(J12,J16)</f>
        <v>#REF!</v>
      </c>
      <c r="K17" s="167" t="e">
        <f>SUM(K12,K16)</f>
        <v>#REF!</v>
      </c>
      <c r="L17" s="134" t="e">
        <f>SUM(L12,L16)</f>
        <v>#REF!</v>
      </c>
      <c r="M17" s="177" t="e">
        <f>SUM(M12,M16)</f>
        <v>#REF!</v>
      </c>
      <c r="N17" s="134" t="e">
        <f>SUM(N12,N16)</f>
        <v>#REF!</v>
      </c>
    </row>
    <row r="18" spans="1:14" ht="20.100000000000001" customHeight="1">
      <c r="A18" s="119" t="s">
        <v>67</v>
      </c>
      <c r="B18" s="12" t="s">
        <v>135</v>
      </c>
      <c r="C18" s="22" t="e">
        <f>SUM('Ktvetési mérleg'!C6)</f>
        <v>#REF!</v>
      </c>
      <c r="D18" s="22" t="e">
        <f>SUM('Ktvetési mérleg'!D6)</f>
        <v>#REF!</v>
      </c>
      <c r="E18" s="22" t="e">
        <f>SUM('Ktvetési mérleg'!E6)</f>
        <v>#REF!</v>
      </c>
      <c r="F18" s="161" t="e">
        <f>SUM('Ktvetési mérleg'!F6)</f>
        <v>#REF!</v>
      </c>
      <c r="G18" s="30"/>
      <c r="H18" s="33" t="s">
        <v>36</v>
      </c>
      <c r="I18" s="146" t="s">
        <v>3</v>
      </c>
      <c r="J18" s="150" t="e">
        <f>SUM('Ktvetési mérleg'!I11)</f>
        <v>#REF!</v>
      </c>
      <c r="K18" s="150" t="e">
        <f>SUM('Ktvetési mérleg'!J11)</f>
        <v>#REF!</v>
      </c>
      <c r="L18" s="150" t="e">
        <f>SUM('Ktvetési mérleg'!K11)</f>
        <v>#REF!</v>
      </c>
      <c r="M18" s="152" t="e">
        <f>SUM('Ktvetési mérleg'!L11)</f>
        <v>#REF!</v>
      </c>
      <c r="N18" s="144" t="e">
        <f>SUM(#REF!)</f>
        <v>#REF!</v>
      </c>
    </row>
    <row r="19" spans="1:14" ht="20.100000000000001" customHeight="1">
      <c r="A19" s="121" t="s">
        <v>65</v>
      </c>
      <c r="B19" s="12" t="s">
        <v>136</v>
      </c>
      <c r="C19" s="22" t="e">
        <f>SUM('Ktvetési mérleg'!C7)</f>
        <v>#REF!</v>
      </c>
      <c r="D19" s="22" t="e">
        <f>SUM('Ktvetési mérleg'!D7)</f>
        <v>#REF!</v>
      </c>
      <c r="E19" s="22" t="e">
        <f>SUM('Ktvetési mérleg'!E7)</f>
        <v>#REF!</v>
      </c>
      <c r="F19" s="161" t="e">
        <f>SUM('Ktvetési mérleg'!F7)</f>
        <v>#REF!</v>
      </c>
      <c r="G19" s="31"/>
      <c r="H19" s="33" t="s">
        <v>37</v>
      </c>
      <c r="I19" s="146" t="s">
        <v>9</v>
      </c>
      <c r="J19" s="150" t="e">
        <f>SUM('Ktvetési mérleg'!I12)</f>
        <v>#REF!</v>
      </c>
      <c r="K19" s="150" t="e">
        <f>SUM('Ktvetési mérleg'!J12)</f>
        <v>#REF!</v>
      </c>
      <c r="L19" s="150" t="e">
        <f>SUM('Ktvetési mérleg'!K12)</f>
        <v>#REF!</v>
      </c>
      <c r="M19" s="152" t="e">
        <f>SUM('Ktvetési mérleg'!L12)</f>
        <v>#REF!</v>
      </c>
      <c r="N19" s="144" t="e">
        <f>SUM(#REF!)</f>
        <v>#REF!</v>
      </c>
    </row>
    <row r="20" spans="1:14" ht="20.100000000000001" customHeight="1">
      <c r="A20" s="139" t="s">
        <v>66</v>
      </c>
      <c r="B20" s="37" t="s">
        <v>138</v>
      </c>
      <c r="C20" s="154" t="e">
        <f>SUM(C18:C19)</f>
        <v>#REF!</v>
      </c>
      <c r="D20" s="154" t="e">
        <f>SUM(D18:D19)</f>
        <v>#REF!</v>
      </c>
      <c r="E20" s="154" t="e">
        <f>SUM(E18:E19)</f>
        <v>#REF!</v>
      </c>
      <c r="F20" s="155" t="e">
        <f>SUM(F18:F19)</f>
        <v>#REF!</v>
      </c>
      <c r="G20" s="138"/>
      <c r="H20" s="3" t="s">
        <v>38</v>
      </c>
      <c r="I20" s="12" t="s">
        <v>51</v>
      </c>
      <c r="J20" s="157" t="e">
        <f>SUM('Ktvetési mérleg'!I13)</f>
        <v>#REF!</v>
      </c>
      <c r="K20" s="157" t="e">
        <f>SUM('Ktvetési mérleg'!J13)</f>
        <v>#REF!</v>
      </c>
      <c r="L20" s="157" t="e">
        <f>SUM('Ktvetési mérleg'!K13)</f>
        <v>#REF!</v>
      </c>
      <c r="M20" s="158" t="e">
        <f>SUM('Ktvetési mérleg'!L13)</f>
        <v>#REF!</v>
      </c>
      <c r="N20" s="31" t="e">
        <f>SUM(#REF!)</f>
        <v>#REF!</v>
      </c>
    </row>
    <row r="21" spans="1:14" ht="20.100000000000001" customHeight="1">
      <c r="A21" s="137" t="s">
        <v>139</v>
      </c>
      <c r="B21" s="37" t="s">
        <v>140</v>
      </c>
      <c r="C21" s="154" t="e">
        <f>SUM('Ktvetési mérleg'!C17)</f>
        <v>#REF!</v>
      </c>
      <c r="D21" s="154" t="e">
        <f>SUM('Ktvetési mérleg'!D17)</f>
        <v>#REF!</v>
      </c>
      <c r="E21" s="154" t="e">
        <f>SUM('Ktvetési mérleg'!E17)</f>
        <v>#REF!</v>
      </c>
      <c r="F21" s="155" t="e">
        <f>SUM('Ktvetési mérleg'!F17)</f>
        <v>#REF!</v>
      </c>
      <c r="G21" s="138"/>
      <c r="H21" s="3" t="s">
        <v>39</v>
      </c>
      <c r="I21" s="12" t="s">
        <v>52</v>
      </c>
      <c r="J21" s="157" t="e">
        <f>SUM('Ktvetési mérleg'!I14)</f>
        <v>#REF!</v>
      </c>
      <c r="K21" s="157" t="e">
        <f>SUM('Ktvetési mérleg'!J14)</f>
        <v>#REF!</v>
      </c>
      <c r="L21" s="157" t="e">
        <f>SUM('Ktvetési mérleg'!K14)</f>
        <v>#REF!</v>
      </c>
      <c r="M21" s="158" t="e">
        <f>SUM('Ktvetési mérleg'!L14)</f>
        <v>#REF!</v>
      </c>
      <c r="N21" s="31" t="e">
        <f>SUM(#REF!)</f>
        <v>#REF!</v>
      </c>
    </row>
    <row r="22" spans="1:14" ht="20.100000000000001" customHeight="1">
      <c r="A22" s="120" t="s">
        <v>112</v>
      </c>
      <c r="B22" s="12" t="s">
        <v>113</v>
      </c>
      <c r="C22" s="24" t="e">
        <f>SUM('Ktvetési mérleg'!C21)</f>
        <v>#REF!</v>
      </c>
      <c r="D22" s="24" t="e">
        <f>SUM('Ktvetési mérleg'!D21)</f>
        <v>#REF!</v>
      </c>
      <c r="E22" s="24" t="e">
        <f>SUM('Ktvetési mérleg'!E21)</f>
        <v>#REF!</v>
      </c>
      <c r="F22" s="159" t="e">
        <f>SUM('Ktvetési mérleg'!F21)</f>
        <v>#REF!</v>
      </c>
      <c r="G22" s="31"/>
      <c r="H22" s="3" t="s">
        <v>40</v>
      </c>
      <c r="I22" s="12" t="s">
        <v>53</v>
      </c>
      <c r="J22" s="157" t="e">
        <f>SUM('Ktvetési mérleg'!I15)</f>
        <v>#REF!</v>
      </c>
      <c r="K22" s="157" t="e">
        <f>SUM('Ktvetési mérleg'!J15)</f>
        <v>#REF!</v>
      </c>
      <c r="L22" s="157" t="e">
        <f>SUM('Ktvetési mérleg'!K15)</f>
        <v>#REF!</v>
      </c>
      <c r="M22" s="158" t="e">
        <f>SUM('Ktvetési mérleg'!L15)</f>
        <v>#REF!</v>
      </c>
      <c r="N22" s="31" t="e">
        <f>SUM(#REF!)</f>
        <v>#REF!</v>
      </c>
    </row>
    <row r="23" spans="1:14" ht="20.100000000000001" customHeight="1">
      <c r="A23" s="120" t="s">
        <v>114</v>
      </c>
      <c r="B23" s="12" t="s">
        <v>153</v>
      </c>
      <c r="C23" s="24" t="e">
        <f>SUM('Ktvetési mérleg'!C22)</f>
        <v>#REF!</v>
      </c>
      <c r="D23" s="24" t="e">
        <f>SUM('Ktvetési mérleg'!D22)</f>
        <v>#REF!</v>
      </c>
      <c r="E23" s="24" t="e">
        <f>SUM('Ktvetési mérleg'!E22)</f>
        <v>#REF!</v>
      </c>
      <c r="F23" s="159" t="e">
        <f>SUM('Ktvetési mérleg'!F22)</f>
        <v>#REF!</v>
      </c>
      <c r="G23" s="31"/>
      <c r="H23" s="33" t="s">
        <v>41</v>
      </c>
      <c r="I23" s="36" t="s">
        <v>145</v>
      </c>
      <c r="J23" s="154" t="e">
        <f>SUM(J20:J22)</f>
        <v>#REF!</v>
      </c>
      <c r="K23" s="154" t="e">
        <f>SUM(K20:K22)</f>
        <v>#REF!</v>
      </c>
      <c r="L23" s="154" t="e">
        <f>SUM(L20:L22)</f>
        <v>#REF!</v>
      </c>
      <c r="M23" s="155" t="e">
        <f>SUM(M20:M22)</f>
        <v>#REF!</v>
      </c>
      <c r="N23" s="154" t="e">
        <f>SUM(N20:N22)</f>
        <v>#REF!</v>
      </c>
    </row>
    <row r="24" spans="1:14" ht="20.100000000000001" customHeight="1" thickBot="1">
      <c r="A24" s="140" t="s">
        <v>109</v>
      </c>
      <c r="B24" s="37" t="s">
        <v>152</v>
      </c>
      <c r="C24" s="154" t="e">
        <f>SUM(C22:C23)</f>
        <v>#REF!</v>
      </c>
      <c r="D24" s="154" t="e">
        <f>SUM(D22:D23)</f>
        <v>#REF!</v>
      </c>
      <c r="E24" s="154" t="e">
        <f>SUM(E22:E23)</f>
        <v>#REF!</v>
      </c>
      <c r="F24" s="155" t="e">
        <f>SUM(F22:F23)</f>
        <v>#REF!</v>
      </c>
      <c r="G24" s="154">
        <f>SUM(G22:G23)</f>
        <v>0</v>
      </c>
      <c r="H24" s="123"/>
      <c r="I24" s="23" t="s">
        <v>8</v>
      </c>
      <c r="J24" s="24"/>
      <c r="K24" s="24"/>
      <c r="L24" s="24"/>
      <c r="M24" s="117"/>
      <c r="N24" s="31"/>
    </row>
    <row r="25" spans="1:14" ht="20.100000000000001" customHeight="1" thickBot="1">
      <c r="A25" s="126"/>
      <c r="B25" s="127" t="s">
        <v>25</v>
      </c>
      <c r="C25" s="128" t="e">
        <f>SUM(C20:C21,C24)</f>
        <v>#REF!</v>
      </c>
      <c r="D25" s="128" t="e">
        <f>SUM(D20:D21,D24)</f>
        <v>#REF!</v>
      </c>
      <c r="E25" s="128" t="e">
        <f>SUM(E20:E21,E24)</f>
        <v>#REF!</v>
      </c>
      <c r="F25" s="186" t="e">
        <f>SUM(F20:F21,F24,)</f>
        <v>#REF!</v>
      </c>
      <c r="G25" s="128">
        <f>SUM(G15:G16,G19,G24)</f>
        <v>0</v>
      </c>
      <c r="H25" s="129"/>
      <c r="I25" s="130" t="s">
        <v>26</v>
      </c>
      <c r="J25" s="128" t="e">
        <f>SUM(J18:J19,J23)</f>
        <v>#REF!</v>
      </c>
      <c r="K25" s="179" t="e">
        <f>SUM(K18:K19,K23)</f>
        <v>#REF!</v>
      </c>
      <c r="L25" s="128" t="e">
        <f>SUM(L18:L19,L23)</f>
        <v>#REF!</v>
      </c>
      <c r="M25" s="186" t="e">
        <f>SUM(M18:M19,M23)</f>
        <v>#REF!</v>
      </c>
      <c r="N25" s="128" t="e">
        <f>SUM(N18:N19,N23)</f>
        <v>#REF!</v>
      </c>
    </row>
    <row r="26" spans="1:14" ht="20.100000000000001" customHeight="1" thickBot="1">
      <c r="A26" s="120"/>
      <c r="B26" s="180" t="s">
        <v>22</v>
      </c>
      <c r="C26" s="173" t="e">
        <f>IF(((J25-C25)&gt;0),J25-C25,"----")</f>
        <v>#REF!</v>
      </c>
      <c r="D26" s="173" t="e">
        <f>IF(((K25-D25)&gt;0),K25-D25,"----")</f>
        <v>#REF!</v>
      </c>
      <c r="E26" s="173" t="e">
        <f>IF(((L25-E25)&gt;0),L25-E25,"----")</f>
        <v>#REF!</v>
      </c>
      <c r="F26" s="169" t="e">
        <f>IF(((M25-F25)&gt;0),M25-F25,"----")</f>
        <v>#REF!</v>
      </c>
      <c r="G26" s="181">
        <f>SUM(G16:G17,G22,G25)</f>
        <v>0</v>
      </c>
      <c r="H26" s="182"/>
      <c r="I26" s="183" t="s">
        <v>23</v>
      </c>
      <c r="J26" s="184" t="e">
        <f>IF(((C25-J25)&gt;0),C25-J25,"----")</f>
        <v>#REF!</v>
      </c>
      <c r="K26" s="184" t="e">
        <f>IF(((D25-K25)&gt;0),D25-K25,"----")</f>
        <v>#REF!</v>
      </c>
      <c r="L26" s="184" t="e">
        <f>IF(((E25-L25)&gt;0),E25-L25,"----")</f>
        <v>#REF!</v>
      </c>
      <c r="M26" s="185" t="e">
        <f>IF(((F25-M25)&gt;0),F25-M25,"----")</f>
        <v>#REF!</v>
      </c>
      <c r="N26" s="28" t="e">
        <f>IF(((G25-N25)&gt;0),G25-N25,"----")</f>
        <v>#REF!</v>
      </c>
    </row>
    <row r="27" spans="1:14" ht="20.100000000000001" customHeight="1">
      <c r="A27" s="120"/>
      <c r="B27" s="125" t="s">
        <v>17</v>
      </c>
      <c r="C27" s="162" t="e">
        <f>SUM('Ktvetési mérleg'!C25,-C14)</f>
        <v>#REF!</v>
      </c>
      <c r="D27" s="25">
        <f>SUM('Ktvetési mérleg'!D25,-D14)</f>
        <v>48</v>
      </c>
      <c r="E27" s="25" t="e">
        <f>SUM('Ktvetési mérleg'!E25,-E14)</f>
        <v>#REF!</v>
      </c>
      <c r="F27" s="156">
        <f>SUM('Ktvetési mérleg'!F25,-F14)</f>
        <v>48</v>
      </c>
      <c r="G27" s="32"/>
      <c r="H27" s="112"/>
      <c r="I27" s="147" t="s">
        <v>161</v>
      </c>
      <c r="J27" s="25"/>
      <c r="K27" s="25"/>
      <c r="L27" s="25"/>
      <c r="M27" s="118"/>
      <c r="N27" s="32"/>
    </row>
    <row r="28" spans="1:14" ht="20.100000000000001" customHeight="1">
      <c r="A28" s="120"/>
      <c r="B28" s="27" t="s">
        <v>248</v>
      </c>
      <c r="C28" s="25" t="e">
        <f>SUM('Ktvetési mérleg'!C26,-C15)</f>
        <v>#REF!</v>
      </c>
      <c r="D28" s="24">
        <v>-8564</v>
      </c>
      <c r="E28" s="25" t="e">
        <f>SUM('Ktvetési mérleg'!E26,-E15)</f>
        <v>#REF!</v>
      </c>
      <c r="F28" s="159">
        <v>49718</v>
      </c>
      <c r="G28" s="31"/>
      <c r="H28" s="123"/>
      <c r="I28" s="23" t="s">
        <v>180</v>
      </c>
      <c r="J28" s="24">
        <v>48</v>
      </c>
      <c r="K28" s="24"/>
      <c r="L28" s="24">
        <v>48</v>
      </c>
      <c r="M28" s="117">
        <v>48</v>
      </c>
      <c r="N28" s="31"/>
    </row>
    <row r="29" spans="1:14" ht="20.100000000000001" customHeight="1" thickBot="1">
      <c r="A29" s="140" t="s">
        <v>159</v>
      </c>
      <c r="B29" s="141" t="s">
        <v>24</v>
      </c>
      <c r="C29" s="110" t="e">
        <f>SUM(C27:C28)</f>
        <v>#REF!</v>
      </c>
      <c r="D29" s="109">
        <f>SUM(D27:D28)</f>
        <v>-8516</v>
      </c>
      <c r="E29" s="110" t="e">
        <f>SUM(E27:E28)</f>
        <v>#REF!</v>
      </c>
      <c r="F29" s="156">
        <f>SUM(F27:F28)</f>
        <v>49766</v>
      </c>
      <c r="G29" s="109">
        <f>SUM(G28:G28)</f>
        <v>0</v>
      </c>
      <c r="H29" s="148" t="s">
        <v>160</v>
      </c>
      <c r="I29" s="149" t="s">
        <v>19</v>
      </c>
      <c r="J29" s="109">
        <f>SUM(J27:J28)</f>
        <v>48</v>
      </c>
      <c r="K29" s="109">
        <f>SUM(K27:K28)</f>
        <v>0</v>
      </c>
      <c r="L29" s="109">
        <f>SUM(L27:L28)</f>
        <v>48</v>
      </c>
      <c r="M29" s="156">
        <f>SUM(M27:M28)</f>
        <v>48</v>
      </c>
      <c r="N29" s="109">
        <f>SUM(N27:N28)</f>
        <v>0</v>
      </c>
    </row>
    <row r="30" spans="1:14" ht="20.100000000000001" customHeight="1" thickBot="1">
      <c r="A30" s="126"/>
      <c r="B30" s="127" t="s">
        <v>25</v>
      </c>
      <c r="C30" s="128" t="e">
        <f>SUM(C25,C29)</f>
        <v>#REF!</v>
      </c>
      <c r="D30" s="179" t="e">
        <f>SUM(D25,D29)</f>
        <v>#REF!</v>
      </c>
      <c r="E30" s="128" t="e">
        <f>SUM(E25,E29)</f>
        <v>#REF!</v>
      </c>
      <c r="F30" s="178" t="e">
        <f>SUM(F25,F29)</f>
        <v>#REF!</v>
      </c>
      <c r="G30" s="128">
        <f>SUM(G20:G21,G24,G29)</f>
        <v>0</v>
      </c>
      <c r="H30" s="129"/>
      <c r="I30" s="130" t="s">
        <v>26</v>
      </c>
      <c r="J30" s="128" t="e">
        <f>SUM(J25,J29)</f>
        <v>#REF!</v>
      </c>
      <c r="K30" s="128" t="e">
        <f>SUM(K18:K19,K23,K29)</f>
        <v>#REF!</v>
      </c>
      <c r="L30" s="128" t="e">
        <f>SUM(L18:L19,L23,L29)</f>
        <v>#REF!</v>
      </c>
      <c r="M30" s="178" t="e">
        <f>SUM(M18:M19,M23,M29)</f>
        <v>#REF!</v>
      </c>
      <c r="N30" s="128" t="e">
        <f>SUM(N18:N19,N23,N29)</f>
        <v>#REF!</v>
      </c>
    </row>
    <row r="31" spans="1:14" ht="20.100000000000001" customHeight="1" thickBot="1">
      <c r="A31" s="124"/>
      <c r="B31" s="131" t="s">
        <v>27</v>
      </c>
      <c r="C31" s="132" t="e">
        <f>SUM(C17,C30)</f>
        <v>#REF!</v>
      </c>
      <c r="D31" s="132" t="e">
        <f>SUM(D17,D30)</f>
        <v>#REF!</v>
      </c>
      <c r="E31" s="132" t="e">
        <f>SUM(E17,E30)</f>
        <v>#REF!</v>
      </c>
      <c r="F31" s="188" t="e">
        <f>SUM(F17,F30)</f>
        <v>#REF!</v>
      </c>
      <c r="G31" s="132">
        <f>SUM(G17,G30)</f>
        <v>0</v>
      </c>
      <c r="H31" s="132"/>
      <c r="I31" s="133" t="s">
        <v>28</v>
      </c>
      <c r="J31" s="132" t="e">
        <f>SUM(J17,J30)</f>
        <v>#REF!</v>
      </c>
      <c r="K31" s="132" t="e">
        <f>SUM(K17,K30)</f>
        <v>#REF!</v>
      </c>
      <c r="L31" s="132" t="e">
        <f>SUM(L17,L30)</f>
        <v>#REF!</v>
      </c>
      <c r="M31" s="187" t="e">
        <f>SUM(M17,M30)</f>
        <v>#REF!</v>
      </c>
      <c r="N31" s="132" t="e">
        <f>SUM(N17,N30)</f>
        <v>#REF!</v>
      </c>
    </row>
  </sheetData>
  <mergeCells count="10">
    <mergeCell ref="D2:D3"/>
    <mergeCell ref="D1:E1"/>
    <mergeCell ref="K1:L1"/>
    <mergeCell ref="K2:K3"/>
    <mergeCell ref="A1:A3"/>
    <mergeCell ref="B1:B3"/>
    <mergeCell ref="H1:H3"/>
    <mergeCell ref="I1:I3"/>
    <mergeCell ref="E2:E3"/>
    <mergeCell ref="L2:L3"/>
  </mergeCells>
  <pageMargins left="0.75" right="0.75" top="1" bottom="1" header="0.5" footer="0.5"/>
  <pageSetup paperSize="9" scale="60" orientation="landscape" r:id="rId1"/>
  <headerFooter alignWithMargins="0">
    <oddHeader>&amp;L&amp;"Times,Félkövér"&amp;14............................ Község 
  Önkormányzata&amp;C&amp;"Times,Félkövér"&amp;14Működési és felhalmozási mérleg 
2015. terv&amp;R&amp;12 2.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4">
    <tabColor theme="3" tint="0.79998168889431442"/>
  </sheetPr>
  <dimension ref="A1:K52"/>
  <sheetViews>
    <sheetView view="pageLayout" workbookViewId="0">
      <selection activeCell="D56" sqref="D56"/>
    </sheetView>
  </sheetViews>
  <sheetFormatPr defaultRowHeight="12.75"/>
  <cols>
    <col min="1" max="1" width="6.5703125" customWidth="1"/>
    <col min="2" max="2" width="56.85546875" customWidth="1"/>
    <col min="3" max="3" width="13.7109375" customWidth="1"/>
    <col min="4" max="4" width="13.28515625" customWidth="1"/>
    <col min="5" max="5" width="17.140625" customWidth="1"/>
    <col min="6" max="6" width="24.140625" customWidth="1"/>
    <col min="7" max="7" width="13" customWidth="1"/>
    <col min="8" max="8" width="11.7109375" customWidth="1"/>
    <col min="9" max="9" width="10.7109375" customWidth="1"/>
    <col min="10" max="10" width="11.42578125" customWidth="1"/>
    <col min="11" max="11" width="12.85546875" customWidth="1"/>
  </cols>
  <sheetData>
    <row r="1" spans="1:11" ht="15" customHeight="1">
      <c r="A1" s="292" t="s">
        <v>48</v>
      </c>
      <c r="B1" s="294" t="s">
        <v>13</v>
      </c>
      <c r="C1" s="191" t="s">
        <v>167</v>
      </c>
      <c r="D1" s="297" t="s">
        <v>172</v>
      </c>
      <c r="E1" s="297"/>
      <c r="F1" s="296" t="s">
        <v>183</v>
      </c>
      <c r="G1" s="289" t="s">
        <v>163</v>
      </c>
      <c r="H1" s="290"/>
      <c r="I1" s="290"/>
      <c r="J1" s="290"/>
      <c r="K1" s="291"/>
    </row>
    <row r="2" spans="1:11" ht="15.75">
      <c r="A2" s="293"/>
      <c r="B2" s="295"/>
      <c r="C2" s="192" t="s">
        <v>182</v>
      </c>
      <c r="D2" s="197" t="s">
        <v>172</v>
      </c>
      <c r="E2" s="197" t="s">
        <v>173</v>
      </c>
      <c r="F2" s="296"/>
      <c r="G2" s="19"/>
      <c r="H2" s="19"/>
      <c r="I2" s="19"/>
      <c r="J2" s="19"/>
      <c r="K2" s="21" t="s">
        <v>10</v>
      </c>
    </row>
    <row r="3" spans="1:11" ht="18.75">
      <c r="A3" s="4" t="s">
        <v>121</v>
      </c>
      <c r="B3" s="2" t="s">
        <v>127</v>
      </c>
      <c r="C3" s="60" t="e">
        <f>SUM(#REF!)</f>
        <v>#REF!</v>
      </c>
      <c r="D3" s="59" t="e">
        <f>SUM(#REF!)</f>
        <v>#REF!</v>
      </c>
      <c r="E3" s="59" t="e">
        <f>SUM(#REF!)</f>
        <v>#REF!</v>
      </c>
      <c r="F3" s="64" t="e">
        <f>SUM(#REF!)</f>
        <v>#REF!</v>
      </c>
      <c r="G3" s="60"/>
      <c r="H3" s="2"/>
      <c r="I3" s="2"/>
      <c r="J3" s="2"/>
      <c r="K3" s="7">
        <f>SUM(G3:J3)</f>
        <v>0</v>
      </c>
    </row>
    <row r="4" spans="1:11" ht="18.75">
      <c r="A4" s="4" t="s">
        <v>122</v>
      </c>
      <c r="B4" s="12" t="s">
        <v>128</v>
      </c>
      <c r="C4" s="60" t="e">
        <f>SUM(#REF!)</f>
        <v>#REF!</v>
      </c>
      <c r="D4" s="59" t="e">
        <f>SUM(#REF!)</f>
        <v>#REF!</v>
      </c>
      <c r="E4" s="59" t="e">
        <f>SUM(#REF!)</f>
        <v>#REF!</v>
      </c>
      <c r="F4" s="64" t="e">
        <f>SUM(#REF!)</f>
        <v>#REF!</v>
      </c>
      <c r="G4" s="60"/>
      <c r="H4" s="9"/>
      <c r="I4" s="9"/>
      <c r="J4" s="9"/>
      <c r="K4" s="7">
        <f>SUM(G4:J4)</f>
        <v>0</v>
      </c>
    </row>
    <row r="5" spans="1:11" ht="18.75">
      <c r="A5" s="4" t="s">
        <v>123</v>
      </c>
      <c r="B5" s="12" t="s">
        <v>129</v>
      </c>
      <c r="C5" s="60" t="e">
        <f>SUM(#REF!)</f>
        <v>#REF!</v>
      </c>
      <c r="D5" s="59" t="e">
        <f>SUM(#REF!)</f>
        <v>#REF!</v>
      </c>
      <c r="E5" s="59" t="e">
        <f>SUM(#REF!)</f>
        <v>#REF!</v>
      </c>
      <c r="F5" s="64" t="e">
        <f>SUM(#REF!)</f>
        <v>#REF!</v>
      </c>
      <c r="G5" s="60"/>
      <c r="H5" s="9"/>
      <c r="I5" s="9"/>
      <c r="J5" s="9"/>
      <c r="K5" s="7">
        <f>SUM(G5:J5)</f>
        <v>0</v>
      </c>
    </row>
    <row r="6" spans="1:11" ht="18.75">
      <c r="A6" s="4" t="s">
        <v>124</v>
      </c>
      <c r="B6" s="12" t="s">
        <v>130</v>
      </c>
      <c r="C6" s="60" t="e">
        <f>SUM(#REF!)</f>
        <v>#REF!</v>
      </c>
      <c r="D6" s="59" t="e">
        <f>SUM(#REF!)</f>
        <v>#REF!</v>
      </c>
      <c r="E6" s="59" t="e">
        <f>SUM(#REF!)</f>
        <v>#REF!</v>
      </c>
      <c r="F6" s="64" t="e">
        <f>SUM(#REF!)</f>
        <v>#REF!</v>
      </c>
      <c r="G6" s="60"/>
      <c r="H6" s="9"/>
      <c r="I6" s="9"/>
      <c r="J6" s="9"/>
      <c r="K6" s="7"/>
    </row>
    <row r="7" spans="1:11" ht="18.75">
      <c r="A7" s="4" t="s">
        <v>125</v>
      </c>
      <c r="B7" s="12" t="s">
        <v>131</v>
      </c>
      <c r="C7" s="60" t="e">
        <f>SUM(#REF!)</f>
        <v>#REF!</v>
      </c>
      <c r="D7" s="59" t="e">
        <f>SUM(#REF!)</f>
        <v>#REF!</v>
      </c>
      <c r="E7" s="59" t="e">
        <f>SUM(#REF!)</f>
        <v>#REF!</v>
      </c>
      <c r="F7" s="64" t="e">
        <f>SUM(#REF!)</f>
        <v>#REF!</v>
      </c>
      <c r="G7" s="60"/>
      <c r="H7" s="9"/>
      <c r="I7" s="9"/>
      <c r="J7" s="9"/>
      <c r="K7" s="7"/>
    </row>
    <row r="8" spans="1:11" ht="18.75">
      <c r="A8" s="4" t="s">
        <v>126</v>
      </c>
      <c r="B8" s="12" t="s">
        <v>132</v>
      </c>
      <c r="C8" s="60" t="e">
        <f>SUM(#REF!)</f>
        <v>#REF!</v>
      </c>
      <c r="D8" s="59" t="e">
        <f>SUM(#REF!)</f>
        <v>#REF!</v>
      </c>
      <c r="E8" s="59" t="e">
        <f>SUM(#REF!)</f>
        <v>#REF!</v>
      </c>
      <c r="F8" s="64" t="e">
        <f>SUM(#REF!)</f>
        <v>#REF!</v>
      </c>
      <c r="G8" s="60"/>
      <c r="H8" s="9"/>
      <c r="I8" s="9"/>
      <c r="J8" s="9"/>
      <c r="K8" s="7">
        <f>SUM(G8:J8)</f>
        <v>0</v>
      </c>
    </row>
    <row r="9" spans="1:11" ht="18.75">
      <c r="A9" s="36" t="s">
        <v>62</v>
      </c>
      <c r="B9" s="37" t="s">
        <v>58</v>
      </c>
      <c r="C9" s="35" t="e">
        <f t="shared" ref="C9:K9" si="0">SUM(C3:C8)</f>
        <v>#REF!</v>
      </c>
      <c r="D9" s="34" t="e">
        <f t="shared" si="0"/>
        <v>#REF!</v>
      </c>
      <c r="E9" s="34" t="e">
        <f t="shared" si="0"/>
        <v>#REF!</v>
      </c>
      <c r="F9" s="61" t="e">
        <f t="shared" si="0"/>
        <v>#REF!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</row>
    <row r="10" spans="1:11" ht="18.75">
      <c r="A10" s="1"/>
      <c r="B10" s="12" t="s">
        <v>165</v>
      </c>
      <c r="C10" s="60" t="e">
        <f>SUM(#REF!)</f>
        <v>#REF!</v>
      </c>
      <c r="D10" s="59" t="e">
        <f>SUM(#REF!)</f>
        <v>#REF!</v>
      </c>
      <c r="E10" s="59" t="e">
        <f>SUM(#REF!)</f>
        <v>#REF!</v>
      </c>
      <c r="F10" s="64" t="e">
        <f>SUM(#REF!)</f>
        <v>#REF!</v>
      </c>
      <c r="G10" s="60"/>
      <c r="H10" s="9"/>
      <c r="I10" s="9"/>
      <c r="J10" s="9"/>
      <c r="K10" s="7">
        <f>SUM(G10:J10)</f>
        <v>0</v>
      </c>
    </row>
    <row r="11" spans="1:11" ht="18.75">
      <c r="A11" s="1"/>
      <c r="B11" s="12" t="s">
        <v>176</v>
      </c>
      <c r="C11" s="60" t="e">
        <f>SUM(#REF!)</f>
        <v>#REF!</v>
      </c>
      <c r="D11" s="59">
        <v>162</v>
      </c>
      <c r="E11" s="59">
        <v>162</v>
      </c>
      <c r="F11" s="64" t="e">
        <f>SUM(#REF!)</f>
        <v>#REF!</v>
      </c>
      <c r="G11" s="60"/>
      <c r="H11" s="9"/>
      <c r="I11" s="9"/>
      <c r="J11" s="9"/>
      <c r="K11" s="7">
        <f>SUM(G11:J11)</f>
        <v>0</v>
      </c>
    </row>
    <row r="12" spans="1:11" ht="18.75">
      <c r="A12" s="36" t="s">
        <v>63</v>
      </c>
      <c r="B12" s="37" t="s">
        <v>59</v>
      </c>
      <c r="C12" s="35" t="e">
        <f t="shared" ref="C12:K12" si="1">SUM(C10:C11)</f>
        <v>#REF!</v>
      </c>
      <c r="D12" s="34" t="e">
        <f t="shared" si="1"/>
        <v>#REF!</v>
      </c>
      <c r="E12" s="34" t="e">
        <f t="shared" si="1"/>
        <v>#REF!</v>
      </c>
      <c r="F12" s="61" t="e">
        <f t="shared" si="1"/>
        <v>#REF!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4">
        <f t="shared" si="1"/>
        <v>0</v>
      </c>
    </row>
    <row r="13" spans="1:11" ht="18.75">
      <c r="A13" s="46" t="s">
        <v>57</v>
      </c>
      <c r="B13" s="41" t="s">
        <v>60</v>
      </c>
      <c r="C13" s="47" t="e">
        <f>SUM(C12,C9)</f>
        <v>#REF!</v>
      </c>
      <c r="D13" s="47" t="e">
        <f>SUM(D12,D9)</f>
        <v>#REF!</v>
      </c>
      <c r="E13" s="47" t="e">
        <f>SUM(E12,E9)</f>
        <v>#REF!</v>
      </c>
      <c r="F13" s="42" t="e">
        <f>SUM(F12,F9)</f>
        <v>#REF!</v>
      </c>
      <c r="G13" s="47"/>
      <c r="H13" s="47">
        <f>SUM(H12,H9)</f>
        <v>0</v>
      </c>
      <c r="I13" s="47">
        <f>SUM(I12,I9)</f>
        <v>0</v>
      </c>
      <c r="J13" s="47">
        <f>SUM(J12,J9)</f>
        <v>0</v>
      </c>
      <c r="K13" s="47">
        <f>SUM(K12,K9)</f>
        <v>0</v>
      </c>
    </row>
    <row r="14" spans="1:11" ht="18.75">
      <c r="A14" s="36" t="s">
        <v>67</v>
      </c>
      <c r="B14" s="37" t="s">
        <v>61</v>
      </c>
      <c r="C14" s="63" t="e">
        <f>SUM(#REF!)</f>
        <v>#REF!</v>
      </c>
      <c r="D14" s="63" t="e">
        <f>SUM(#REF!)</f>
        <v>#REF!</v>
      </c>
      <c r="E14" s="63" t="e">
        <f>SUM(#REF!)</f>
        <v>#REF!</v>
      </c>
      <c r="F14" s="65" t="e">
        <f>SUM(#REF!)</f>
        <v>#REF!</v>
      </c>
      <c r="G14" s="63"/>
      <c r="H14" s="45"/>
      <c r="I14" s="45"/>
      <c r="J14" s="45"/>
      <c r="K14" s="45"/>
    </row>
    <row r="15" spans="1:11" ht="18.75">
      <c r="A15" s="1"/>
      <c r="B15" s="12" t="s">
        <v>164</v>
      </c>
      <c r="C15" s="60" t="e">
        <f>SUM(#REF!)</f>
        <v>#REF!</v>
      </c>
      <c r="D15" s="59" t="e">
        <f>SUM(#REF!)</f>
        <v>#REF!</v>
      </c>
      <c r="E15" s="59" t="e">
        <f>SUM(#REF!)</f>
        <v>#REF!</v>
      </c>
      <c r="F15" s="64" t="e">
        <f>SUM(#REF!)</f>
        <v>#REF!</v>
      </c>
      <c r="G15" s="60"/>
      <c r="H15" s="9"/>
      <c r="I15" s="9"/>
      <c r="J15" s="9"/>
      <c r="K15" s="7">
        <f>SUM(G15:J15)</f>
        <v>0</v>
      </c>
    </row>
    <row r="16" spans="1:11" ht="18.75">
      <c r="A16" s="1"/>
      <c r="B16" s="12"/>
      <c r="C16" s="60" t="e">
        <f>SUM(#REF!)</f>
        <v>#REF!</v>
      </c>
      <c r="D16" s="59" t="e">
        <f>SUM(#REF!)</f>
        <v>#REF!</v>
      </c>
      <c r="E16" s="59" t="e">
        <f>SUM(#REF!)</f>
        <v>#REF!</v>
      </c>
      <c r="F16" s="64" t="e">
        <f>SUM(#REF!)</f>
        <v>#REF!</v>
      </c>
      <c r="G16" s="60"/>
      <c r="H16" s="9"/>
      <c r="I16" s="9"/>
      <c r="J16" s="9"/>
      <c r="K16" s="7">
        <f>SUM(G16:J16)</f>
        <v>0</v>
      </c>
    </row>
    <row r="17" spans="1:11" ht="18.75">
      <c r="A17" s="36" t="s">
        <v>65</v>
      </c>
      <c r="B17" s="37" t="s">
        <v>64</v>
      </c>
      <c r="C17" s="35" t="e">
        <f t="shared" ref="C17:K17" si="2">SUM(C15:C16)</f>
        <v>#REF!</v>
      </c>
      <c r="D17" s="34" t="e">
        <f t="shared" si="2"/>
        <v>#REF!</v>
      </c>
      <c r="E17" s="34" t="e">
        <f t="shared" si="2"/>
        <v>#REF!</v>
      </c>
      <c r="F17" s="61" t="e">
        <f t="shared" si="2"/>
        <v>#REF!</v>
      </c>
      <c r="G17" s="34">
        <f t="shared" si="2"/>
        <v>0</v>
      </c>
      <c r="H17" s="34">
        <f t="shared" si="2"/>
        <v>0</v>
      </c>
      <c r="I17" s="34">
        <f t="shared" si="2"/>
        <v>0</v>
      </c>
      <c r="J17" s="34">
        <f t="shared" si="2"/>
        <v>0</v>
      </c>
      <c r="K17" s="34">
        <f t="shared" si="2"/>
        <v>0</v>
      </c>
    </row>
    <row r="18" spans="1:11" ht="18.75">
      <c r="A18" s="46" t="s">
        <v>66</v>
      </c>
      <c r="B18" s="41" t="s">
        <v>68</v>
      </c>
      <c r="C18" s="47" t="e">
        <f t="shared" ref="C18:K18" si="3">SUM(C14,C17)</f>
        <v>#REF!</v>
      </c>
      <c r="D18" s="47" t="e">
        <f t="shared" si="3"/>
        <v>#REF!</v>
      </c>
      <c r="E18" s="47" t="e">
        <f t="shared" si="3"/>
        <v>#REF!</v>
      </c>
      <c r="F18" s="42" t="e">
        <f t="shared" si="3"/>
        <v>#REF!</v>
      </c>
      <c r="G18" s="47">
        <f t="shared" si="3"/>
        <v>0</v>
      </c>
      <c r="H18" s="47">
        <f t="shared" si="3"/>
        <v>0</v>
      </c>
      <c r="I18" s="47">
        <f t="shared" si="3"/>
        <v>0</v>
      </c>
      <c r="J18" s="47">
        <f t="shared" si="3"/>
        <v>0</v>
      </c>
      <c r="K18" s="47">
        <f t="shared" si="3"/>
        <v>0</v>
      </c>
    </row>
    <row r="19" spans="1:11" ht="18.75">
      <c r="A19" s="1" t="s">
        <v>69</v>
      </c>
      <c r="B19" s="15" t="s">
        <v>70</v>
      </c>
      <c r="C19" s="60" t="e">
        <f>SUM(#REF!)</f>
        <v>#REF!</v>
      </c>
      <c r="D19" s="59" t="e">
        <f>SUM(#REF!)</f>
        <v>#REF!</v>
      </c>
      <c r="E19" s="59" t="e">
        <f t="shared" ref="E19:E24" si="4">SUM(C19:D19)</f>
        <v>#REF!</v>
      </c>
      <c r="F19" s="64" t="e">
        <f>SUM(#REF!)</f>
        <v>#REF!</v>
      </c>
      <c r="G19" s="60"/>
      <c r="H19" s="9"/>
      <c r="I19" s="9"/>
      <c r="J19" s="9"/>
      <c r="K19" s="7">
        <f t="shared" ref="K19:K24" si="5">SUM(G19:J19)</f>
        <v>0</v>
      </c>
    </row>
    <row r="20" spans="1:11" ht="18.75">
      <c r="A20" s="1" t="s">
        <v>71</v>
      </c>
      <c r="B20" s="15" t="s">
        <v>72</v>
      </c>
      <c r="C20" s="60" t="e">
        <f>SUM(#REF!)</f>
        <v>#REF!</v>
      </c>
      <c r="D20" s="59" t="e">
        <f>SUM(#REF!,#REF!)</f>
        <v>#REF!</v>
      </c>
      <c r="E20" s="59" t="e">
        <f t="shared" si="4"/>
        <v>#REF!</v>
      </c>
      <c r="F20" s="64" t="e">
        <f>SUM(#REF!)</f>
        <v>#REF!</v>
      </c>
      <c r="G20" s="60"/>
      <c r="H20" s="9"/>
      <c r="I20" s="9"/>
      <c r="J20" s="9"/>
      <c r="K20" s="7">
        <f t="shared" si="5"/>
        <v>0</v>
      </c>
    </row>
    <row r="21" spans="1:11" ht="18.75">
      <c r="A21" s="1" t="s">
        <v>73</v>
      </c>
      <c r="B21" s="12" t="s">
        <v>74</v>
      </c>
      <c r="C21" s="60" t="e">
        <f>SUM(#REF!)</f>
        <v>#REF!</v>
      </c>
      <c r="D21" s="59" t="e">
        <f>SUM(#REF!,#REF!)</f>
        <v>#REF!</v>
      </c>
      <c r="E21" s="59" t="e">
        <f t="shared" si="4"/>
        <v>#REF!</v>
      </c>
      <c r="F21" s="64" t="e">
        <f>SUM(#REF!)</f>
        <v>#REF!</v>
      </c>
      <c r="G21" s="60"/>
      <c r="H21" s="9"/>
      <c r="I21" s="9"/>
      <c r="J21" s="9"/>
      <c r="K21" s="7">
        <f t="shared" si="5"/>
        <v>0</v>
      </c>
    </row>
    <row r="22" spans="1:11" ht="18.75">
      <c r="A22" s="1" t="s">
        <v>75</v>
      </c>
      <c r="B22" s="13" t="s">
        <v>77</v>
      </c>
      <c r="C22" s="60" t="e">
        <f>SUM(#REF!)</f>
        <v>#REF!</v>
      </c>
      <c r="D22" s="59" t="e">
        <f>SUM(#REF!,#REF!)</f>
        <v>#REF!</v>
      </c>
      <c r="E22" s="59" t="e">
        <f t="shared" si="4"/>
        <v>#REF!</v>
      </c>
      <c r="F22" s="64" t="e">
        <f>SUM(#REF!)</f>
        <v>#REF!</v>
      </c>
      <c r="G22" s="60"/>
      <c r="H22" s="9"/>
      <c r="I22" s="9"/>
      <c r="J22" s="9"/>
      <c r="K22" s="7">
        <f t="shared" si="5"/>
        <v>0</v>
      </c>
    </row>
    <row r="23" spans="1:11" ht="18.75">
      <c r="A23" s="1" t="s">
        <v>76</v>
      </c>
      <c r="B23" s="12" t="s">
        <v>78</v>
      </c>
      <c r="C23" s="60" t="e">
        <f>SUM(#REF!)</f>
        <v>#REF!</v>
      </c>
      <c r="D23" s="59" t="e">
        <f>SUM(#REF!,#REF!)</f>
        <v>#REF!</v>
      </c>
      <c r="E23" s="59" t="e">
        <f t="shared" si="4"/>
        <v>#REF!</v>
      </c>
      <c r="F23" s="64" t="e">
        <f>SUM(#REF!)</f>
        <v>#REF!</v>
      </c>
      <c r="G23" s="60"/>
      <c r="H23" s="9"/>
      <c r="I23" s="9"/>
      <c r="J23" s="9"/>
      <c r="K23" s="7">
        <f t="shared" si="5"/>
        <v>0</v>
      </c>
    </row>
    <row r="24" spans="1:11" ht="18.75">
      <c r="A24" s="1"/>
      <c r="B24" s="14" t="s">
        <v>79</v>
      </c>
      <c r="C24" s="60" t="e">
        <f>SUM(#REF!)</f>
        <v>#REF!</v>
      </c>
      <c r="D24" s="59" t="e">
        <f>SUM(#REF!,#REF!)</f>
        <v>#REF!</v>
      </c>
      <c r="E24" s="59" t="e">
        <f t="shared" si="4"/>
        <v>#REF!</v>
      </c>
      <c r="F24" s="64" t="e">
        <f>SUM(#REF!)</f>
        <v>#REF!</v>
      </c>
      <c r="G24" s="60"/>
      <c r="H24" s="9"/>
      <c r="I24" s="9"/>
      <c r="J24" s="9"/>
      <c r="K24" s="7">
        <f t="shared" si="5"/>
        <v>0</v>
      </c>
    </row>
    <row r="25" spans="1:11" ht="18.75">
      <c r="A25" s="46" t="s">
        <v>80</v>
      </c>
      <c r="B25" s="41" t="s">
        <v>81</v>
      </c>
      <c r="C25" s="62" t="e">
        <f t="shared" ref="C25:K25" si="6">SUM(C19:C24)</f>
        <v>#REF!</v>
      </c>
      <c r="D25" s="47" t="e">
        <f t="shared" si="6"/>
        <v>#REF!</v>
      </c>
      <c r="E25" s="47" t="e">
        <f t="shared" si="6"/>
        <v>#REF!</v>
      </c>
      <c r="F25" s="43" t="e">
        <f t="shared" si="6"/>
        <v>#REF!</v>
      </c>
      <c r="G25" s="47">
        <f t="shared" si="6"/>
        <v>0</v>
      </c>
      <c r="H25" s="47">
        <f t="shared" si="6"/>
        <v>0</v>
      </c>
      <c r="I25" s="47">
        <f t="shared" si="6"/>
        <v>0</v>
      </c>
      <c r="J25" s="47">
        <f t="shared" si="6"/>
        <v>0</v>
      </c>
      <c r="K25" s="47">
        <f t="shared" si="6"/>
        <v>0</v>
      </c>
    </row>
    <row r="26" spans="1:11" ht="18.75">
      <c r="A26" s="1" t="s">
        <v>84</v>
      </c>
      <c r="B26" s="14" t="s">
        <v>90</v>
      </c>
      <c r="C26" s="60" t="e">
        <f>SUM(#REF!)</f>
        <v>#REF!</v>
      </c>
      <c r="D26" s="60" t="e">
        <f>SUM(#REF!)</f>
        <v>#REF!</v>
      </c>
      <c r="E26" s="60" t="e">
        <f>SUM(#REF!)</f>
        <v>#REF!</v>
      </c>
      <c r="F26" s="64" t="e">
        <f>SUM(#REF!)</f>
        <v>#REF!</v>
      </c>
      <c r="G26" s="60"/>
      <c r="H26" s="60"/>
      <c r="I26" s="60"/>
      <c r="J26" s="39"/>
      <c r="K26" s="7">
        <f t="shared" ref="K26:K34" si="7">SUM(G26:J26)</f>
        <v>0</v>
      </c>
    </row>
    <row r="27" spans="1:11" ht="18.75">
      <c r="A27" s="1" t="s">
        <v>85</v>
      </c>
      <c r="B27" s="14" t="s">
        <v>170</v>
      </c>
      <c r="C27" s="60">
        <v>1200</v>
      </c>
      <c r="D27" s="60" t="e">
        <f>SUM(#REF!)</f>
        <v>#REF!</v>
      </c>
      <c r="E27" s="60" t="e">
        <f>SUM(#REF!)</f>
        <v>#REF!</v>
      </c>
      <c r="F27" s="64" t="e">
        <f>SUM(#REF!)</f>
        <v>#REF!</v>
      </c>
      <c r="G27" s="60"/>
      <c r="H27" s="60"/>
      <c r="I27" s="60"/>
      <c r="J27" s="9"/>
      <c r="K27" s="7">
        <f t="shared" si="7"/>
        <v>0</v>
      </c>
    </row>
    <row r="28" spans="1:11" ht="18.75">
      <c r="A28" s="1" t="s">
        <v>86</v>
      </c>
      <c r="B28" s="14" t="s">
        <v>34</v>
      </c>
      <c r="C28" s="60" t="e">
        <f>SUM(#REF!)</f>
        <v>#REF!</v>
      </c>
      <c r="D28" s="60" t="e">
        <f>SUM(#REF!)</f>
        <v>#REF!</v>
      </c>
      <c r="E28" s="60" t="e">
        <f>SUM(#REF!)</f>
        <v>#REF!</v>
      </c>
      <c r="F28" s="64" t="e">
        <f>SUM(#REF!)</f>
        <v>#REF!</v>
      </c>
      <c r="G28" s="60"/>
      <c r="H28" s="60"/>
      <c r="I28" s="60"/>
      <c r="J28" s="9"/>
      <c r="K28" s="7">
        <f t="shared" si="7"/>
        <v>0</v>
      </c>
    </row>
    <row r="29" spans="1:11" ht="18.75">
      <c r="A29" s="1" t="s">
        <v>87</v>
      </c>
      <c r="B29" s="14" t="s">
        <v>169</v>
      </c>
      <c r="C29" s="60"/>
      <c r="D29" s="60" t="e">
        <f>SUM(#REF!)</f>
        <v>#REF!</v>
      </c>
      <c r="E29" s="60" t="e">
        <f>SUM(#REF!)</f>
        <v>#REF!</v>
      </c>
      <c r="F29" s="64" t="e">
        <f>SUM(#REF!)</f>
        <v>#REF!</v>
      </c>
      <c r="G29" s="60"/>
      <c r="H29" s="60"/>
      <c r="I29" s="60"/>
      <c r="J29" s="9"/>
      <c r="K29" s="7">
        <f t="shared" si="7"/>
        <v>0</v>
      </c>
    </row>
    <row r="30" spans="1:11" ht="18.75">
      <c r="A30" s="1" t="s">
        <v>88</v>
      </c>
      <c r="B30" s="14" t="s">
        <v>91</v>
      </c>
      <c r="C30" s="60" t="e">
        <f>SUM(#REF!)</f>
        <v>#REF!</v>
      </c>
      <c r="D30" s="60" t="e">
        <f>SUM(#REF!)</f>
        <v>#REF!</v>
      </c>
      <c r="E30" s="60" t="e">
        <f>SUM(#REF!)</f>
        <v>#REF!</v>
      </c>
      <c r="F30" s="64" t="e">
        <f>SUM(#REF!)</f>
        <v>#REF!</v>
      </c>
      <c r="G30" s="60"/>
      <c r="H30" s="60"/>
      <c r="I30" s="60"/>
      <c r="J30" s="9"/>
      <c r="K30" s="7">
        <f t="shared" si="7"/>
        <v>0</v>
      </c>
    </row>
    <row r="31" spans="1:11" ht="18.75">
      <c r="A31" s="1" t="s">
        <v>89</v>
      </c>
      <c r="B31" s="14" t="s">
        <v>133</v>
      </c>
      <c r="C31" s="60" t="e">
        <f>SUM(#REF!)</f>
        <v>#REF!</v>
      </c>
      <c r="D31" s="60" t="e">
        <f>SUM(#REF!)</f>
        <v>#REF!</v>
      </c>
      <c r="E31" s="60" t="e">
        <f>SUM(#REF!)</f>
        <v>#REF!</v>
      </c>
      <c r="F31" s="64" t="e">
        <f>SUM(#REF!)</f>
        <v>#REF!</v>
      </c>
      <c r="G31" s="60"/>
      <c r="H31" s="60"/>
      <c r="I31" s="60"/>
      <c r="J31" s="9"/>
      <c r="K31" s="7">
        <f t="shared" si="7"/>
        <v>0</v>
      </c>
    </row>
    <row r="32" spans="1:11" ht="18.75">
      <c r="A32" s="1" t="s">
        <v>92</v>
      </c>
      <c r="B32" s="14" t="s">
        <v>93</v>
      </c>
      <c r="C32" s="60" t="e">
        <f>SUM(#REF!)</f>
        <v>#REF!</v>
      </c>
      <c r="D32" s="60" t="e">
        <f>SUM(#REF!)</f>
        <v>#REF!</v>
      </c>
      <c r="E32" s="60" t="e">
        <f>SUM(#REF!)</f>
        <v>#REF!</v>
      </c>
      <c r="F32" s="64" t="e">
        <f>SUM(#REF!)</f>
        <v>#REF!</v>
      </c>
      <c r="G32" s="60"/>
      <c r="H32" s="60"/>
      <c r="I32" s="60"/>
      <c r="J32" s="9"/>
      <c r="K32" s="7">
        <f t="shared" si="7"/>
        <v>0</v>
      </c>
    </row>
    <row r="33" spans="1:11" ht="18.75">
      <c r="A33" s="1" t="s">
        <v>94</v>
      </c>
      <c r="B33" s="14" t="s">
        <v>95</v>
      </c>
      <c r="C33" s="60" t="e">
        <f>SUM(#REF!)</f>
        <v>#REF!</v>
      </c>
      <c r="D33" s="60" t="e">
        <f>SUM(#REF!)</f>
        <v>#REF!</v>
      </c>
      <c r="E33" s="60" t="e">
        <f>SUM(#REF!)</f>
        <v>#REF!</v>
      </c>
      <c r="F33" s="64" t="e">
        <f>SUM(#REF!)</f>
        <v>#REF!</v>
      </c>
      <c r="G33" s="60"/>
      <c r="H33" s="60"/>
      <c r="I33" s="60"/>
      <c r="J33" s="9"/>
      <c r="K33" s="7">
        <f t="shared" si="7"/>
        <v>0</v>
      </c>
    </row>
    <row r="34" spans="1:11" ht="18.75">
      <c r="A34" s="1" t="s">
        <v>96</v>
      </c>
      <c r="B34" s="14" t="s">
        <v>97</v>
      </c>
      <c r="C34" s="60" t="e">
        <f>SUM(#REF!)</f>
        <v>#REF!</v>
      </c>
      <c r="D34" s="60" t="e">
        <f>SUM(#REF!)</f>
        <v>#REF!</v>
      </c>
      <c r="E34" s="60" t="e">
        <f>SUM(#REF!)</f>
        <v>#REF!</v>
      </c>
      <c r="F34" s="64" t="e">
        <f>SUM(#REF!)</f>
        <v>#REF!</v>
      </c>
      <c r="G34" s="60"/>
      <c r="H34" s="60"/>
      <c r="I34" s="60"/>
      <c r="J34" s="9"/>
      <c r="K34" s="7">
        <f t="shared" si="7"/>
        <v>0</v>
      </c>
    </row>
    <row r="35" spans="1:11" ht="18.75">
      <c r="A35" s="46" t="s">
        <v>82</v>
      </c>
      <c r="B35" s="41" t="s">
        <v>83</v>
      </c>
      <c r="C35" s="62" t="e">
        <f t="shared" ref="C35:K35" si="8">SUM(C26:C34)</f>
        <v>#REF!</v>
      </c>
      <c r="D35" s="47" t="e">
        <f t="shared" si="8"/>
        <v>#REF!</v>
      </c>
      <c r="E35" s="47" t="e">
        <f t="shared" si="8"/>
        <v>#REF!</v>
      </c>
      <c r="F35" s="43" t="e">
        <f t="shared" si="8"/>
        <v>#REF!</v>
      </c>
      <c r="G35" s="47">
        <f t="shared" si="8"/>
        <v>0</v>
      </c>
      <c r="H35" s="47">
        <f t="shared" si="8"/>
        <v>0</v>
      </c>
      <c r="I35" s="47">
        <f t="shared" si="8"/>
        <v>0</v>
      </c>
      <c r="J35" s="47">
        <f t="shared" si="8"/>
        <v>0</v>
      </c>
      <c r="K35" s="47">
        <f t="shared" si="8"/>
        <v>0</v>
      </c>
    </row>
    <row r="36" spans="1:11" ht="18.75">
      <c r="A36" s="1" t="s">
        <v>98</v>
      </c>
      <c r="B36" s="12" t="s">
        <v>100</v>
      </c>
      <c r="C36" s="60" t="e">
        <f>SUM(#REF!)</f>
        <v>#REF!</v>
      </c>
      <c r="D36" s="59" t="e">
        <f>SUM(#REF!)</f>
        <v>#REF!</v>
      </c>
      <c r="E36" s="59" t="e">
        <f>SUM(#REF!)</f>
        <v>#REF!</v>
      </c>
      <c r="F36" s="64" t="e">
        <f>SUM(#REF!)</f>
        <v>#REF!</v>
      </c>
      <c r="G36" s="60"/>
      <c r="H36" s="39"/>
      <c r="I36" s="39"/>
      <c r="J36" s="39"/>
      <c r="K36" s="7">
        <f>SUM(G36:J36)</f>
        <v>0</v>
      </c>
    </row>
    <row r="37" spans="1:11" ht="18.75">
      <c r="A37" s="1" t="s">
        <v>99</v>
      </c>
      <c r="B37" s="12" t="s">
        <v>101</v>
      </c>
      <c r="C37" s="60" t="e">
        <f>SUM(#REF!)</f>
        <v>#REF!</v>
      </c>
      <c r="D37" s="59" t="e">
        <f>SUM(#REF!)</f>
        <v>#REF!</v>
      </c>
      <c r="E37" s="59" t="e">
        <f>SUM(#REF!)</f>
        <v>#REF!</v>
      </c>
      <c r="F37" s="64" t="e">
        <f>SUM(#REF!)</f>
        <v>#REF!</v>
      </c>
      <c r="G37" s="60"/>
      <c r="H37" s="9"/>
      <c r="I37" s="9"/>
      <c r="J37" s="9"/>
      <c r="K37" s="7">
        <f>SUM(G37:J37)</f>
        <v>0</v>
      </c>
    </row>
    <row r="38" spans="1:11" ht="18.75">
      <c r="A38" s="46" t="s">
        <v>102</v>
      </c>
      <c r="B38" s="41" t="s">
        <v>103</v>
      </c>
      <c r="C38" s="62" t="e">
        <f t="shared" ref="C38:K38" si="9">SUM(C36:C37)</f>
        <v>#REF!</v>
      </c>
      <c r="D38" s="47" t="e">
        <f t="shared" si="9"/>
        <v>#REF!</v>
      </c>
      <c r="E38" s="47" t="e">
        <f t="shared" si="9"/>
        <v>#REF!</v>
      </c>
      <c r="F38" s="43" t="e">
        <f t="shared" si="9"/>
        <v>#REF!</v>
      </c>
      <c r="G38" s="47">
        <f t="shared" si="9"/>
        <v>0</v>
      </c>
      <c r="H38" s="47">
        <f t="shared" si="9"/>
        <v>0</v>
      </c>
      <c r="I38" s="47">
        <f t="shared" si="9"/>
        <v>0</v>
      </c>
      <c r="J38" s="47">
        <f t="shared" si="9"/>
        <v>0</v>
      </c>
      <c r="K38" s="47">
        <f t="shared" si="9"/>
        <v>0</v>
      </c>
    </row>
    <row r="39" spans="1:11" ht="18.75">
      <c r="A39" s="1" t="s">
        <v>104</v>
      </c>
      <c r="B39" s="12" t="s">
        <v>105</v>
      </c>
      <c r="C39" s="60" t="e">
        <f>SUM(#REF!)</f>
        <v>#REF!</v>
      </c>
      <c r="D39" s="59">
        <v>-48</v>
      </c>
      <c r="E39" s="59" t="e">
        <f>SUM(#REF!)</f>
        <v>#REF!</v>
      </c>
      <c r="F39" s="64" t="e">
        <f>SUM(#REF!)</f>
        <v>#REF!</v>
      </c>
      <c r="G39" s="60"/>
      <c r="H39" s="9"/>
      <c r="I39" s="9"/>
      <c r="J39" s="9"/>
      <c r="K39" s="7">
        <f>SUM(G39:J39)</f>
        <v>0</v>
      </c>
    </row>
    <row r="40" spans="1:11" ht="18.75">
      <c r="A40" s="1" t="s">
        <v>106</v>
      </c>
      <c r="B40" s="12" t="s">
        <v>107</v>
      </c>
      <c r="C40" s="60" t="e">
        <f>SUM(#REF!)</f>
        <v>#REF!</v>
      </c>
      <c r="D40" s="59" t="e">
        <f>SUM(#REF!)</f>
        <v>#REF!</v>
      </c>
      <c r="E40" s="59" t="e">
        <f>SUM(#REF!)</f>
        <v>#REF!</v>
      </c>
      <c r="F40" s="64" t="e">
        <f>SUM(#REF!)</f>
        <v>#REF!</v>
      </c>
      <c r="G40" s="60"/>
      <c r="H40" s="9"/>
      <c r="I40" s="9"/>
      <c r="J40" s="9"/>
      <c r="K40" s="7">
        <f>SUM(G40:J40)</f>
        <v>0</v>
      </c>
    </row>
    <row r="41" spans="1:11" ht="18.75">
      <c r="A41" s="46" t="s">
        <v>108</v>
      </c>
      <c r="B41" s="41" t="s">
        <v>111</v>
      </c>
      <c r="C41" s="62" t="e">
        <f t="shared" ref="C41:K41" si="10">SUM(C39:C40)</f>
        <v>#REF!</v>
      </c>
      <c r="D41" s="47" t="e">
        <f t="shared" si="10"/>
        <v>#REF!</v>
      </c>
      <c r="E41" s="47" t="e">
        <f t="shared" si="10"/>
        <v>#REF!</v>
      </c>
      <c r="F41" s="43" t="e">
        <f t="shared" si="10"/>
        <v>#REF!</v>
      </c>
      <c r="G41" s="47">
        <f t="shared" si="10"/>
        <v>0</v>
      </c>
      <c r="H41" s="47">
        <f t="shared" si="10"/>
        <v>0</v>
      </c>
      <c r="I41" s="47">
        <f t="shared" si="10"/>
        <v>0</v>
      </c>
      <c r="J41" s="47">
        <f t="shared" si="10"/>
        <v>0</v>
      </c>
      <c r="K41" s="47">
        <f t="shared" si="10"/>
        <v>0</v>
      </c>
    </row>
    <row r="42" spans="1:11" ht="18.75">
      <c r="A42" s="1" t="s">
        <v>112</v>
      </c>
      <c r="B42" s="12" t="s">
        <v>113</v>
      </c>
      <c r="C42" s="60" t="e">
        <f>SUM(#REF!)</f>
        <v>#REF!</v>
      </c>
      <c r="D42" s="59" t="e">
        <f>SUM(#REF!)</f>
        <v>#REF!</v>
      </c>
      <c r="E42" s="59" t="e">
        <f>SUM(#REF!)</f>
        <v>#REF!</v>
      </c>
      <c r="F42" s="64" t="e">
        <f>SUM(#REF!)</f>
        <v>#REF!</v>
      </c>
      <c r="G42" s="60"/>
      <c r="H42" s="9"/>
      <c r="I42" s="9"/>
      <c r="J42" s="9"/>
      <c r="K42" s="7">
        <f>SUM(G42:J42)</f>
        <v>0</v>
      </c>
    </row>
    <row r="43" spans="1:11" ht="18.75">
      <c r="A43" s="1" t="s">
        <v>114</v>
      </c>
      <c r="B43" s="12" t="s">
        <v>115</v>
      </c>
      <c r="C43" s="60" t="e">
        <f>SUM(#REF!)</f>
        <v>#REF!</v>
      </c>
      <c r="D43" s="59" t="e">
        <f>SUM(#REF!)</f>
        <v>#REF!</v>
      </c>
      <c r="E43" s="59" t="e">
        <f>SUM(#REF!)</f>
        <v>#REF!</v>
      </c>
      <c r="F43" s="64" t="e">
        <f>SUM(#REF!)</f>
        <v>#REF!</v>
      </c>
      <c r="G43" s="60"/>
      <c r="H43" s="39"/>
      <c r="I43" s="39"/>
      <c r="J43" s="39"/>
      <c r="K43" s="7">
        <f>SUM(G43:J43)</f>
        <v>0</v>
      </c>
    </row>
    <row r="44" spans="1:11" ht="18.75">
      <c r="A44" s="46" t="s">
        <v>109</v>
      </c>
      <c r="B44" s="41" t="s">
        <v>110</v>
      </c>
      <c r="C44" s="62" t="e">
        <f t="shared" ref="C44:K44" si="11">SUM(C42:C43)</f>
        <v>#REF!</v>
      </c>
      <c r="D44" s="47" t="e">
        <f t="shared" si="11"/>
        <v>#REF!</v>
      </c>
      <c r="E44" s="47" t="e">
        <f t="shared" si="11"/>
        <v>#REF!</v>
      </c>
      <c r="F44" s="43" t="e">
        <f t="shared" si="11"/>
        <v>#REF!</v>
      </c>
      <c r="G44" s="47">
        <f t="shared" si="11"/>
        <v>0</v>
      </c>
      <c r="H44" s="47">
        <f t="shared" si="11"/>
        <v>0</v>
      </c>
      <c r="I44" s="47">
        <f t="shared" si="11"/>
        <v>0</v>
      </c>
      <c r="J44" s="47">
        <f t="shared" si="11"/>
        <v>0</v>
      </c>
      <c r="K44" s="47">
        <f t="shared" si="11"/>
        <v>0</v>
      </c>
    </row>
    <row r="45" spans="1:11" ht="18.75">
      <c r="A45" s="51"/>
      <c r="B45" s="48" t="s">
        <v>12</v>
      </c>
      <c r="C45" s="50" t="e">
        <f t="shared" ref="C45:K45" si="12">SUM(C13,C18,C25,C35,C38,C41,C44)</f>
        <v>#REF!</v>
      </c>
      <c r="D45" s="50" t="e">
        <f t="shared" si="12"/>
        <v>#REF!</v>
      </c>
      <c r="E45" s="50" t="e">
        <f t="shared" si="12"/>
        <v>#REF!</v>
      </c>
      <c r="F45" s="49" t="e">
        <f t="shared" si="12"/>
        <v>#REF!</v>
      </c>
      <c r="G45" s="50">
        <f t="shared" si="12"/>
        <v>0</v>
      </c>
      <c r="H45" s="50">
        <f t="shared" si="12"/>
        <v>0</v>
      </c>
      <c r="I45" s="50">
        <f t="shared" si="12"/>
        <v>0</v>
      </c>
      <c r="J45" s="50">
        <f t="shared" si="12"/>
        <v>0</v>
      </c>
      <c r="K45" s="50">
        <f t="shared" si="12"/>
        <v>0</v>
      </c>
    </row>
    <row r="46" spans="1:11" ht="18.75">
      <c r="A46" s="3" t="s">
        <v>184</v>
      </c>
      <c r="B46" s="16" t="s">
        <v>185</v>
      </c>
      <c r="C46" s="60" t="e">
        <f>SUM(#REF!)</f>
        <v>#REF!</v>
      </c>
      <c r="D46" s="59">
        <v>48</v>
      </c>
      <c r="E46" s="59" t="e">
        <f>SUM(#REF!)</f>
        <v>#REF!</v>
      </c>
      <c r="F46" s="64">
        <v>48</v>
      </c>
      <c r="G46" s="60"/>
      <c r="H46" s="9"/>
      <c r="I46" s="9"/>
      <c r="J46" s="9"/>
      <c r="K46" s="7">
        <f>SUM(G46:J46)</f>
        <v>0</v>
      </c>
    </row>
    <row r="47" spans="1:11" ht="18.75">
      <c r="A47" s="3" t="s">
        <v>117</v>
      </c>
      <c r="B47" s="16" t="s">
        <v>118</v>
      </c>
      <c r="C47" s="60" t="e">
        <f>SUM(#REF!)</f>
        <v>#REF!</v>
      </c>
      <c r="D47" s="59">
        <v>-38564</v>
      </c>
      <c r="E47" s="59" t="e">
        <f>SUM(#REF!)</f>
        <v>#REF!</v>
      </c>
      <c r="F47" s="64" t="e">
        <f>SUM(#REF!)</f>
        <v>#REF!</v>
      </c>
      <c r="G47" s="60"/>
      <c r="H47" s="39"/>
      <c r="I47" s="39"/>
      <c r="J47" s="39"/>
      <c r="K47" s="7">
        <f>SUM(G47:J47)</f>
        <v>0</v>
      </c>
    </row>
    <row r="48" spans="1:11" ht="18.75">
      <c r="A48" s="3"/>
      <c r="B48" s="16"/>
      <c r="C48" s="60"/>
      <c r="D48" s="60"/>
      <c r="E48" s="60"/>
      <c r="F48" s="64"/>
      <c r="G48" s="60"/>
      <c r="H48" s="9"/>
      <c r="I48" s="9"/>
      <c r="J48" s="9"/>
      <c r="K48" s="7">
        <f>SUM(G48:J48)</f>
        <v>0</v>
      </c>
    </row>
    <row r="49" spans="1:11" ht="18.75">
      <c r="A49" s="3" t="s">
        <v>119</v>
      </c>
      <c r="B49" s="16" t="s">
        <v>120</v>
      </c>
      <c r="C49" s="60" t="e">
        <f>SUM(#REF!)</f>
        <v>#REF!</v>
      </c>
      <c r="D49" s="59">
        <v>30000</v>
      </c>
      <c r="E49" s="59" t="e">
        <f>SUM(#REF!)</f>
        <v>#REF!</v>
      </c>
      <c r="F49" s="64" t="e">
        <f>SUM(#REF!)</f>
        <v>#REF!</v>
      </c>
      <c r="G49" s="60"/>
      <c r="H49" s="9"/>
      <c r="I49" s="9"/>
      <c r="J49" s="9"/>
      <c r="K49" s="7">
        <f>SUM(G49:J49)</f>
        <v>0</v>
      </c>
    </row>
    <row r="50" spans="1:11" ht="18.75">
      <c r="A50" s="52"/>
      <c r="B50" s="48" t="s">
        <v>116</v>
      </c>
      <c r="C50" s="50" t="e">
        <f t="shared" ref="C50:K50" si="13">SUM(C45:C49)</f>
        <v>#REF!</v>
      </c>
      <c r="D50" s="50" t="e">
        <f t="shared" si="13"/>
        <v>#REF!</v>
      </c>
      <c r="E50" s="50" t="e">
        <f t="shared" si="13"/>
        <v>#REF!</v>
      </c>
      <c r="F50" s="49" t="e">
        <f t="shared" si="13"/>
        <v>#REF!</v>
      </c>
      <c r="G50" s="50">
        <f t="shared" si="13"/>
        <v>0</v>
      </c>
      <c r="H50" s="50">
        <f t="shared" si="13"/>
        <v>0</v>
      </c>
      <c r="I50" s="50">
        <f t="shared" si="13"/>
        <v>0</v>
      </c>
      <c r="J50" s="50">
        <f t="shared" si="13"/>
        <v>0</v>
      </c>
      <c r="K50" s="50">
        <f t="shared" si="13"/>
        <v>0</v>
      </c>
    </row>
    <row r="51" spans="1:11">
      <c r="K51" s="20"/>
    </row>
    <row r="52" spans="1:11">
      <c r="D52" s="18"/>
    </row>
  </sheetData>
  <mergeCells count="5">
    <mergeCell ref="G1:K1"/>
    <mergeCell ref="A1:A2"/>
    <mergeCell ref="B1:B2"/>
    <mergeCell ref="F1:F2"/>
    <mergeCell ref="D1:E1"/>
  </mergeCells>
  <phoneticPr fontId="2" type="noConversion"/>
  <pageMargins left="0.7" right="0.7" top="0.75" bottom="0.75" header="0.3" footer="0.3"/>
  <pageSetup paperSize="9" scale="67" orientation="portrait" r:id="rId1"/>
  <headerFooter>
    <oddHeader>&amp;L&amp;"Times,Félkövér"&amp;14  ...................... Község
  Önkormányzata&amp;C&amp;"Times New Roman,Félkövér"&amp;14Bevételi terv
 2015.&amp;R&amp;"Times,Normál"&amp;11 3. számú melléklet
Adatok:  e Ft-ban</oddHeader>
  </headerFooter>
  <colBreaks count="1" manualBreakCount="1">
    <brk id="6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93"/>
  <sheetViews>
    <sheetView tabSelected="1" view="pageLayout" workbookViewId="0"/>
  </sheetViews>
  <sheetFormatPr defaultColWidth="3.85546875" defaultRowHeight="12.75"/>
  <cols>
    <col min="1" max="1" width="44.28515625" customWidth="1"/>
    <col min="2" max="5" width="15.28515625" style="265" customWidth="1"/>
    <col min="6" max="6" width="11.5703125" customWidth="1"/>
    <col min="7" max="7" width="12.7109375" customWidth="1"/>
  </cols>
  <sheetData>
    <row r="1" spans="1:7" ht="15.75">
      <c r="A1" s="201" t="s">
        <v>186</v>
      </c>
      <c r="B1" s="298" t="s">
        <v>171</v>
      </c>
      <c r="C1" s="299"/>
      <c r="D1" s="298" t="s">
        <v>187</v>
      </c>
      <c r="E1" s="300"/>
      <c r="F1" s="199"/>
      <c r="G1" s="199"/>
    </row>
    <row r="2" spans="1:7">
      <c r="A2" s="202" t="s">
        <v>8</v>
      </c>
      <c r="B2" s="216" t="s">
        <v>188</v>
      </c>
      <c r="C2" s="217" t="s">
        <v>189</v>
      </c>
      <c r="D2" s="216" t="s">
        <v>188</v>
      </c>
      <c r="E2" s="218" t="s">
        <v>189</v>
      </c>
      <c r="F2" s="199"/>
      <c r="G2" s="199"/>
    </row>
    <row r="3" spans="1:7" ht="15.75">
      <c r="A3" s="203" t="s">
        <v>190</v>
      </c>
      <c r="B3" s="219">
        <v>6589</v>
      </c>
      <c r="C3" s="220">
        <v>1248</v>
      </c>
      <c r="D3" s="219">
        <v>6469</v>
      </c>
      <c r="E3" s="221">
        <v>4094</v>
      </c>
      <c r="F3" s="199"/>
      <c r="G3" s="199"/>
    </row>
    <row r="4" spans="1:7" ht="15.75">
      <c r="A4" s="203" t="s">
        <v>191</v>
      </c>
      <c r="B4" s="219">
        <v>1440</v>
      </c>
      <c r="C4" s="220"/>
      <c r="D4" s="219">
        <v>1440</v>
      </c>
      <c r="E4" s="221"/>
      <c r="F4" s="199"/>
      <c r="G4" s="199"/>
    </row>
    <row r="5" spans="1:7" ht="15.75">
      <c r="A5" s="203" t="s">
        <v>192</v>
      </c>
      <c r="B5" s="219"/>
      <c r="C5" s="220"/>
      <c r="D5" s="219"/>
      <c r="E5" s="221"/>
      <c r="F5" s="199"/>
      <c r="G5" s="199"/>
    </row>
    <row r="6" spans="1:7" ht="15.75">
      <c r="A6" s="203" t="s">
        <v>193</v>
      </c>
      <c r="B6" s="222">
        <f>SUM(B3:B5)</f>
        <v>8029</v>
      </c>
      <c r="C6" s="222">
        <f>SUM(C3:C5)</f>
        <v>1248</v>
      </c>
      <c r="D6" s="222">
        <f>SUM(D3:D5)</f>
        <v>7909</v>
      </c>
      <c r="E6" s="223">
        <f>SUM(E3:E5)</f>
        <v>4094</v>
      </c>
      <c r="F6" s="199"/>
      <c r="G6" s="199"/>
    </row>
    <row r="7" spans="1:7" ht="15.75">
      <c r="A7" s="203" t="s">
        <v>194</v>
      </c>
      <c r="B7" s="219">
        <v>2868</v>
      </c>
      <c r="C7" s="220">
        <v>2798</v>
      </c>
      <c r="D7" s="219">
        <v>558</v>
      </c>
      <c r="E7" s="221">
        <v>544</v>
      </c>
      <c r="F7" s="199"/>
      <c r="G7" s="199"/>
    </row>
    <row r="8" spans="1:7" ht="15.75">
      <c r="A8" s="267" t="s">
        <v>265</v>
      </c>
      <c r="B8" s="224">
        <f>SUM(B6:B7)</f>
        <v>10897</v>
      </c>
      <c r="C8" s="224">
        <f>SUM(C6:C7)</f>
        <v>4046</v>
      </c>
      <c r="D8" s="224">
        <f>SUM(D6:D7)</f>
        <v>8467</v>
      </c>
      <c r="E8" s="225">
        <f>SUM(E6:E7)</f>
        <v>4638</v>
      </c>
      <c r="F8" s="199"/>
      <c r="G8" s="199"/>
    </row>
    <row r="9" spans="1:7" ht="15.75">
      <c r="A9" s="204" t="s">
        <v>8</v>
      </c>
      <c r="B9" s="226" t="s">
        <v>8</v>
      </c>
      <c r="C9" s="224" t="s">
        <v>8</v>
      </c>
      <c r="D9" s="226"/>
      <c r="E9" s="225" t="s">
        <v>8</v>
      </c>
      <c r="F9" s="199"/>
      <c r="G9" s="199"/>
    </row>
    <row r="10" spans="1:7" ht="15.75">
      <c r="A10" s="203" t="s">
        <v>195</v>
      </c>
      <c r="B10" s="219">
        <v>162823</v>
      </c>
      <c r="C10" s="220">
        <v>162823</v>
      </c>
      <c r="D10" s="219">
        <v>162823</v>
      </c>
      <c r="E10" s="221">
        <v>162823</v>
      </c>
      <c r="F10" s="199"/>
      <c r="G10" s="199"/>
    </row>
    <row r="11" spans="1:7" ht="15.75">
      <c r="A11" s="203" t="s">
        <v>196</v>
      </c>
      <c r="B11" s="219">
        <v>25550</v>
      </c>
      <c r="C11" s="220">
        <v>25550</v>
      </c>
      <c r="D11" s="219">
        <v>25550</v>
      </c>
      <c r="E11" s="221">
        <v>25550</v>
      </c>
      <c r="F11" s="199"/>
      <c r="G11" s="199"/>
    </row>
    <row r="12" spans="1:7" ht="15.75">
      <c r="A12" s="203" t="s">
        <v>197</v>
      </c>
      <c r="B12" s="219">
        <v>52779</v>
      </c>
      <c r="C12" s="220">
        <v>52779</v>
      </c>
      <c r="D12" s="219">
        <v>52779</v>
      </c>
      <c r="E12" s="221">
        <v>52779</v>
      </c>
      <c r="F12" s="199"/>
      <c r="G12" s="199"/>
    </row>
    <row r="13" spans="1:7" ht="15.75">
      <c r="A13" s="203" t="s">
        <v>198</v>
      </c>
      <c r="B13" s="219"/>
      <c r="C13" s="220"/>
      <c r="D13" s="219"/>
      <c r="E13" s="221"/>
      <c r="F13" s="199"/>
      <c r="G13" s="199"/>
    </row>
    <row r="14" spans="1:7" ht="15.75">
      <c r="A14" s="203" t="s">
        <v>196</v>
      </c>
      <c r="B14" s="219">
        <v>34242</v>
      </c>
      <c r="C14" s="220">
        <v>34242</v>
      </c>
      <c r="D14" s="219">
        <v>34242</v>
      </c>
      <c r="E14" s="221">
        <v>34242</v>
      </c>
      <c r="F14" s="199"/>
      <c r="G14" s="199"/>
    </row>
    <row r="15" spans="1:7" ht="15.75">
      <c r="A15" s="203" t="s">
        <v>197</v>
      </c>
      <c r="B15" s="219">
        <v>23296</v>
      </c>
      <c r="C15" s="220">
        <v>23296</v>
      </c>
      <c r="D15" s="219">
        <v>23296</v>
      </c>
      <c r="E15" s="221">
        <v>23296</v>
      </c>
      <c r="F15" s="199"/>
      <c r="G15" s="199"/>
    </row>
    <row r="16" spans="1:7" ht="15.75">
      <c r="A16" s="203" t="s">
        <v>249</v>
      </c>
      <c r="B16" s="219">
        <v>1000</v>
      </c>
      <c r="C16" s="220">
        <v>1000</v>
      </c>
      <c r="D16" s="219">
        <v>1000</v>
      </c>
      <c r="E16" s="221">
        <v>1000</v>
      </c>
      <c r="F16" s="199"/>
      <c r="G16" s="199"/>
    </row>
    <row r="17" spans="1:7" ht="15.75">
      <c r="A17" s="203" t="s">
        <v>250</v>
      </c>
      <c r="B17" s="219">
        <v>7620</v>
      </c>
      <c r="C17" s="220">
        <v>7620</v>
      </c>
      <c r="D17" s="219">
        <v>7620</v>
      </c>
      <c r="E17" s="221">
        <v>7620</v>
      </c>
      <c r="F17" s="199"/>
      <c r="G17" s="199"/>
    </row>
    <row r="18" spans="1:7" ht="15.75">
      <c r="A18" s="203"/>
      <c r="B18" s="219"/>
      <c r="C18" s="220"/>
      <c r="D18" s="219"/>
      <c r="E18" s="221"/>
      <c r="F18" s="199"/>
      <c r="G18" s="199"/>
    </row>
    <row r="19" spans="1:7" ht="15.75">
      <c r="A19" s="203" t="s">
        <v>199</v>
      </c>
      <c r="B19" s="219">
        <v>97</v>
      </c>
      <c r="C19" s="220">
        <v>19</v>
      </c>
      <c r="D19" s="219">
        <v>97</v>
      </c>
      <c r="E19" s="221">
        <v>22</v>
      </c>
      <c r="F19" s="199"/>
      <c r="G19" s="199"/>
    </row>
    <row r="20" spans="1:7" ht="15.75">
      <c r="A20" s="203" t="s">
        <v>200</v>
      </c>
      <c r="B20" s="219">
        <v>175627</v>
      </c>
      <c r="C20" s="220">
        <v>141125</v>
      </c>
      <c r="D20" s="219">
        <v>175627</v>
      </c>
      <c r="E20" s="221">
        <v>147546</v>
      </c>
      <c r="F20" s="199"/>
      <c r="G20" s="199"/>
    </row>
    <row r="21" spans="1:7" ht="15.75">
      <c r="A21" s="203" t="s">
        <v>263</v>
      </c>
      <c r="B21" s="219">
        <v>218</v>
      </c>
      <c r="C21" s="220"/>
      <c r="D21" s="219">
        <v>218</v>
      </c>
      <c r="E21" s="221"/>
      <c r="F21" s="199"/>
      <c r="G21" s="199"/>
    </row>
    <row r="22" spans="1:7" ht="15.75">
      <c r="A22" s="203" t="s">
        <v>201</v>
      </c>
      <c r="B22" s="219">
        <v>148726</v>
      </c>
      <c r="C22" s="220">
        <v>92131</v>
      </c>
      <c r="D22" s="219">
        <v>148761</v>
      </c>
      <c r="E22" s="221">
        <v>93847</v>
      </c>
      <c r="F22" s="199"/>
      <c r="G22" s="199"/>
    </row>
    <row r="23" spans="1:7" ht="15.75">
      <c r="A23" s="203" t="s">
        <v>202</v>
      </c>
      <c r="B23" s="219">
        <v>25790</v>
      </c>
      <c r="C23" s="220">
        <v>16849</v>
      </c>
      <c r="D23" s="219">
        <v>25790</v>
      </c>
      <c r="E23" s="221">
        <v>17675</v>
      </c>
      <c r="F23" s="199"/>
      <c r="G23" s="199"/>
    </row>
    <row r="24" spans="1:7" ht="15.75">
      <c r="A24" s="203" t="s">
        <v>203</v>
      </c>
      <c r="B24" s="219"/>
      <c r="C24" s="220"/>
      <c r="D24" s="219"/>
      <c r="E24" s="221"/>
      <c r="F24" s="199"/>
      <c r="G24" s="199"/>
    </row>
    <row r="25" spans="1:7" ht="15.75">
      <c r="A25" s="203" t="s">
        <v>251</v>
      </c>
      <c r="B25" s="219">
        <v>221</v>
      </c>
      <c r="C25" s="227"/>
      <c r="D25" s="219">
        <v>186</v>
      </c>
      <c r="E25" s="228"/>
      <c r="F25" s="199"/>
      <c r="G25" s="199"/>
    </row>
    <row r="26" spans="1:7" ht="15.75">
      <c r="A26" s="203"/>
      <c r="B26" s="219"/>
      <c r="C26" s="220"/>
      <c r="D26" s="219"/>
      <c r="E26" s="221"/>
      <c r="F26" s="199"/>
      <c r="G26" s="199"/>
    </row>
    <row r="27" spans="1:7" ht="15.75">
      <c r="A27" s="205" t="s">
        <v>204</v>
      </c>
      <c r="B27" s="222">
        <f>SUM(B9:B26)</f>
        <v>657989</v>
      </c>
      <c r="C27" s="222">
        <f>SUM(C9:C26)</f>
        <v>557434</v>
      </c>
      <c r="D27" s="222">
        <f>SUM(D9:D26)</f>
        <v>657989</v>
      </c>
      <c r="E27" s="223">
        <f>SUM(E9:E26)</f>
        <v>566400</v>
      </c>
      <c r="F27" s="199"/>
      <c r="G27" s="199"/>
    </row>
    <row r="28" spans="1:7" ht="15.75">
      <c r="A28" s="203" t="s">
        <v>205</v>
      </c>
      <c r="B28" s="219">
        <v>1834</v>
      </c>
      <c r="C28" s="220">
        <v>578</v>
      </c>
      <c r="D28" s="219">
        <v>2127</v>
      </c>
      <c r="E28" s="221">
        <v>1249</v>
      </c>
      <c r="F28" s="199"/>
      <c r="G28" s="199"/>
    </row>
    <row r="29" spans="1:7" ht="15.75">
      <c r="A29" s="203" t="s">
        <v>207</v>
      </c>
      <c r="B29" s="219">
        <v>5739</v>
      </c>
      <c r="C29" s="220"/>
      <c r="D29" s="219">
        <v>5445</v>
      </c>
      <c r="E29" s="221"/>
      <c r="F29" s="199"/>
      <c r="G29" s="199"/>
    </row>
    <row r="30" spans="1:7" ht="15.75">
      <c r="A30" s="203" t="s">
        <v>206</v>
      </c>
      <c r="B30" s="219">
        <v>10250</v>
      </c>
      <c r="C30" s="220">
        <v>8848</v>
      </c>
      <c r="D30" s="219">
        <v>10250</v>
      </c>
      <c r="E30" s="221">
        <v>9522</v>
      </c>
      <c r="F30" s="199"/>
      <c r="G30" s="199"/>
    </row>
    <row r="31" spans="1:7" ht="15.75">
      <c r="A31" s="203" t="s">
        <v>207</v>
      </c>
      <c r="B31" s="219">
        <v>8302</v>
      </c>
      <c r="C31" s="220"/>
      <c r="D31" s="219">
        <v>6505</v>
      </c>
      <c r="E31" s="221"/>
      <c r="F31" s="199"/>
      <c r="G31" s="199"/>
    </row>
    <row r="32" spans="1:7" ht="15.75">
      <c r="A32" s="205" t="s">
        <v>208</v>
      </c>
      <c r="B32" s="222">
        <f>SUM(B28:B31)</f>
        <v>26125</v>
      </c>
      <c r="C32" s="222">
        <f>SUM(C28:C31)</f>
        <v>9426</v>
      </c>
      <c r="D32" s="222">
        <f>SUM(D28:D31)</f>
        <v>24327</v>
      </c>
      <c r="E32" s="223">
        <f>SUM(E28:E31)</f>
        <v>10771</v>
      </c>
      <c r="F32" s="199"/>
      <c r="G32" s="199"/>
    </row>
    <row r="33" spans="1:7" ht="15.75">
      <c r="A33" s="203" t="s">
        <v>209</v>
      </c>
      <c r="B33" s="219">
        <v>10000</v>
      </c>
      <c r="C33" s="220">
        <v>7112</v>
      </c>
      <c r="D33" s="219">
        <v>10000</v>
      </c>
      <c r="E33" s="221">
        <v>8112</v>
      </c>
      <c r="F33" s="199"/>
      <c r="G33" s="199"/>
    </row>
    <row r="34" spans="1:7" ht="15.75">
      <c r="A34" s="203" t="s">
        <v>210</v>
      </c>
      <c r="B34" s="219">
        <v>692</v>
      </c>
      <c r="C34" s="220"/>
      <c r="D34" s="219">
        <v>692</v>
      </c>
      <c r="E34" s="221"/>
      <c r="F34" s="199"/>
      <c r="G34" s="199"/>
    </row>
    <row r="35" spans="1:7" ht="15.75">
      <c r="A35" s="205" t="s">
        <v>211</v>
      </c>
      <c r="B35" s="222">
        <f>SUM(B33:B34)</f>
        <v>10692</v>
      </c>
      <c r="C35" s="222">
        <f>SUM(C33:C34)</f>
        <v>7112</v>
      </c>
      <c r="D35" s="222">
        <f>SUM(D33:D34)</f>
        <v>10692</v>
      </c>
      <c r="E35" s="223">
        <f>SUM(E33:E34)</f>
        <v>8112</v>
      </c>
      <c r="F35" s="199"/>
      <c r="G35" s="199"/>
    </row>
    <row r="36" spans="1:7" ht="15.75">
      <c r="A36" s="205" t="s">
        <v>212</v>
      </c>
      <c r="B36" s="219"/>
      <c r="C36" s="222">
        <v>8018</v>
      </c>
      <c r="D36" s="219"/>
      <c r="E36" s="223">
        <v>1339</v>
      </c>
      <c r="F36" s="199"/>
      <c r="G36" s="199"/>
    </row>
    <row r="37" spans="1:7" ht="15.75">
      <c r="A37" s="267" t="s">
        <v>266</v>
      </c>
      <c r="B37" s="229">
        <f>+B8+B27+B32+B35</f>
        <v>705703</v>
      </c>
      <c r="C37" s="229">
        <f t="shared" ref="C37:E37" si="0">SUM(C27,C32,C35:C36)</f>
        <v>581990</v>
      </c>
      <c r="D37" s="229">
        <f t="shared" si="0"/>
        <v>693008</v>
      </c>
      <c r="E37" s="229">
        <f t="shared" si="0"/>
        <v>586622</v>
      </c>
      <c r="F37" s="199"/>
      <c r="G37" s="199"/>
    </row>
    <row r="38" spans="1:7" ht="15.75">
      <c r="A38" s="203" t="s">
        <v>253</v>
      </c>
      <c r="B38" s="219"/>
      <c r="C38" s="220">
        <v>210</v>
      </c>
      <c r="D38" s="219"/>
      <c r="E38" s="221">
        <v>210</v>
      </c>
      <c r="F38" s="199"/>
      <c r="G38" s="199"/>
    </row>
    <row r="39" spans="1:7" ht="15.75">
      <c r="A39" s="203" t="s">
        <v>252</v>
      </c>
      <c r="B39" s="219"/>
      <c r="C39" s="220">
        <v>12820</v>
      </c>
      <c r="D39" s="219"/>
      <c r="E39" s="221">
        <v>12820</v>
      </c>
      <c r="F39" s="199"/>
      <c r="G39" s="199"/>
    </row>
    <row r="40" spans="1:7" ht="15.75">
      <c r="A40" s="203" t="s">
        <v>213</v>
      </c>
      <c r="B40" s="219"/>
      <c r="C40" s="220">
        <v>100</v>
      </c>
      <c r="D40" s="219"/>
      <c r="E40" s="221">
        <v>100</v>
      </c>
      <c r="F40" s="199"/>
      <c r="G40" s="199"/>
    </row>
    <row r="41" spans="1:7" ht="15.75">
      <c r="A41" s="203" t="s">
        <v>254</v>
      </c>
      <c r="B41" s="219"/>
      <c r="C41" s="220">
        <v>250</v>
      </c>
      <c r="D41" s="219"/>
      <c r="E41" s="221">
        <v>250</v>
      </c>
      <c r="F41" s="199"/>
      <c r="G41" s="199"/>
    </row>
    <row r="42" spans="1:7" ht="15.75">
      <c r="A42" s="205" t="s">
        <v>214</v>
      </c>
      <c r="B42" s="219"/>
      <c r="C42" s="222">
        <f>SUM(C38:C41)</f>
        <v>13380</v>
      </c>
      <c r="D42" s="219"/>
      <c r="E42" s="223">
        <f>SUM(E38:E41)</f>
        <v>13380</v>
      </c>
      <c r="F42" s="199"/>
      <c r="G42" s="199"/>
    </row>
    <row r="43" spans="1:7" ht="15.75">
      <c r="A43" s="203"/>
      <c r="B43" s="219"/>
      <c r="C43" s="220"/>
      <c r="D43" s="219"/>
      <c r="E43" s="221"/>
      <c r="F43" s="199"/>
      <c r="G43" s="199"/>
    </row>
    <row r="44" spans="1:7" ht="15.75">
      <c r="A44" s="203"/>
      <c r="B44" s="219"/>
      <c r="C44" s="220"/>
      <c r="D44" s="219"/>
      <c r="E44" s="221"/>
      <c r="F44" s="199"/>
      <c r="G44" s="199"/>
    </row>
    <row r="45" spans="1:7" ht="15.75">
      <c r="A45" s="205" t="s">
        <v>215</v>
      </c>
      <c r="B45" s="219"/>
      <c r="C45" s="222">
        <f>SUM(C43:C44)</f>
        <v>0</v>
      </c>
      <c r="D45" s="219"/>
      <c r="E45" s="223">
        <f>SUM(E43:E44)</f>
        <v>0</v>
      </c>
      <c r="F45" s="199"/>
      <c r="G45" s="199"/>
    </row>
    <row r="46" spans="1:7" ht="15.75">
      <c r="A46" s="267" t="s">
        <v>267</v>
      </c>
      <c r="B46" s="266"/>
      <c r="C46" s="266">
        <f t="shared" ref="C46:E46" si="1">SUM(C42,C45)</f>
        <v>13380</v>
      </c>
      <c r="D46" s="266"/>
      <c r="E46" s="266">
        <f t="shared" si="1"/>
        <v>13380</v>
      </c>
      <c r="F46" s="199"/>
      <c r="G46" s="199"/>
    </row>
    <row r="47" spans="1:7" ht="15.75">
      <c r="A47" s="267" t="s">
        <v>268</v>
      </c>
      <c r="B47" s="219"/>
      <c r="C47" s="220"/>
      <c r="D47" s="219"/>
      <c r="E47" s="221"/>
      <c r="F47" s="199"/>
      <c r="G47" s="199"/>
    </row>
    <row r="48" spans="1:7" ht="15.75">
      <c r="A48" s="268" t="s">
        <v>269</v>
      </c>
      <c r="B48" s="269"/>
      <c r="C48" s="269">
        <f t="shared" ref="C48:E48" si="2">SUM(C8,C37,C46,C47)</f>
        <v>599416</v>
      </c>
      <c r="D48" s="269"/>
      <c r="E48" s="269">
        <f t="shared" si="2"/>
        <v>604640</v>
      </c>
      <c r="F48" s="199"/>
      <c r="G48" s="199"/>
    </row>
    <row r="49" spans="1:7" ht="15.75">
      <c r="A49" s="203" t="s">
        <v>216</v>
      </c>
      <c r="B49" s="230"/>
      <c r="C49" s="224">
        <v>263</v>
      </c>
      <c r="D49" s="230"/>
      <c r="E49" s="225">
        <v>212</v>
      </c>
      <c r="F49" s="199"/>
      <c r="G49" s="199"/>
    </row>
    <row r="50" spans="1:7" ht="15.75">
      <c r="A50" s="207" t="s">
        <v>217</v>
      </c>
      <c r="B50" s="231"/>
      <c r="C50" s="232">
        <f>SUM(C49)</f>
        <v>263</v>
      </c>
      <c r="D50" s="231"/>
      <c r="E50" s="233">
        <f>SUM(E49)</f>
        <v>212</v>
      </c>
      <c r="F50" s="199"/>
      <c r="G50" s="199"/>
    </row>
    <row r="51" spans="1:7" ht="15.75">
      <c r="A51" s="208" t="s">
        <v>218</v>
      </c>
      <c r="B51" s="234"/>
      <c r="C51" s="220">
        <v>3239</v>
      </c>
      <c r="D51" s="234"/>
      <c r="E51" s="221">
        <v>3123</v>
      </c>
      <c r="F51" s="199"/>
      <c r="G51" s="199"/>
    </row>
    <row r="52" spans="1:7" ht="15.75">
      <c r="A52" s="203" t="s">
        <v>219</v>
      </c>
      <c r="B52" s="219"/>
      <c r="C52" s="220">
        <v>861</v>
      </c>
      <c r="D52" s="219"/>
      <c r="E52" s="221">
        <v>283</v>
      </c>
      <c r="F52" s="199"/>
      <c r="G52" s="199"/>
    </row>
    <row r="53" spans="1:7" ht="15.75">
      <c r="A53" s="203" t="s">
        <v>220</v>
      </c>
      <c r="B53" s="219"/>
      <c r="C53" s="220">
        <v>391</v>
      </c>
      <c r="D53" s="219"/>
      <c r="E53" s="221">
        <v>256</v>
      </c>
      <c r="F53" s="199"/>
      <c r="G53" s="199"/>
    </row>
    <row r="54" spans="1:7" ht="15.75">
      <c r="A54" s="203" t="s">
        <v>221</v>
      </c>
      <c r="B54" s="219"/>
      <c r="C54" s="220">
        <v>155</v>
      </c>
      <c r="D54" s="219"/>
      <c r="E54" s="221">
        <v>175</v>
      </c>
      <c r="F54" s="199"/>
      <c r="G54" s="199"/>
    </row>
    <row r="55" spans="1:7" ht="15.75">
      <c r="A55" s="207" t="s">
        <v>222</v>
      </c>
      <c r="B55" s="231"/>
      <c r="C55" s="232">
        <f>SUM(C51:C54)</f>
        <v>4646</v>
      </c>
      <c r="D55" s="231"/>
      <c r="E55" s="233">
        <f>SUM(E51:E54)</f>
        <v>3837</v>
      </c>
      <c r="F55" s="199"/>
      <c r="G55" s="199"/>
    </row>
    <row r="56" spans="1:7" ht="15.75">
      <c r="A56" s="203" t="s">
        <v>223</v>
      </c>
      <c r="B56" s="219"/>
      <c r="C56" s="220"/>
      <c r="D56" s="219"/>
      <c r="E56" s="221"/>
      <c r="F56" s="199"/>
      <c r="G56" s="199"/>
    </row>
    <row r="57" spans="1:7" ht="15.75">
      <c r="A57" s="203" t="s">
        <v>224</v>
      </c>
      <c r="B57" s="219"/>
      <c r="C57" s="266">
        <v>40226</v>
      </c>
      <c r="D57" s="219"/>
      <c r="E57" s="270">
        <v>848</v>
      </c>
      <c r="F57" s="199"/>
      <c r="G57" s="199"/>
    </row>
    <row r="58" spans="1:7" ht="15.75">
      <c r="A58" s="203" t="s">
        <v>225</v>
      </c>
      <c r="B58" s="219"/>
      <c r="C58" s="220"/>
      <c r="D58" s="219"/>
      <c r="E58" s="221"/>
      <c r="F58" s="199"/>
      <c r="G58" s="199"/>
    </row>
    <row r="59" spans="1:7" ht="15.75">
      <c r="A59" s="207" t="s">
        <v>226</v>
      </c>
      <c r="B59" s="231"/>
      <c r="C59" s="232">
        <f>SUM(C56:C58)</f>
        <v>40226</v>
      </c>
      <c r="D59" s="231"/>
      <c r="E59" s="233">
        <f>SUM(E56:E58)</f>
        <v>848</v>
      </c>
      <c r="F59" s="199"/>
      <c r="G59" s="199"/>
    </row>
    <row r="60" spans="1:7" ht="15.75">
      <c r="A60" s="207" t="s">
        <v>227</v>
      </c>
      <c r="B60" s="231"/>
      <c r="C60" s="232">
        <v>797</v>
      </c>
      <c r="D60" s="231"/>
      <c r="E60" s="233">
        <v>2419</v>
      </c>
      <c r="F60" s="199"/>
      <c r="G60" s="199"/>
    </row>
    <row r="61" spans="1:7" ht="15.75">
      <c r="A61" s="207" t="s">
        <v>228</v>
      </c>
      <c r="B61" s="232"/>
      <c r="C61" s="232"/>
      <c r="D61" s="232"/>
      <c r="E61" s="233"/>
      <c r="F61" s="199"/>
      <c r="G61" s="199"/>
    </row>
    <row r="62" spans="1:7" ht="16.5" thickBot="1">
      <c r="A62" s="209" t="s">
        <v>229</v>
      </c>
      <c r="B62" s="235"/>
      <c r="C62" s="235">
        <f>SUM(C48,C50,C55,C59,C60,C61)</f>
        <v>645348</v>
      </c>
      <c r="D62" s="235"/>
      <c r="E62" s="236">
        <f>SUM(E48,E50,E55,E59,E60,E61)</f>
        <v>611956</v>
      </c>
      <c r="F62" s="199"/>
      <c r="G62" s="199"/>
    </row>
    <row r="63" spans="1:7" ht="15.75">
      <c r="A63" s="53"/>
      <c r="B63" s="237"/>
      <c r="C63" s="238"/>
      <c r="D63" s="237"/>
      <c r="E63" s="238"/>
      <c r="F63" s="199"/>
      <c r="G63" s="199"/>
    </row>
    <row r="64" spans="1:7" ht="15.75">
      <c r="A64" s="53"/>
      <c r="B64" s="237"/>
      <c r="C64" s="238"/>
      <c r="D64" s="237"/>
      <c r="E64" s="238"/>
      <c r="F64" s="199"/>
      <c r="G64" s="199"/>
    </row>
    <row r="65" spans="1:7" ht="16.5" thickBot="1">
      <c r="A65" s="210" t="s">
        <v>230</v>
      </c>
      <c r="B65" s="239"/>
      <c r="C65" s="240" t="s">
        <v>189</v>
      </c>
      <c r="D65" s="239"/>
      <c r="E65" s="241" t="s">
        <v>189</v>
      </c>
      <c r="F65" s="199"/>
      <c r="G65" s="199"/>
    </row>
    <row r="66" spans="1:7" ht="15.75">
      <c r="A66" s="211" t="s">
        <v>231</v>
      </c>
      <c r="B66" s="242"/>
      <c r="C66" s="243">
        <v>640130</v>
      </c>
      <c r="D66" s="242"/>
      <c r="E66" s="244">
        <v>640130</v>
      </c>
      <c r="F66" s="199"/>
      <c r="G66" s="199"/>
    </row>
    <row r="67" spans="1:7" ht="15.75">
      <c r="A67" s="203" t="s">
        <v>232</v>
      </c>
      <c r="B67" s="219"/>
      <c r="C67" s="220">
        <v>27268</v>
      </c>
      <c r="D67" s="219"/>
      <c r="E67" s="221">
        <v>27268</v>
      </c>
      <c r="F67" s="199"/>
      <c r="G67" s="199"/>
    </row>
    <row r="68" spans="1:7" ht="15.75">
      <c r="A68" s="203"/>
      <c r="B68" s="219"/>
      <c r="C68" s="220"/>
      <c r="D68" s="219"/>
      <c r="E68" s="221"/>
      <c r="F68" s="199"/>
      <c r="G68" s="199"/>
    </row>
    <row r="69" spans="1:7" ht="15.75">
      <c r="A69" s="203" t="s">
        <v>233</v>
      </c>
      <c r="B69" s="219"/>
      <c r="C69" s="220">
        <v>-163088</v>
      </c>
      <c r="D69" s="219"/>
      <c r="E69" s="221">
        <v>-136249</v>
      </c>
      <c r="F69" s="199"/>
      <c r="G69" s="199"/>
    </row>
    <row r="70" spans="1:7" ht="15.75">
      <c r="A70" s="212" t="s">
        <v>234</v>
      </c>
      <c r="B70" s="245"/>
      <c r="C70" s="246">
        <v>27951</v>
      </c>
      <c r="D70" s="245"/>
      <c r="E70" s="247">
        <v>-26839</v>
      </c>
      <c r="F70" s="199"/>
      <c r="G70" s="199"/>
    </row>
    <row r="71" spans="1:7" ht="15.75">
      <c r="A71" s="204"/>
      <c r="B71" s="226"/>
      <c r="C71" s="224"/>
      <c r="D71" s="226"/>
      <c r="E71" s="225"/>
      <c r="F71" s="199"/>
      <c r="G71" s="199"/>
    </row>
    <row r="72" spans="1:7" ht="15.75">
      <c r="A72" s="204"/>
      <c r="B72" s="248"/>
      <c r="C72" s="229"/>
      <c r="D72" s="248"/>
      <c r="E72" s="249"/>
      <c r="F72" s="199"/>
      <c r="G72" s="199"/>
    </row>
    <row r="73" spans="1:7" ht="15.75">
      <c r="A73" s="206" t="s">
        <v>235</v>
      </c>
      <c r="B73" s="250"/>
      <c r="C73" s="250">
        <f>SUM(C66:C72)</f>
        <v>532261</v>
      </c>
      <c r="D73" s="250"/>
      <c r="E73" s="251">
        <f>SUM(E66:E72)</f>
        <v>504310</v>
      </c>
      <c r="F73" s="199"/>
      <c r="G73" s="199"/>
    </row>
    <row r="74" spans="1:7" ht="15.75">
      <c r="A74" s="203" t="s">
        <v>259</v>
      </c>
      <c r="B74" s="219"/>
      <c r="C74" s="220"/>
      <c r="D74" s="219"/>
      <c r="E74" s="221"/>
      <c r="F74" s="199"/>
      <c r="G74" s="199"/>
    </row>
    <row r="75" spans="1:7" ht="15.75">
      <c r="A75" s="203" t="s">
        <v>236</v>
      </c>
      <c r="B75" s="219"/>
      <c r="C75" s="220">
        <v>476</v>
      </c>
      <c r="D75" s="219"/>
      <c r="E75" s="221"/>
      <c r="F75" s="199"/>
      <c r="G75" s="199"/>
    </row>
    <row r="76" spans="1:7" ht="15.75">
      <c r="A76" s="203" t="s">
        <v>237</v>
      </c>
      <c r="B76" s="219"/>
      <c r="C76" s="220"/>
      <c r="D76" s="219"/>
      <c r="E76" s="221"/>
      <c r="F76" s="199"/>
      <c r="G76" s="199"/>
    </row>
    <row r="77" spans="1:7" ht="15.75">
      <c r="A77" s="204" t="s">
        <v>238</v>
      </c>
      <c r="B77" s="226"/>
      <c r="C77" s="226">
        <f>SUM(C75:C76)</f>
        <v>476</v>
      </c>
      <c r="D77" s="226"/>
      <c r="E77" s="252">
        <f>SUM(E75:E76)</f>
        <v>0</v>
      </c>
      <c r="F77" s="199"/>
      <c r="G77" s="199"/>
    </row>
    <row r="78" spans="1:7" ht="15.75">
      <c r="A78" s="214" t="s">
        <v>260</v>
      </c>
      <c r="B78" s="253"/>
      <c r="C78" s="254">
        <v>1600</v>
      </c>
      <c r="D78" s="255"/>
      <c r="E78" s="260">
        <v>2800</v>
      </c>
      <c r="F78" s="199"/>
      <c r="G78" s="199"/>
    </row>
    <row r="79" spans="1:7" ht="15.75">
      <c r="A79" s="203" t="s">
        <v>255</v>
      </c>
      <c r="B79" s="219"/>
      <c r="C79" s="220">
        <v>1786</v>
      </c>
      <c r="D79" s="219"/>
      <c r="E79" s="221">
        <v>872</v>
      </c>
      <c r="F79" s="199"/>
      <c r="G79" s="199"/>
    </row>
    <row r="80" spans="1:7" ht="15.75">
      <c r="A80" s="203" t="s">
        <v>256</v>
      </c>
      <c r="B80" s="219"/>
      <c r="C80" s="220">
        <v>1049</v>
      </c>
      <c r="D80" s="219"/>
      <c r="E80" s="221">
        <v>1306</v>
      </c>
      <c r="F80" s="199"/>
      <c r="G80" s="199"/>
    </row>
    <row r="81" spans="1:7" ht="15.75">
      <c r="A81" s="203" t="s">
        <v>257</v>
      </c>
      <c r="B81" s="256"/>
      <c r="C81" s="257">
        <v>11551</v>
      </c>
      <c r="D81" s="256"/>
      <c r="E81" s="258">
        <v>9604</v>
      </c>
      <c r="F81" s="199"/>
      <c r="G81" s="199"/>
    </row>
    <row r="82" spans="1:7" ht="15.75">
      <c r="A82" s="203" t="s">
        <v>258</v>
      </c>
      <c r="B82" s="219"/>
      <c r="C82" s="220">
        <v>1850</v>
      </c>
      <c r="D82" s="219"/>
      <c r="E82" s="221">
        <v>2470</v>
      </c>
      <c r="F82" s="199"/>
      <c r="G82" s="199"/>
    </row>
    <row r="83" spans="1:7" ht="15.75">
      <c r="A83" s="204" t="s">
        <v>239</v>
      </c>
      <c r="B83" s="226"/>
      <c r="C83" s="226">
        <f>SUM(C78:C82)</f>
        <v>17836</v>
      </c>
      <c r="D83" s="226"/>
      <c r="E83" s="252">
        <f>SUM(E78:E82)</f>
        <v>17052</v>
      </c>
      <c r="F83" s="199"/>
      <c r="G83" s="199"/>
    </row>
    <row r="84" spans="1:7">
      <c r="A84" s="214" t="s">
        <v>261</v>
      </c>
      <c r="B84" s="253"/>
      <c r="C84" s="254">
        <v>6975</v>
      </c>
      <c r="D84" s="259"/>
      <c r="E84" s="260">
        <v>3950</v>
      </c>
      <c r="F84" s="199"/>
      <c r="G84" s="199"/>
    </row>
    <row r="85" spans="1:7">
      <c r="A85" s="215" t="s">
        <v>262</v>
      </c>
      <c r="B85" s="253"/>
      <c r="C85" s="254">
        <v>4113</v>
      </c>
      <c r="D85" s="259"/>
      <c r="E85" s="260"/>
      <c r="F85" s="199"/>
      <c r="G85" s="199"/>
    </row>
    <row r="86" spans="1:7">
      <c r="A86" s="215" t="s">
        <v>264</v>
      </c>
      <c r="B86" s="253"/>
      <c r="C86" s="254"/>
      <c r="D86" s="259"/>
      <c r="E86" s="260">
        <v>471</v>
      </c>
      <c r="F86" s="199"/>
      <c r="G86" s="199"/>
    </row>
    <row r="87" spans="1:7" ht="15.75">
      <c r="A87" s="203" t="s">
        <v>240</v>
      </c>
      <c r="B87" s="219"/>
      <c r="C87" s="220"/>
      <c r="D87" s="219"/>
      <c r="E87" s="221"/>
    </row>
    <row r="88" spans="1:7" ht="15.75">
      <c r="A88" s="213" t="s">
        <v>241</v>
      </c>
      <c r="B88" s="261"/>
      <c r="C88" s="261">
        <f>SUM(C84:C87)</f>
        <v>11088</v>
      </c>
      <c r="D88" s="261"/>
      <c r="E88" s="262">
        <f>SUM(E84:E87)</f>
        <v>4421</v>
      </c>
    </row>
    <row r="89" spans="1:7" ht="15.75">
      <c r="A89" s="203" t="s">
        <v>242</v>
      </c>
      <c r="B89" s="219"/>
      <c r="C89" s="220"/>
      <c r="D89" s="219"/>
      <c r="E89" s="221"/>
    </row>
    <row r="90" spans="1:7" ht="15.75">
      <c r="A90" s="203" t="s">
        <v>243</v>
      </c>
      <c r="B90" s="219"/>
      <c r="C90" s="220">
        <v>83687</v>
      </c>
      <c r="D90" s="219"/>
      <c r="E90" s="221">
        <v>86173</v>
      </c>
    </row>
    <row r="91" spans="1:7" ht="16.5" thickBot="1">
      <c r="A91" s="209" t="s">
        <v>244</v>
      </c>
      <c r="B91" s="235"/>
      <c r="C91" s="263">
        <f>C73+C77+C83+C88+C90</f>
        <v>645348</v>
      </c>
      <c r="D91" s="235"/>
      <c r="E91" s="264">
        <f>+E73+E83+E88+E90</f>
        <v>611956</v>
      </c>
    </row>
    <row r="92" spans="1:7" ht="15">
      <c r="A92" s="53"/>
    </row>
    <row r="93" spans="1:7" ht="15">
      <c r="A93" s="53"/>
    </row>
  </sheetData>
  <mergeCells count="2">
    <mergeCell ref="B1:C1"/>
    <mergeCell ref="D1:E1"/>
  </mergeCells>
  <pageMargins left="0.7" right="0.7" top="0.84375" bottom="0.75" header="0.3" footer="0.3"/>
  <pageSetup paperSize="9" scale="76" orientation="portrait" r:id="rId1"/>
  <headerFooter>
    <oddHeader>&amp;L&amp;"Times New Roman,Félkövér"&amp;14Dunasziget Község 
Önkormányzat&amp;C&amp;"Times New Roman,Félkövér"&amp;14Vagyonkimutatás&amp;R6 számú melléklet a
6/2016. (VI.3) számú
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Ktvetési mérleg</vt:lpstr>
      <vt:lpstr>Műk-felh.mérleg </vt:lpstr>
      <vt:lpstr>Bevétel össz.</vt:lpstr>
      <vt:lpstr>Vagyonkimutatás</vt:lpstr>
      <vt:lpstr>Munka1</vt:lpstr>
      <vt:lpstr>'Bevétel össz.'!Nyomtatási_terület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2016-05-10T10:08:26Z</cp:lastPrinted>
  <dcterms:created xsi:type="dcterms:W3CDTF">1997-01-17T14:02:09Z</dcterms:created>
  <dcterms:modified xsi:type="dcterms:W3CDTF">2016-06-06T06:03:16Z</dcterms:modified>
</cp:coreProperties>
</file>