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520" windowHeight="7875" tabRatio="818" activeTab="0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 melléklet" sheetId="6" r:id="rId6"/>
    <sheet name="7. melléklet" sheetId="7" r:id="rId7"/>
    <sheet name="8. melléklet" sheetId="8" r:id="rId8"/>
    <sheet name="9. melléklet" sheetId="9" r:id="rId9"/>
    <sheet name="10 melléklet" sheetId="10" r:id="rId10"/>
    <sheet name="11. melléklet" sheetId="11" r:id="rId11"/>
    <sheet name="12. melléklet" sheetId="12" r:id="rId12"/>
    <sheet name="13. melléklet" sheetId="13" r:id="rId13"/>
    <sheet name="14. melléklet" sheetId="14" r:id="rId14"/>
    <sheet name="15. melléklet" sheetId="15" r:id="rId15"/>
    <sheet name="16. melléklet" sheetId="16" r:id="rId16"/>
    <sheet name="17. melléklet" sheetId="17" r:id="rId17"/>
    <sheet name="18. melléklet" sheetId="18" r:id="rId18"/>
    <sheet name="19. melléklet" sheetId="19" r:id="rId19"/>
    <sheet name="20. melléklet" sheetId="20" r:id="rId20"/>
  </sheets>
  <definedNames>
    <definedName name="foot_4_place" localSheetId="11">'12. melléklet'!$A$18</definedName>
    <definedName name="foot_5_place" localSheetId="11">'12. melléklet'!#REF!</definedName>
    <definedName name="foot_53_place" localSheetId="11">'12. melléklet'!#REF!</definedName>
    <definedName name="_xlnm.Print_Area" localSheetId="0">'1. melléklet'!$A$1:$A$26</definedName>
    <definedName name="_xlnm.Print_Area" localSheetId="9">'10 melléklet'!$A$1:$B$43</definedName>
    <definedName name="_xlnm.Print_Area" localSheetId="10">'11. melléklet'!$A$1:$J$37</definedName>
    <definedName name="_xlnm.Print_Area" localSheetId="11">'12. melléklet'!$A$1:$H$38</definedName>
    <definedName name="_xlnm.Print_Area" localSheetId="12">'13. melléklet'!$A$1:$E$12</definedName>
    <definedName name="_xlnm.Print_Area" localSheetId="13">'14. melléklet'!$A$1:$E$30</definedName>
    <definedName name="_xlnm.Print_Area" localSheetId="14">'15. melléklet'!$A$1:$C$120</definedName>
    <definedName name="_xlnm.Print_Area" localSheetId="15">'16. melléklet'!$A$1:$C$116</definedName>
    <definedName name="_xlnm.Print_Area" localSheetId="16">'17. melléklet'!$A$1:$C$39</definedName>
    <definedName name="_xlnm.Print_Area" localSheetId="1">'2. melléklet'!$A$1:$J$123</definedName>
    <definedName name="_xlnm.Print_Area" localSheetId="2">'3. melléklet'!$A$1:$J$123</definedName>
    <definedName name="_xlnm.Print_Area" localSheetId="3">'4. melléklet'!$A$1:$J$123</definedName>
    <definedName name="_xlnm.Print_Area" localSheetId="4">'5. melléklet'!$A$1:$J$97</definedName>
    <definedName name="_xlnm.Print_Area" localSheetId="5">'6 melléklet'!$A$1:$J$97</definedName>
    <definedName name="_xlnm.Print_Area" localSheetId="6">'7. melléklet'!$A$1:$J$97</definedName>
    <definedName name="_xlnm.Print_Area" localSheetId="7">'8. melléklet'!$A$1:$E$37</definedName>
    <definedName name="_xlnm.Print_Area" localSheetId="8">'9. melléklet'!$A$1:$D$33</definedName>
    <definedName name="pr10" localSheetId="11">'12. melléklet'!#REF!</definedName>
    <definedName name="pr11" localSheetId="11">'12. melléklet'!#REF!</definedName>
    <definedName name="pr12" localSheetId="11">'12. melléklet'!#REF!</definedName>
    <definedName name="pr21" localSheetId="10">'11. melléklet'!$A$40</definedName>
    <definedName name="pr22" localSheetId="10">'11. melléklet'!#REF!</definedName>
    <definedName name="pr232" localSheetId="13">'14. melléklet'!$A$6</definedName>
    <definedName name="pr233" localSheetId="13">'14. melléklet'!$A$11</definedName>
    <definedName name="pr234" localSheetId="13">'14. melléklet'!$A$19</definedName>
    <definedName name="pr235" localSheetId="13">'14. melléklet'!$A$24</definedName>
    <definedName name="pr236" localSheetId="13">'14. melléklet'!$A$29</definedName>
    <definedName name="pr24" localSheetId="10">'11. melléklet'!$A$42</definedName>
    <definedName name="pr25" localSheetId="10">'11. melléklet'!$A$43</definedName>
    <definedName name="pr26" localSheetId="10">'11. melléklet'!$A$44</definedName>
    <definedName name="pr27" localSheetId="10">'11. melléklet'!$A$45</definedName>
    <definedName name="pr28" localSheetId="10">'11. melléklet'!$A$46</definedName>
    <definedName name="pr312" localSheetId="13">'14. melléklet'!#REF!</definedName>
    <definedName name="pr313" localSheetId="13">'14. melléklet'!#REF!</definedName>
    <definedName name="pr314" localSheetId="13">'14. melléklet'!$A$2</definedName>
    <definedName name="pr315" localSheetId="13">'14. melléklet'!#REF!</definedName>
    <definedName name="pr7" localSheetId="11">'12. melléklet'!#REF!</definedName>
    <definedName name="pr8" localSheetId="11">'12. melléklet'!#REF!</definedName>
    <definedName name="pr9" localSheetId="11">'12. melléklet'!#REF!</definedName>
  </definedNames>
  <calcPr fullCalcOnLoad="1"/>
</workbook>
</file>

<file path=xl/sharedStrings.xml><?xml version="1.0" encoding="utf-8"?>
<sst xmlns="http://schemas.openxmlformats.org/spreadsheetml/2006/main" count="2344" uniqueCount="695">
  <si>
    <t xml:space="preserve">Központi költségvetés sajátos finanszírozási bevételei 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</si>
  <si>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</si>
  <si>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</si>
  <si>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</si>
  <si>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</si>
  <si>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</si>
  <si>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</si>
  <si>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</si>
  <si>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</si>
  <si>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</si>
  <si>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</si>
  <si>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</si>
  <si>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</si>
  <si>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</si>
  <si>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</si>
  <si>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</si>
  <si>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</si>
  <si>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</si>
  <si>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</si>
  <si>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</si>
  <si>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</si>
  <si>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</si>
  <si>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</si>
  <si>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</si>
  <si>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</si>
  <si>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</si>
  <si>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</si>
  <si>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</si>
  <si>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</si>
  <si>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</si>
  <si>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</si>
  <si>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</si>
  <si>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</si>
  <si>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</si>
  <si>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</si>
  <si>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</si>
  <si>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</si>
  <si>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</si>
  <si>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</si>
  <si>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</si>
  <si>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</si>
  <si>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</si>
  <si>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</si>
  <si>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</si>
  <si>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</si>
  <si>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</si>
  <si>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</si>
  <si>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</si>
  <si>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</si>
  <si>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</si>
  <si>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</si>
  <si>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</si>
  <si>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</si>
  <si>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</si>
  <si>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</si>
  <si>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</si>
  <si>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</si>
  <si>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</si>
  <si>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</si>
  <si>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</si>
  <si>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</si>
  <si>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</si>
  <si>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</si>
  <si>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</si>
  <si>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</si>
  <si>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</si>
  <si>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</si>
  <si>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</si>
  <si>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</si>
  <si>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</si>
  <si>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</si>
  <si>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</si>
  <si>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</si>
  <si>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</si>
  <si>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</si>
  <si>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</si>
  <si>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</si>
  <si>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</si>
  <si>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</si>
  <si>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</si>
  <si>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</si>
  <si>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</si>
  <si>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</si>
  <si>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</si>
  <si>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</si>
  <si>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</si>
  <si>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</si>
  <si>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</si>
  <si>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</si>
  <si>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</si>
  <si>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</si>
  <si>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</si>
  <si>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</si>
  <si>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</si>
  <si>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</si>
  <si>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</si>
  <si>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</si>
  <si>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</si>
  <si>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</si>
  <si>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</si>
  <si>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</si>
  <si>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</si>
  <si>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</si>
  <si>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</si>
  <si>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</si>
  <si>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</si>
  <si>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</si>
  <si>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</si>
  <si>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</si>
  <si>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</si>
  <si>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</si>
  <si>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</si>
  <si>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</si>
  <si>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</si>
  <si>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</si>
  <si>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</si>
  <si>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</si>
  <si>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</si>
  <si>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</si>
  <si>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</si>
  <si>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</si>
  <si>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</si>
  <si>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</si>
  <si>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</si>
  <si>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</si>
  <si>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</si>
  <si>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</si>
  <si>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</si>
  <si>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</si>
  <si>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</si>
  <si>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</si>
  <si>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</si>
  <si>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</si>
  <si>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</si>
  <si>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</si>
  <si>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</si>
  <si>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</si>
  <si>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</si>
  <si>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</si>
  <si>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</si>
  <si>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</si>
  <si>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</si>
  <si>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</si>
  <si>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</si>
  <si>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</si>
  <si>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</si>
  <si>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</si>
  <si>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</si>
  <si>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</si>
  <si>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</si>
  <si>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</si>
  <si>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</si>
  <si>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</si>
  <si>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</si>
  <si>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</si>
  <si>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</si>
  <si>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</si>
  <si>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</si>
  <si>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</si>
  <si>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</si>
  <si>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</si>
  <si>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</si>
  <si>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</si>
  <si>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</si>
  <si>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</si>
  <si>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</si>
  <si>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</si>
  <si>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</si>
  <si>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</si>
  <si>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</si>
  <si>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</si>
  <si>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</si>
  <si>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</si>
  <si>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</si>
  <si>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</si>
  <si>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</si>
  <si>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</si>
  <si>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</si>
  <si>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</si>
  <si>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</si>
  <si>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</si>
  <si>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</si>
  <si>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</si>
  <si>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</si>
  <si>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</si>
  <si>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</si>
  <si>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</si>
  <si>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</si>
  <si>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</si>
  <si>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</si>
  <si>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</si>
  <si>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</si>
  <si>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</si>
  <si>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</si>
  <si>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</si>
  <si>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</si>
  <si>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</si>
  <si>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</si>
  <si>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</si>
  <si>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</si>
  <si>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</si>
  <si>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</si>
  <si>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</si>
  <si>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</si>
  <si>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</si>
  <si>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</si>
  <si>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</si>
  <si>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</si>
  <si>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</si>
  <si>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</si>
  <si>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</si>
  <si>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</si>
  <si>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</si>
  <si>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</si>
  <si>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</si>
  <si>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</si>
  <si>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</si>
  <si>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</si>
  <si>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</si>
  <si>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</si>
  <si>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</si>
  <si>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</si>
  <si>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</si>
  <si>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</si>
  <si>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</si>
  <si>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</si>
  <si>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</si>
  <si>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</si>
  <si>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</si>
  <si>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</si>
  <si>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</si>
  <si>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</si>
  <si>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</si>
  <si>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</si>
  <si>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</si>
  <si>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</si>
  <si>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</si>
  <si>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</si>
  <si>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</si>
  <si>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</si>
  <si>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</si>
  <si>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</si>
  <si>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</si>
  <si>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</si>
  <si>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</si>
  <si>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</si>
  <si>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</si>
  <si>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</si>
  <si>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</si>
  <si>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</si>
  <si>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</si>
  <si>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</si>
  <si>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</si>
  <si>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</si>
  <si>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</si>
  <si>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</si>
  <si>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</si>
  <si>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</si>
  <si>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</si>
  <si>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</si>
  <si>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</si>
  <si>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</si>
  <si>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</si>
  <si>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</si>
  <si>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</si>
  <si>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</si>
  <si>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</si>
  <si>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</si>
  <si>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</si>
  <si>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</si>
  <si>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</si>
  <si>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</si>
  <si>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</si>
  <si>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</si>
  <si>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</si>
  <si>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</si>
  <si>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</si>
  <si>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</si>
  <si>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</si>
  <si>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</si>
  <si>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</si>
  <si>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</si>
  <si>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</si>
  <si>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</si>
  <si>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</si>
  <si>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</si>
  <si>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</si>
  <si>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</si>
  <si>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</si>
  <si>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</si>
  <si>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</si>
  <si>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</si>
  <si>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</si>
  <si>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</si>
  <si>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</si>
  <si>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</si>
  <si>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</si>
  <si>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</si>
  <si>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</si>
  <si>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</si>
  <si>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</si>
  <si>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</si>
  <si>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</si>
  <si>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</si>
  <si>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</si>
  <si>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</si>
  <si>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</si>
  <si>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</si>
  <si>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</si>
  <si>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</si>
  <si>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</si>
  <si>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</si>
  <si>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</si>
  <si>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</si>
  <si>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</si>
  <si>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</si>
  <si>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</si>
  <si>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</si>
  <si>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</si>
  <si>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</si>
  <si>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</si>
  <si>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</si>
  <si>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</si>
  <si>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</si>
  <si>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</si>
  <si>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</si>
  <si>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</si>
  <si>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</si>
  <si>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</si>
  <si>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</si>
  <si>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</si>
  <si>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</si>
  <si>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</si>
  <si>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</si>
  <si>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</si>
  <si>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</si>
  <si>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</si>
  <si>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</si>
  <si>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</si>
  <si>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</si>
  <si>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</si>
  <si>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</si>
  <si>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</si>
  <si>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</si>
  <si>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</si>
  <si>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</si>
  <si>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</si>
  <si>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</si>
  <si>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</si>
  <si>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</si>
  <si>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</si>
  <si>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</si>
  <si>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</si>
  <si>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</si>
  <si>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</si>
  <si>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</si>
  <si>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</si>
  <si>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</si>
  <si>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</si>
  <si>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</si>
  <si>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</si>
  <si>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</si>
  <si>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</si>
  <si>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</si>
  <si>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</si>
  <si>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</si>
  <si>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</si>
  <si>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</si>
  <si>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</si>
  <si>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</si>
  <si>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</si>
  <si>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</si>
  <si>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</si>
  <si>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</si>
  <si>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</si>
  <si>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</si>
  <si>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</si>
  <si>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</si>
  <si>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</si>
  <si>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</si>
  <si>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</si>
  <si>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</si>
  <si>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</si>
  <si>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</si>
  <si>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</si>
  <si>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</si>
  <si>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</si>
  <si>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</si>
  <si>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</si>
  <si>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</si>
  <si>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</si>
  <si>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</si>
  <si>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</si>
  <si>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</si>
  <si>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</si>
  <si>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</si>
  <si>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</si>
  <si>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</si>
  <si>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</si>
  <si>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</si>
  <si>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</si>
  <si>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</si>
  <si>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</si>
  <si>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</si>
  <si>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</si>
  <si>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</si>
  <si>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</si>
  <si>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</si>
  <si>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</si>
  <si>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</si>
  <si>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</si>
  <si>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</si>
  <si>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</si>
  <si>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</si>
  <si>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</si>
  <si>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</si>
  <si>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</si>
  <si>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</si>
  <si>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</si>
  <si>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</si>
  <si>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</si>
  <si>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</si>
  <si>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</si>
  <si>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</si>
  <si>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</si>
  <si>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</si>
  <si>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</si>
  <si>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</si>
  <si>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</si>
  <si>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</si>
  <si>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</si>
  <si>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</si>
  <si>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</si>
  <si>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</si>
  <si>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</si>
  <si>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</si>
  <si>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</si>
  <si>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</si>
  <si>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</si>
  <si>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</si>
  <si>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</si>
  <si>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</si>
  <si>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</si>
  <si>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</si>
  <si>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</si>
  <si>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</si>
  <si>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</si>
  <si>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</si>
  <si>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</si>
  <si>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</si>
  <si>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</si>
  <si>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</si>
  <si>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</si>
  <si>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</si>
  <si>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</si>
  <si>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</si>
  <si>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</si>
  <si>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</si>
  <si>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</si>
  <si>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</si>
  <si>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</si>
  <si>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</si>
  <si>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</si>
  <si>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</si>
  <si>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</si>
  <si>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</si>
  <si>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</si>
  <si>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</si>
  <si>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</si>
  <si>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</si>
  <si>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</si>
  <si>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</si>
  <si>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</si>
  <si>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</si>
  <si>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</si>
  <si>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</si>
  <si>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</si>
  <si>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</si>
  <si>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</si>
  <si>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</si>
  <si>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</si>
  <si>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</si>
  <si>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</si>
  <si>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</si>
  <si>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</si>
  <si>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</si>
  <si>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</si>
  <si>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</si>
  <si>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</si>
  <si>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</si>
  <si>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</si>
  <si>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</si>
  <si>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</si>
  <si>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</si>
  <si>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</si>
  <si>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</si>
  <si>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</si>
  <si>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</si>
  <si>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</si>
  <si>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</si>
  <si>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</si>
  <si>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</si>
  <si>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</si>
  <si>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</si>
  <si>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</si>
  <si>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</si>
  <si>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</si>
  <si>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</si>
  <si>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</si>
  <si>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</si>
  <si>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</si>
  <si>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</si>
  <si>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</si>
  <si>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</si>
  <si>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</si>
  <si>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</si>
  <si>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</si>
  <si>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</si>
  <si>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</si>
  <si>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</si>
  <si>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</si>
  <si>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</si>
  <si>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</si>
  <si>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</si>
  <si>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</si>
  <si>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</si>
  <si>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</si>
  <si>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</si>
  <si>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</si>
  <si>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</si>
  <si>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</si>
  <si>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</si>
  <si>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</si>
  <si>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</si>
  <si>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</si>
  <si>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</si>
  <si>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</si>
  <si>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</si>
  <si>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</si>
  <si>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</si>
  <si>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</si>
  <si>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</si>
  <si>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</si>
  <si>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</si>
  <si>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</si>
  <si>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</si>
  <si>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</si>
  <si>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</si>
  <si>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</si>
  <si>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</si>
  <si>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</si>
  <si>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</si>
  <si>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</si>
  <si>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</si>
  <si>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</si>
  <si>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</si>
  <si>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</si>
  <si>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</si>
  <si>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</si>
  <si>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</si>
  <si>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</si>
  <si>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</si>
  <si>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</si>
  <si>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</si>
  <si>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</si>
  <si>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</si>
  <si>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</si>
  <si>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</si>
  <si>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</si>
  <si>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</si>
  <si>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</si>
  <si>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</si>
  <si>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</si>
  <si>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</si>
  <si>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</si>
  <si>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</si>
  <si>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</si>
  <si>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</si>
  <si>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</si>
  <si>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</si>
  <si>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</si>
  <si>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</si>
  <si>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</si>
  <si>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</si>
  <si>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</si>
  <si>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</si>
  <si>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</si>
  <si>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</si>
  <si>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</si>
  <si>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</si>
  <si>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</si>
  <si>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</si>
  <si>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</si>
  <si>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</si>
  <si>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</si>
  <si>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</si>
  <si>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</si>
  <si>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</si>
  <si>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</si>
  <si>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</si>
  <si>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</si>
  <si>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</si>
  <si>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</si>
  <si>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</si>
  <si>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</si>
  <si>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</si>
  <si>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</si>
  <si>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</si>
  <si>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</si>
  <si>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</si>
  <si>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</si>
  <si>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</si>
  <si>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</si>
  <si>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</si>
  <si>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</si>
  <si>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</si>
  <si>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</si>
  <si>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</si>
  <si>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</si>
  <si>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</si>
  <si>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</si>
  <si>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</si>
  <si>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</si>
  <si>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</si>
  <si>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</si>
  <si>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</si>
  <si>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</si>
  <si>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</si>
  <si>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</si>
  <si>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</si>
  <si>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</si>
  <si>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</si>
  <si>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</si>
  <si>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</si>
  <si>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</si>
  <si>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</si>
  <si>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</si>
  <si>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</si>
  <si>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</si>
  <si>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</si>
  <si>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</si>
  <si>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</si>
  <si>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</si>
  <si>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</si>
  <si>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</si>
  <si>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</si>
  <si>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</si>
  <si>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</si>
  <si>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</si>
  <si>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</si>
  <si>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</si>
  <si>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</si>
  <si>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</si>
  <si>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</si>
  <si>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</si>
  <si>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</si>
  <si>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</si>
  <si>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</si>
  <si>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</si>
  <si>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</si>
  <si>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</si>
  <si>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</si>
  <si>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</si>
  <si>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</si>
  <si>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</si>
  <si>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</si>
  <si>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</si>
  <si>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Bóbita Óvoda Sorokpolány</t>
  </si>
  <si>
    <t>összesen</t>
  </si>
  <si>
    <t>Bóbita Óvoda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</si>
  <si>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Bóbita Óvoda</t>
    </r>
  </si>
  <si>
    <t>Bóbita  Óvoda</t>
  </si>
  <si>
    <t>Eredeti előirányzat</t>
  </si>
  <si>
    <t>Sorokpolány Község Önkormányzata</t>
  </si>
  <si>
    <t>Önkormányzat 2016. évi költségvetése</t>
  </si>
  <si>
    <t>saját bevételek 2019.</t>
  </si>
  <si>
    <t>eredeti ei. Felhalmozási célú</t>
  </si>
  <si>
    <t>Sorokpolány Községi Önkormányzat</t>
  </si>
  <si>
    <t>Sorokpolány Község  Önkormányzata</t>
  </si>
  <si>
    <t xml:space="preserve">Székek </t>
  </si>
  <si>
    <t>Asztalok</t>
  </si>
  <si>
    <t>Temető korszerűsítés</t>
  </si>
  <si>
    <t>Petőfi utca - Temető utca kereszteződésének felújítása</t>
  </si>
  <si>
    <t>Járdaépítés</t>
  </si>
  <si>
    <t xml:space="preserve">  Polgárőrség</t>
  </si>
  <si>
    <t>Céltartalékok</t>
  </si>
  <si>
    <t xml:space="preserve">  Meglepetés Társulat</t>
  </si>
  <si>
    <t xml:space="preserve">  Sorokpolányi Asszonyklub</t>
  </si>
  <si>
    <t>Módosított előirányzat</t>
  </si>
  <si>
    <t>I. világháborús emlékmű felújítása</t>
  </si>
  <si>
    <t>módosított ei.</t>
  </si>
  <si>
    <t>módosított ei. Működési célú</t>
  </si>
  <si>
    <t>alpolgármester, főpolgármester-helyettes, megyei közgyűlés elnöke, alelnöke</t>
  </si>
  <si>
    <t>fizikai alkalmazott, a költségvetési szerveknél foglalkoztatott egyéb munkavállaló  (fizikai alkalmazott)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</si>
  <si>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Sorokpolány Község Önkormányzata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</si>
</sst>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__;\-#,###__"/>
    <numFmt numFmtId="175" formatCode="_-* #,##0\ _F_t_-;\-* #,##0\ _F_t_-;_-* &quot;-&quot;??\ _F_t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1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6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1" fillId="0" borderId="0" applyFont="0" applyFill="0" applyBorder="0" applyAlignment="0" applyProtection="0"/>
  </cellStyleXfs>
  <cellXfs count="33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3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28" fillId="0" borderId="0" xfId="44" applyFont="1" applyAlignment="1" applyProtection="1">
      <alignment horizontal="justify" vertical="center"/>
      <protection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/>
    </xf>
    <xf numFmtId="0" fontId="34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7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36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1" fontId="14" fillId="0" borderId="13" xfId="60" applyNumberFormat="1" applyFont="1" applyBorder="1">
      <alignment/>
      <protection/>
    </xf>
    <xf numFmtId="0" fontId="14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1" fontId="14" fillId="0" borderId="14" xfId="60" applyNumberFormat="1" applyFont="1" applyBorder="1">
      <alignment/>
      <protection/>
    </xf>
    <xf numFmtId="1" fontId="10" fillId="0" borderId="13" xfId="60" applyNumberFormat="1" applyFont="1" applyBorder="1">
      <alignment/>
      <protection/>
    </xf>
    <xf numFmtId="1" fontId="10" fillId="0" borderId="14" xfId="60" applyNumberFormat="1" applyFont="1" applyBorder="1">
      <alignment/>
      <protection/>
    </xf>
    <xf numFmtId="0" fontId="0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" fontId="15" fillId="0" borderId="13" xfId="0" applyNumberFormat="1" applyFont="1" applyBorder="1" applyAlignment="1">
      <alignment/>
    </xf>
    <xf numFmtId="1" fontId="15" fillId="0" borderId="14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" fontId="11" fillId="0" borderId="14" xfId="0" applyNumberFormat="1" applyFont="1" applyBorder="1" applyAlignment="1">
      <alignment/>
    </xf>
    <xf numFmtId="0" fontId="14" fillId="0" borderId="13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vertical="center"/>
    </xf>
    <xf numFmtId="165" fontId="5" fillId="0" borderId="15" xfId="0" applyNumberFormat="1" applyFont="1" applyFill="1" applyBorder="1" applyAlignment="1">
      <alignment vertical="center"/>
    </xf>
    <xf numFmtId="165" fontId="4" fillId="0" borderId="15" xfId="0" applyNumberFormat="1" applyFont="1" applyFill="1" applyBorder="1" applyAlignment="1">
      <alignment vertical="center"/>
    </xf>
    <xf numFmtId="165" fontId="11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/>
    </xf>
    <xf numFmtId="165" fontId="11" fillId="34" borderId="15" xfId="0" applyNumberFormat="1" applyFont="1" applyFill="1" applyBorder="1" applyAlignment="1">
      <alignment vertical="center"/>
    </xf>
    <xf numFmtId="0" fontId="15" fillId="34" borderId="10" xfId="0" applyFont="1" applyFill="1" applyBorder="1" applyAlignment="1">
      <alignment/>
    </xf>
    <xf numFmtId="0" fontId="6" fillId="35" borderId="12" xfId="0" applyFont="1" applyFill="1" applyBorder="1" applyAlignment="1">
      <alignment horizontal="left" vertical="center"/>
    </xf>
    <xf numFmtId="165" fontId="6" fillId="35" borderId="15" xfId="0" applyNumberFormat="1" applyFont="1" applyFill="1" applyBorder="1" applyAlignment="1">
      <alignment vertical="center"/>
    </xf>
    <xf numFmtId="1" fontId="11" fillId="35" borderId="13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1" fontId="11" fillId="35" borderId="14" xfId="0" applyNumberFormat="1" applyFont="1" applyFill="1" applyBorder="1" applyAlignment="1">
      <alignment/>
    </xf>
    <xf numFmtId="0" fontId="9" fillId="35" borderId="12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left" vertical="center"/>
    </xf>
    <xf numFmtId="0" fontId="11" fillId="35" borderId="14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1" fontId="11" fillId="36" borderId="13" xfId="0" applyNumberFormat="1" applyFont="1" applyFill="1" applyBorder="1" applyAlignment="1">
      <alignment/>
    </xf>
    <xf numFmtId="0" fontId="11" fillId="36" borderId="10" xfId="0" applyFont="1" applyFill="1" applyBorder="1" applyAlignment="1">
      <alignment/>
    </xf>
    <xf numFmtId="1" fontId="11" fillId="36" borderId="14" xfId="0" applyNumberFormat="1" applyFont="1" applyFill="1" applyBorder="1" applyAlignment="1">
      <alignment/>
    </xf>
    <xf numFmtId="0" fontId="5" fillId="0" borderId="16" xfId="0" applyFont="1" applyBorder="1" applyAlignment="1">
      <alignment horizontal="center" wrapText="1"/>
    </xf>
    <xf numFmtId="1" fontId="14" fillId="0" borderId="16" xfId="60" applyNumberFormat="1" applyFont="1" applyBorder="1">
      <alignment/>
      <protection/>
    </xf>
    <xf numFmtId="1" fontId="10" fillId="0" borderId="16" xfId="60" applyNumberFormat="1" applyFont="1" applyBorder="1">
      <alignment/>
      <protection/>
    </xf>
    <xf numFmtId="0" fontId="15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6" fillId="37" borderId="12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left" vertical="center"/>
    </xf>
    <xf numFmtId="0" fontId="15" fillId="34" borderId="16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/>
    </xf>
    <xf numFmtId="0" fontId="11" fillId="35" borderId="16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6" fillId="37" borderId="15" xfId="0" applyFont="1" applyFill="1" applyBorder="1" applyAlignment="1">
      <alignment horizontal="left" vertical="center"/>
    </xf>
    <xf numFmtId="0" fontId="15" fillId="37" borderId="16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5" fillId="37" borderId="17" xfId="0" applyFont="1" applyFill="1" applyBorder="1" applyAlignment="1">
      <alignment/>
    </xf>
    <xf numFmtId="0" fontId="15" fillId="37" borderId="13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5" fillId="37" borderId="18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15" fillId="37" borderId="13" xfId="0" applyFont="1" applyFill="1" applyBorder="1" applyAlignment="1">
      <alignment/>
    </xf>
    <xf numFmtId="0" fontId="15" fillId="37" borderId="18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7" borderId="14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1" fillId="36" borderId="14" xfId="0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2" xfId="0" applyFont="1" applyFill="1" applyBorder="1" applyAlignment="1">
      <alignment horizontal="center" wrapText="1"/>
    </xf>
    <xf numFmtId="1" fontId="15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1" fontId="15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1" fontId="15" fillId="34" borderId="12" xfId="0" applyNumberFormat="1" applyFont="1" applyFill="1" applyBorder="1" applyAlignment="1">
      <alignment/>
    </xf>
    <xf numFmtId="1" fontId="15" fillId="34" borderId="14" xfId="0" applyNumberFormat="1" applyFont="1" applyFill="1" applyBorder="1" applyAlignment="1">
      <alignment/>
    </xf>
    <xf numFmtId="1" fontId="11" fillId="35" borderId="16" xfId="0" applyNumberFormat="1" applyFont="1" applyFill="1" applyBorder="1" applyAlignment="1">
      <alignment/>
    </xf>
    <xf numFmtId="1" fontId="11" fillId="35" borderId="12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left" vertical="center"/>
    </xf>
    <xf numFmtId="1" fontId="15" fillId="35" borderId="12" xfId="0" applyNumberFormat="1" applyFont="1" applyFill="1" applyBorder="1" applyAlignment="1">
      <alignment/>
    </xf>
    <xf numFmtId="1" fontId="15" fillId="35" borderId="14" xfId="0" applyNumberFormat="1" applyFont="1" applyFill="1" applyBorder="1" applyAlignment="1">
      <alignment/>
    </xf>
    <xf numFmtId="1" fontId="11" fillId="36" borderId="16" xfId="0" applyNumberFormat="1" applyFont="1" applyFill="1" applyBorder="1" applyAlignment="1">
      <alignment/>
    </xf>
    <xf numFmtId="1" fontId="11" fillId="36" borderId="12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35" borderId="16" xfId="0" applyFont="1" applyFill="1" applyBorder="1" applyAlignment="1">
      <alignment horizontal="right" vertical="center"/>
    </xf>
    <xf numFmtId="0" fontId="14" fillId="35" borderId="10" xfId="0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horizontal="right" vertical="center"/>
    </xf>
    <xf numFmtId="1" fontId="10" fillId="35" borderId="16" xfId="60" applyNumberFormat="1" applyFont="1" applyFill="1" applyBorder="1">
      <alignment/>
      <protection/>
    </xf>
    <xf numFmtId="0" fontId="11" fillId="35" borderId="12" xfId="0" applyFont="1" applyFill="1" applyBorder="1" applyAlignment="1">
      <alignment/>
    </xf>
    <xf numFmtId="1" fontId="10" fillId="35" borderId="14" xfId="60" applyNumberFormat="1" applyFont="1" applyFill="1" applyBorder="1">
      <alignment/>
      <protection/>
    </xf>
    <xf numFmtId="1" fontId="10" fillId="35" borderId="13" xfId="60" applyNumberFormat="1" applyFont="1" applyFill="1" applyBorder="1">
      <alignment/>
      <protection/>
    </xf>
    <xf numFmtId="0" fontId="10" fillId="35" borderId="12" xfId="0" applyFont="1" applyFill="1" applyBorder="1" applyAlignment="1">
      <alignment horizontal="left" vertical="center"/>
    </xf>
    <xf numFmtId="1" fontId="10" fillId="36" borderId="16" xfId="60" applyNumberFormat="1" applyFont="1" applyFill="1" applyBorder="1">
      <alignment/>
      <protection/>
    </xf>
    <xf numFmtId="0" fontId="11" fillId="36" borderId="12" xfId="0" applyFont="1" applyFill="1" applyBorder="1" applyAlignment="1">
      <alignment/>
    </xf>
    <xf numFmtId="1" fontId="10" fillId="36" borderId="14" xfId="60" applyNumberFormat="1" applyFont="1" applyFill="1" applyBorder="1">
      <alignment/>
      <protection/>
    </xf>
    <xf numFmtId="1" fontId="10" fillId="36" borderId="13" xfId="60" applyNumberFormat="1" applyFont="1" applyFill="1" applyBorder="1">
      <alignment/>
      <protection/>
    </xf>
    <xf numFmtId="1" fontId="15" fillId="34" borderId="13" xfId="0" applyNumberFormat="1" applyFont="1" applyFill="1" applyBorder="1" applyAlignment="1">
      <alignment/>
    </xf>
    <xf numFmtId="0" fontId="9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11" fillId="38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38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0" fillId="38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10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/>
    </xf>
    <xf numFmtId="1" fontId="15" fillId="34" borderId="16" xfId="0" applyNumberFormat="1" applyFont="1" applyFill="1" applyBorder="1" applyAlignment="1">
      <alignment/>
    </xf>
    <xf numFmtId="1" fontId="14" fillId="34" borderId="16" xfId="60" applyNumberFormat="1" applyFont="1" applyFill="1" applyBorder="1">
      <alignment/>
      <protection/>
    </xf>
    <xf numFmtId="0" fontId="15" fillId="34" borderId="12" xfId="0" applyFont="1" applyFill="1" applyBorder="1" applyAlignment="1">
      <alignment/>
    </xf>
    <xf numFmtId="1" fontId="14" fillId="34" borderId="14" xfId="60" applyNumberFormat="1" applyFont="1" applyFill="1" applyBorder="1">
      <alignment/>
      <protection/>
    </xf>
    <xf numFmtId="1" fontId="14" fillId="34" borderId="13" xfId="60" applyNumberFormat="1" applyFont="1" applyFill="1" applyBorder="1">
      <alignment/>
      <protection/>
    </xf>
    <xf numFmtId="0" fontId="4" fillId="0" borderId="10" xfId="0" applyFont="1" applyBorder="1" applyAlignment="1">
      <alignment horizontal="center" wrapText="1"/>
    </xf>
    <xf numFmtId="0" fontId="15" fillId="38" borderId="10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14" fontId="15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" xfId="59"/>
    <cellStyle name="Normál_4. melléklet" xfId="60"/>
    <cellStyle name="Normal_KTRSZJ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Layout" workbookViewId="0" topLeftCell="A1">
      <selection activeCell="A17" sqref="A17"/>
    </sheetView>
  </sheetViews>
  <sheetFormatPr defaultColWidth="9.140625" defaultRowHeight="15"/>
  <cols>
    <col min="1" max="1" width="85.57421875" style="0" customWidth="1"/>
  </cols>
  <sheetData>
    <row r="1" ht="18">
      <c r="A1" s="59" t="s">
        <v>674</v>
      </c>
    </row>
    <row r="2" ht="50.25" customHeight="1">
      <c r="A2" s="77" t="s">
        <v>476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1:9" ht="15">
      <c r="A5" s="28" t="s">
        <v>57</v>
      </c>
      <c r="B5" s="4"/>
      <c r="C5" s="4"/>
      <c r="D5" s="4"/>
      <c r="E5" s="4"/>
      <c r="F5" s="4"/>
      <c r="G5" s="4"/>
      <c r="H5" s="4"/>
      <c r="I5" s="4"/>
    </row>
    <row r="6" spans="1:9" ht="15">
      <c r="A6" s="28" t="s">
        <v>58</v>
      </c>
      <c r="B6" s="4"/>
      <c r="C6" s="4"/>
      <c r="D6" s="4"/>
      <c r="E6" s="4"/>
      <c r="F6" s="4"/>
      <c r="G6" s="4"/>
      <c r="H6" s="4"/>
      <c r="I6" s="4"/>
    </row>
    <row r="7" spans="1:9" ht="15">
      <c r="A7" s="28" t="s">
        <v>59</v>
      </c>
      <c r="B7" s="4"/>
      <c r="C7" s="4"/>
      <c r="D7" s="4"/>
      <c r="E7" s="4"/>
      <c r="F7" s="4"/>
      <c r="G7" s="4"/>
      <c r="H7" s="4"/>
      <c r="I7" s="4"/>
    </row>
    <row r="8" spans="1:9" ht="15">
      <c r="A8" s="28" t="s">
        <v>60</v>
      </c>
      <c r="B8" s="4"/>
      <c r="C8" s="4"/>
      <c r="D8" s="4"/>
      <c r="E8" s="4"/>
      <c r="F8" s="4"/>
      <c r="G8" s="4"/>
      <c r="H8" s="4"/>
      <c r="I8" s="4"/>
    </row>
    <row r="9" spans="1:9" ht="15">
      <c r="A9" s="28" t="s">
        <v>61</v>
      </c>
      <c r="B9" s="4"/>
      <c r="C9" s="4"/>
      <c r="D9" s="4"/>
      <c r="E9" s="4"/>
      <c r="F9" s="4"/>
      <c r="G9" s="4"/>
      <c r="H9" s="4"/>
      <c r="I9" s="4"/>
    </row>
    <row r="10" spans="1:9" ht="15">
      <c r="A10" s="28" t="s">
        <v>62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28" t="s">
        <v>63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28" t="s">
        <v>64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29" t="s">
        <v>56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29" t="s">
        <v>65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49" t="s">
        <v>474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28" t="s">
        <v>67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28" t="s">
        <v>68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28" t="s">
        <v>69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28" t="s">
        <v>70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28" t="s">
        <v>71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28" t="s">
        <v>72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28" t="s">
        <v>73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29" t="s">
        <v>66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29" t="s">
        <v>74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49" t="s">
        <v>475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&amp;R1. melléklet a 7/2016. (V.10)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17" sqref="A17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19" t="s">
        <v>674</v>
      </c>
      <c r="B1" s="324"/>
    </row>
    <row r="2" spans="1:7" ht="71.25" customHeight="1">
      <c r="A2" s="321" t="s">
        <v>21</v>
      </c>
      <c r="B2" s="321"/>
      <c r="C2" s="50"/>
      <c r="D2" s="50"/>
      <c r="E2" s="50"/>
      <c r="F2" s="50"/>
      <c r="G2" s="50"/>
    </row>
    <row r="3" spans="1:7" ht="24" customHeight="1">
      <c r="A3" s="46"/>
      <c r="B3" s="46"/>
      <c r="C3" s="50"/>
      <c r="D3" s="50"/>
      <c r="E3" s="50"/>
      <c r="F3" s="50"/>
      <c r="G3" s="50"/>
    </row>
    <row r="4" ht="22.5" customHeight="1">
      <c r="A4" s="76" t="s">
        <v>673</v>
      </c>
    </row>
    <row r="5" spans="1:2" ht="18">
      <c r="A5" s="30" t="s">
        <v>3</v>
      </c>
      <c r="B5" s="29" t="s">
        <v>9</v>
      </c>
    </row>
    <row r="6" spans="1:2" ht="15">
      <c r="A6" s="28" t="s">
        <v>57</v>
      </c>
      <c r="B6" s="73">
        <v>0</v>
      </c>
    </row>
    <row r="7" spans="1:2" ht="15">
      <c r="A7" s="51" t="s">
        <v>58</v>
      </c>
      <c r="B7" s="28"/>
    </row>
    <row r="8" spans="1:2" ht="15">
      <c r="A8" s="28" t="s">
        <v>59</v>
      </c>
      <c r="B8" s="28"/>
    </row>
    <row r="9" spans="1:2" ht="15">
      <c r="A9" s="28" t="s">
        <v>60</v>
      </c>
      <c r="B9" s="28"/>
    </row>
    <row r="10" spans="1:2" ht="15">
      <c r="A10" s="28" t="s">
        <v>61</v>
      </c>
      <c r="B10" s="28"/>
    </row>
    <row r="11" spans="1:2" ht="15">
      <c r="A11" s="28" t="s">
        <v>62</v>
      </c>
      <c r="B11" s="28"/>
    </row>
    <row r="12" spans="1:2" ht="15">
      <c r="A12" s="28" t="s">
        <v>63</v>
      </c>
      <c r="B12" s="28"/>
    </row>
    <row r="13" spans="1:2" ht="15">
      <c r="A13" s="28" t="s">
        <v>64</v>
      </c>
      <c r="B13" s="28"/>
    </row>
    <row r="14" spans="1:2" ht="15">
      <c r="A14" s="49" t="s">
        <v>12</v>
      </c>
      <c r="B14" s="54">
        <v>0</v>
      </c>
    </row>
    <row r="15" spans="1:2" ht="30">
      <c r="A15" s="52" t="s">
        <v>4</v>
      </c>
      <c r="B15" s="28"/>
    </row>
    <row r="16" spans="1:2" ht="30">
      <c r="A16" s="52" t="s">
        <v>5</v>
      </c>
      <c r="B16" s="28"/>
    </row>
    <row r="17" spans="1:2" ht="15">
      <c r="A17" s="53" t="s">
        <v>6</v>
      </c>
      <c r="B17" s="28"/>
    </row>
    <row r="18" spans="1:2" ht="15">
      <c r="A18" s="53" t="s">
        <v>7</v>
      </c>
      <c r="B18" s="28"/>
    </row>
    <row r="19" spans="1:2" ht="15">
      <c r="A19" s="28" t="s">
        <v>10</v>
      </c>
      <c r="B19" s="28"/>
    </row>
    <row r="20" spans="1:2" ht="15">
      <c r="A20" s="34" t="s">
        <v>8</v>
      </c>
      <c r="B20" s="28">
        <v>0</v>
      </c>
    </row>
    <row r="21" spans="1:2" ht="31.5">
      <c r="A21" s="55" t="s">
        <v>11</v>
      </c>
      <c r="B21" s="18"/>
    </row>
    <row r="22" spans="1:2" ht="15.75">
      <c r="A22" s="31" t="s">
        <v>512</v>
      </c>
      <c r="B22" s="32">
        <v>0</v>
      </c>
    </row>
    <row r="25" spans="1:2" ht="18">
      <c r="A25" s="30" t="s">
        <v>3</v>
      </c>
      <c r="B25" s="29" t="s">
        <v>9</v>
      </c>
    </row>
    <row r="26" spans="1:2" ht="15">
      <c r="A26" s="28" t="s">
        <v>57</v>
      </c>
      <c r="B26" s="28"/>
    </row>
    <row r="27" spans="1:2" ht="15">
      <c r="A27" s="51" t="s">
        <v>58</v>
      </c>
      <c r="B27" s="28"/>
    </row>
    <row r="28" spans="1:2" ht="15">
      <c r="A28" s="28" t="s">
        <v>59</v>
      </c>
      <c r="B28" s="28"/>
    </row>
    <row r="29" spans="1:2" ht="15">
      <c r="A29" s="28" t="s">
        <v>60</v>
      </c>
      <c r="B29" s="28"/>
    </row>
    <row r="30" spans="1:2" ht="15">
      <c r="A30" s="28" t="s">
        <v>61</v>
      </c>
      <c r="B30" s="28"/>
    </row>
    <row r="31" spans="1:2" ht="15">
      <c r="A31" s="28" t="s">
        <v>62</v>
      </c>
      <c r="B31" s="28"/>
    </row>
    <row r="32" spans="1:2" ht="15">
      <c r="A32" s="28" t="s">
        <v>63</v>
      </c>
      <c r="B32" s="28"/>
    </row>
    <row r="33" spans="1:2" ht="15">
      <c r="A33" s="28" t="s">
        <v>64</v>
      </c>
      <c r="B33" s="28"/>
    </row>
    <row r="34" spans="1:2" ht="15">
      <c r="A34" s="49" t="s">
        <v>12</v>
      </c>
      <c r="B34" s="54"/>
    </row>
    <row r="35" spans="1:2" ht="30">
      <c r="A35" s="52" t="s">
        <v>4</v>
      </c>
      <c r="B35" s="28"/>
    </row>
    <row r="36" spans="1:2" ht="30">
      <c r="A36" s="52" t="s">
        <v>5</v>
      </c>
      <c r="B36" s="28"/>
    </row>
    <row r="37" spans="1:2" ht="15">
      <c r="A37" s="53" t="s">
        <v>6</v>
      </c>
      <c r="B37" s="28"/>
    </row>
    <row r="38" spans="1:2" ht="15">
      <c r="A38" s="53" t="s">
        <v>7</v>
      </c>
      <c r="B38" s="28"/>
    </row>
    <row r="39" spans="1:2" ht="15">
      <c r="A39" s="28" t="s">
        <v>10</v>
      </c>
      <c r="B39" s="28"/>
    </row>
    <row r="40" spans="1:2" ht="15">
      <c r="A40" s="34" t="s">
        <v>8</v>
      </c>
      <c r="B40" s="28"/>
    </row>
    <row r="41" spans="1:2" ht="31.5">
      <c r="A41" s="55" t="s">
        <v>11</v>
      </c>
      <c r="B41" s="18"/>
    </row>
    <row r="42" spans="1:2" ht="15.75">
      <c r="A42" s="31" t="s">
        <v>512</v>
      </c>
      <c r="B42" s="32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Header>&amp;R10. melléklet a 7/2016. (V.10)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23" sqref="A2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19" t="s">
        <v>674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46.5" customHeight="1">
      <c r="A2" s="321" t="s">
        <v>38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6.5" customHeight="1">
      <c r="A3" s="46"/>
      <c r="B3" s="47"/>
      <c r="C3" s="47"/>
      <c r="D3" s="47"/>
      <c r="E3" s="47"/>
      <c r="F3" s="47"/>
      <c r="G3" s="47"/>
      <c r="H3" s="47"/>
      <c r="I3" s="47"/>
      <c r="J3" s="47"/>
    </row>
    <row r="4" ht="15">
      <c r="A4" s="76" t="s">
        <v>673</v>
      </c>
    </row>
    <row r="5" spans="1:10" ht="61.5" customHeight="1">
      <c r="A5" s="2" t="s">
        <v>75</v>
      </c>
      <c r="B5" s="3" t="s">
        <v>76</v>
      </c>
      <c r="C5" s="41" t="s">
        <v>553</v>
      </c>
      <c r="D5" s="41" t="s">
        <v>556</v>
      </c>
      <c r="E5" s="41" t="s">
        <v>557</v>
      </c>
      <c r="F5" s="41" t="s">
        <v>558</v>
      </c>
      <c r="G5" s="41" t="s">
        <v>562</v>
      </c>
      <c r="H5" s="41" t="s">
        <v>554</v>
      </c>
      <c r="I5" s="41" t="s">
        <v>555</v>
      </c>
      <c r="J5" s="41" t="s">
        <v>559</v>
      </c>
    </row>
    <row r="6" spans="1:10" ht="15">
      <c r="A6" s="11" t="s">
        <v>178</v>
      </c>
      <c r="B6" s="6" t="s">
        <v>179</v>
      </c>
      <c r="C6" s="28">
        <v>0</v>
      </c>
      <c r="D6" s="28"/>
      <c r="E6" s="28"/>
      <c r="F6" s="28"/>
      <c r="G6" s="28"/>
      <c r="H6" s="28"/>
      <c r="I6" s="28"/>
      <c r="J6" s="28"/>
    </row>
    <row r="7" spans="1:10" ht="15">
      <c r="A7" s="11"/>
      <c r="B7" s="6"/>
      <c r="C7" s="28"/>
      <c r="D7" s="28"/>
      <c r="E7" s="28"/>
      <c r="F7" s="28"/>
      <c r="G7" s="28"/>
      <c r="H7" s="28"/>
      <c r="I7" s="28"/>
      <c r="J7" s="28"/>
    </row>
    <row r="8" spans="1:10" ht="15">
      <c r="A8" s="11"/>
      <c r="B8" s="6"/>
      <c r="C8" s="28"/>
      <c r="D8" s="28"/>
      <c r="E8" s="28"/>
      <c r="F8" s="28"/>
      <c r="G8" s="28"/>
      <c r="H8" s="28"/>
      <c r="I8" s="28"/>
      <c r="J8" s="28"/>
    </row>
    <row r="9" spans="1:10" ht="15">
      <c r="A9" s="11" t="s">
        <v>390</v>
      </c>
      <c r="B9" s="6" t="s">
        <v>180</v>
      </c>
      <c r="C9" s="28">
        <v>0</v>
      </c>
      <c r="D9" s="28"/>
      <c r="E9" s="28"/>
      <c r="F9" s="28"/>
      <c r="G9" s="28"/>
      <c r="H9" s="28"/>
      <c r="I9" s="28"/>
      <c r="J9" s="28"/>
    </row>
    <row r="10" spans="1:10" ht="15">
      <c r="A10" s="11"/>
      <c r="B10" s="6"/>
      <c r="C10" s="28"/>
      <c r="D10" s="28"/>
      <c r="E10" s="28"/>
      <c r="F10" s="28"/>
      <c r="G10" s="28"/>
      <c r="H10" s="28"/>
      <c r="I10" s="28"/>
      <c r="J10" s="28"/>
    </row>
    <row r="11" spans="1:10" ht="15">
      <c r="A11" s="11"/>
      <c r="B11" s="6"/>
      <c r="C11" s="28"/>
      <c r="D11" s="28"/>
      <c r="E11" s="28"/>
      <c r="F11" s="28"/>
      <c r="G11" s="28"/>
      <c r="H11" s="28"/>
      <c r="I11" s="28"/>
      <c r="J11" s="28"/>
    </row>
    <row r="12" spans="1:10" ht="15">
      <c r="A12" s="5" t="s">
        <v>181</v>
      </c>
      <c r="B12" s="6" t="s">
        <v>182</v>
      </c>
      <c r="C12" s="28">
        <v>0</v>
      </c>
      <c r="D12" s="28"/>
      <c r="E12" s="28"/>
      <c r="F12" s="28"/>
      <c r="G12" s="28"/>
      <c r="H12" s="28"/>
      <c r="I12" s="28"/>
      <c r="J12" s="28"/>
    </row>
    <row r="13" spans="1:10" ht="15">
      <c r="A13" s="5"/>
      <c r="B13" s="6"/>
      <c r="C13" s="28"/>
      <c r="D13" s="28"/>
      <c r="E13" s="28"/>
      <c r="F13" s="28"/>
      <c r="G13" s="28"/>
      <c r="H13" s="28"/>
      <c r="I13" s="28"/>
      <c r="J13" s="28"/>
    </row>
    <row r="14" spans="1:10" ht="15">
      <c r="A14" s="5"/>
      <c r="B14" s="6"/>
      <c r="C14" s="28"/>
      <c r="D14" s="28"/>
      <c r="E14" s="28"/>
      <c r="F14" s="28"/>
      <c r="G14" s="28"/>
      <c r="H14" s="28"/>
      <c r="I14" s="28"/>
      <c r="J14" s="28"/>
    </row>
    <row r="15" spans="1:10" ht="15">
      <c r="A15" s="11" t="s">
        <v>183</v>
      </c>
      <c r="B15" s="6" t="s">
        <v>184</v>
      </c>
      <c r="C15" s="28">
        <v>0</v>
      </c>
      <c r="D15" s="28"/>
      <c r="E15" s="28"/>
      <c r="F15" s="28"/>
      <c r="G15" s="28"/>
      <c r="H15" s="28"/>
      <c r="I15" s="28"/>
      <c r="J15" s="28"/>
    </row>
    <row r="16" spans="1:10" ht="15">
      <c r="A16" s="11"/>
      <c r="B16" s="6"/>
      <c r="C16" s="28"/>
      <c r="D16" s="28"/>
      <c r="E16" s="28"/>
      <c r="F16" s="28"/>
      <c r="G16" s="28"/>
      <c r="H16" s="28"/>
      <c r="I16" s="28"/>
      <c r="J16" s="28"/>
    </row>
    <row r="17" spans="1:10" ht="15">
      <c r="A17" s="11"/>
      <c r="B17" s="6"/>
      <c r="C17" s="28"/>
      <c r="D17" s="28"/>
      <c r="E17" s="28"/>
      <c r="F17" s="28"/>
      <c r="G17" s="28"/>
      <c r="H17" s="28"/>
      <c r="I17" s="28"/>
      <c r="J17" s="28"/>
    </row>
    <row r="18" spans="1:10" ht="15">
      <c r="A18" s="11" t="s">
        <v>185</v>
      </c>
      <c r="B18" s="6" t="s">
        <v>186</v>
      </c>
      <c r="C18" s="28">
        <v>0</v>
      </c>
      <c r="D18" s="28"/>
      <c r="E18" s="28"/>
      <c r="F18" s="28"/>
      <c r="G18" s="28"/>
      <c r="H18" s="28"/>
      <c r="I18" s="28"/>
      <c r="J18" s="28"/>
    </row>
    <row r="19" spans="1:10" ht="15">
      <c r="A19" s="11"/>
      <c r="B19" s="6"/>
      <c r="C19" s="28"/>
      <c r="D19" s="28"/>
      <c r="E19" s="28"/>
      <c r="F19" s="28"/>
      <c r="G19" s="28"/>
      <c r="H19" s="28"/>
      <c r="I19" s="28"/>
      <c r="J19" s="28"/>
    </row>
    <row r="20" spans="1:10" ht="15">
      <c r="A20" s="11"/>
      <c r="B20" s="6"/>
      <c r="C20" s="28"/>
      <c r="D20" s="28"/>
      <c r="E20" s="28"/>
      <c r="F20" s="28"/>
      <c r="G20" s="28"/>
      <c r="H20" s="28"/>
      <c r="I20" s="28"/>
      <c r="J20" s="28"/>
    </row>
    <row r="21" spans="1:10" ht="15">
      <c r="A21" s="5" t="s">
        <v>187</v>
      </c>
      <c r="B21" s="6" t="s">
        <v>188</v>
      </c>
      <c r="C21" s="28">
        <v>0</v>
      </c>
      <c r="D21" s="28"/>
      <c r="E21" s="28"/>
      <c r="F21" s="28"/>
      <c r="G21" s="28"/>
      <c r="H21" s="28"/>
      <c r="I21" s="28"/>
      <c r="J21" s="28"/>
    </row>
    <row r="22" spans="1:10" ht="15">
      <c r="A22" s="5" t="s">
        <v>189</v>
      </c>
      <c r="B22" s="6" t="s">
        <v>190</v>
      </c>
      <c r="C22" s="28">
        <v>0</v>
      </c>
      <c r="D22" s="28"/>
      <c r="E22" s="28"/>
      <c r="F22" s="28"/>
      <c r="G22" s="28"/>
      <c r="H22" s="28"/>
      <c r="I22" s="28"/>
      <c r="J22" s="28"/>
    </row>
    <row r="23" spans="1:10" ht="15.75">
      <c r="A23" s="282" t="s">
        <v>391</v>
      </c>
      <c r="B23" s="283" t="s">
        <v>191</v>
      </c>
      <c r="C23" s="307">
        <v>0</v>
      </c>
      <c r="D23" s="307"/>
      <c r="E23" s="307"/>
      <c r="F23" s="307"/>
      <c r="G23" s="307"/>
      <c r="H23" s="307"/>
      <c r="I23" s="307"/>
      <c r="J23" s="307"/>
    </row>
    <row r="24" spans="1:10" ht="15">
      <c r="A24" s="11" t="s">
        <v>192</v>
      </c>
      <c r="B24" s="6" t="s">
        <v>193</v>
      </c>
      <c r="C24" s="28">
        <v>0</v>
      </c>
      <c r="D24" s="28"/>
      <c r="E24" s="28"/>
      <c r="F24" s="73"/>
      <c r="G24" s="28"/>
      <c r="H24" s="74"/>
      <c r="I24" s="74"/>
      <c r="J24" s="28"/>
    </row>
    <row r="25" spans="1:10" ht="15">
      <c r="A25" s="11"/>
      <c r="B25" s="6"/>
      <c r="C25" s="28"/>
      <c r="D25" s="28"/>
      <c r="E25" s="28"/>
      <c r="F25" s="28"/>
      <c r="G25" s="28"/>
      <c r="H25" s="28"/>
      <c r="I25" s="28"/>
      <c r="J25" s="28"/>
    </row>
    <row r="26" spans="1:10" ht="15">
      <c r="A26" s="11"/>
      <c r="B26" s="6"/>
      <c r="C26" s="28"/>
      <c r="D26" s="28"/>
      <c r="E26" s="28"/>
      <c r="F26" s="28"/>
      <c r="G26" s="28"/>
      <c r="H26" s="28"/>
      <c r="I26" s="28"/>
      <c r="J26" s="28"/>
    </row>
    <row r="27" spans="1:10" ht="15">
      <c r="A27" s="11" t="s">
        <v>194</v>
      </c>
      <c r="B27" s="6" t="s">
        <v>195</v>
      </c>
      <c r="C27" s="28">
        <v>0</v>
      </c>
      <c r="D27" s="28"/>
      <c r="E27" s="28"/>
      <c r="F27" s="28"/>
      <c r="G27" s="28"/>
      <c r="H27" s="28"/>
      <c r="I27" s="28"/>
      <c r="J27" s="28"/>
    </row>
    <row r="28" spans="1:10" ht="15">
      <c r="A28" s="11"/>
      <c r="B28" s="6"/>
      <c r="C28" s="28"/>
      <c r="D28" s="28"/>
      <c r="E28" s="28"/>
      <c r="F28" s="28"/>
      <c r="G28" s="28"/>
      <c r="H28" s="28"/>
      <c r="I28" s="28"/>
      <c r="J28" s="28"/>
    </row>
    <row r="29" spans="1:10" ht="15">
      <c r="A29" s="11"/>
      <c r="B29" s="6"/>
      <c r="C29" s="28"/>
      <c r="D29" s="28"/>
      <c r="E29" s="28"/>
      <c r="F29" s="28"/>
      <c r="G29" s="28"/>
      <c r="H29" s="28"/>
      <c r="I29" s="28"/>
      <c r="J29" s="28"/>
    </row>
    <row r="30" spans="1:10" ht="15">
      <c r="A30" s="11" t="s">
        <v>196</v>
      </c>
      <c r="B30" s="6" t="s">
        <v>197</v>
      </c>
      <c r="C30" s="28">
        <v>0</v>
      </c>
      <c r="D30" s="28"/>
      <c r="E30" s="28"/>
      <c r="F30" s="28"/>
      <c r="G30" s="28"/>
      <c r="H30" s="28"/>
      <c r="I30" s="28"/>
      <c r="J30" s="28"/>
    </row>
    <row r="31" spans="1:10" ht="15">
      <c r="A31" s="11" t="s">
        <v>198</v>
      </c>
      <c r="B31" s="6" t="s">
        <v>199</v>
      </c>
      <c r="C31" s="28">
        <v>0</v>
      </c>
      <c r="D31" s="28"/>
      <c r="E31" s="28"/>
      <c r="F31" s="73"/>
      <c r="G31" s="28"/>
      <c r="H31" s="74"/>
      <c r="I31" s="74"/>
      <c r="J31" s="28"/>
    </row>
    <row r="32" spans="1:10" ht="15.75">
      <c r="A32" s="282" t="s">
        <v>392</v>
      </c>
      <c r="B32" s="283" t="s">
        <v>200</v>
      </c>
      <c r="C32" s="307">
        <v>0</v>
      </c>
      <c r="D32" s="307"/>
      <c r="E32" s="307"/>
      <c r="F32" s="308"/>
      <c r="G32" s="308"/>
      <c r="H32" s="309"/>
      <c r="I32" s="309"/>
      <c r="J32" s="307"/>
    </row>
    <row r="33" spans="1:10" ht="78.75">
      <c r="A33" s="310" t="s">
        <v>45</v>
      </c>
      <c r="B33" s="300"/>
      <c r="C33" s="300"/>
      <c r="D33" s="300"/>
      <c r="E33" s="300"/>
      <c r="F33" s="300"/>
      <c r="G33" s="300"/>
      <c r="H33" s="300"/>
      <c r="I33" s="300"/>
      <c r="J33" s="300"/>
    </row>
    <row r="34" spans="1:10" ht="15.75">
      <c r="A34" s="41" t="s">
        <v>46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.75">
      <c r="A35" s="41" t="s">
        <v>46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5.75">
      <c r="A36" s="41" t="s">
        <v>46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ht="15">
      <c r="A39" s="62" t="s">
        <v>44</v>
      </c>
    </row>
    <row r="40" ht="15">
      <c r="A40" s="65"/>
    </row>
    <row r="41" ht="25.5">
      <c r="A41" s="63" t="s">
        <v>53</v>
      </c>
    </row>
    <row r="42" ht="51">
      <c r="A42" s="63" t="s">
        <v>39</v>
      </c>
    </row>
    <row r="43" ht="25.5">
      <c r="A43" s="63" t="s">
        <v>40</v>
      </c>
    </row>
    <row r="44" ht="25.5">
      <c r="A44" s="63" t="s">
        <v>41</v>
      </c>
    </row>
    <row r="45" ht="38.25">
      <c r="A45" s="63" t="s">
        <v>42</v>
      </c>
    </row>
    <row r="46" ht="25.5">
      <c r="A46" s="63" t="s">
        <v>43</v>
      </c>
    </row>
    <row r="47" ht="38.25">
      <c r="A47" s="63" t="s">
        <v>54</v>
      </c>
    </row>
    <row r="48" ht="51">
      <c r="A48" s="64" t="s">
        <v>55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&amp;R11. melléklet a 7/2016. (V.10)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22">
      <selection activeCell="G44" sqref="G4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14.42187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19" t="s">
        <v>674</v>
      </c>
      <c r="B1" s="324"/>
      <c r="C1" s="324"/>
      <c r="D1" s="324"/>
      <c r="E1" s="324"/>
      <c r="F1" s="324"/>
      <c r="G1" s="324"/>
      <c r="H1" s="324"/>
    </row>
    <row r="2" spans="1:8" ht="82.5" customHeight="1">
      <c r="A2" s="330" t="s">
        <v>47</v>
      </c>
      <c r="B2" s="321"/>
      <c r="C2" s="321"/>
      <c r="D2" s="321"/>
      <c r="E2" s="321"/>
      <c r="F2" s="321"/>
      <c r="G2" s="321"/>
      <c r="H2" s="321"/>
    </row>
    <row r="3" spans="1:8" ht="20.25" customHeight="1">
      <c r="A3" s="44"/>
      <c r="B3" s="45"/>
      <c r="C3" s="45"/>
      <c r="D3" s="45"/>
      <c r="E3" s="45"/>
      <c r="F3" s="45"/>
      <c r="G3" s="45"/>
      <c r="H3" s="45"/>
    </row>
    <row r="4" ht="15">
      <c r="A4" s="76" t="s">
        <v>673</v>
      </c>
    </row>
    <row r="5" spans="1:9" ht="86.25" customHeight="1">
      <c r="A5" s="2" t="s">
        <v>75</v>
      </c>
      <c r="B5" s="3" t="s">
        <v>76</v>
      </c>
      <c r="C5" s="41" t="s">
        <v>554</v>
      </c>
      <c r="D5" s="41" t="s">
        <v>555</v>
      </c>
      <c r="E5" s="41" t="s">
        <v>560</v>
      </c>
      <c r="F5" s="66"/>
      <c r="G5" s="67"/>
      <c r="H5" s="67"/>
      <c r="I5" s="67"/>
    </row>
    <row r="6" spans="1:9" ht="15">
      <c r="A6" s="16" t="s">
        <v>468</v>
      </c>
      <c r="B6" s="5" t="s">
        <v>341</v>
      </c>
      <c r="C6" s="74"/>
      <c r="D6" s="74"/>
      <c r="E6" s="43"/>
      <c r="F6" s="68"/>
      <c r="G6" s="69"/>
      <c r="H6" s="69"/>
      <c r="I6" s="69"/>
    </row>
    <row r="7" spans="1:9" ht="15">
      <c r="A7" s="36" t="s">
        <v>214</v>
      </c>
      <c r="B7" s="36" t="s">
        <v>341</v>
      </c>
      <c r="C7" s="28"/>
      <c r="D7" s="28"/>
      <c r="E7" s="28"/>
      <c r="F7" s="68"/>
      <c r="G7" s="69"/>
      <c r="H7" s="69"/>
      <c r="I7" s="69"/>
    </row>
    <row r="8" spans="1:9" ht="30">
      <c r="A8" s="10" t="s">
        <v>342</v>
      </c>
      <c r="B8" s="5" t="s">
        <v>343</v>
      </c>
      <c r="C8" s="28"/>
      <c r="D8" s="28"/>
      <c r="E8" s="28"/>
      <c r="F8" s="68"/>
      <c r="G8" s="69"/>
      <c r="H8" s="69"/>
      <c r="I8" s="69"/>
    </row>
    <row r="9" spans="1:9" ht="15">
      <c r="A9" s="16" t="s">
        <v>509</v>
      </c>
      <c r="B9" s="5" t="s">
        <v>344</v>
      </c>
      <c r="C9" s="28"/>
      <c r="D9" s="28"/>
      <c r="E9" s="28"/>
      <c r="F9" s="68"/>
      <c r="G9" s="69"/>
      <c r="H9" s="69"/>
      <c r="I9" s="69"/>
    </row>
    <row r="10" spans="1:9" ht="15">
      <c r="A10" s="36" t="s">
        <v>214</v>
      </c>
      <c r="B10" s="36" t="s">
        <v>344</v>
      </c>
      <c r="C10" s="28"/>
      <c r="D10" s="28"/>
      <c r="E10" s="28"/>
      <c r="F10" s="68"/>
      <c r="G10" s="69"/>
      <c r="H10" s="69"/>
      <c r="I10" s="69"/>
    </row>
    <row r="11" spans="1:9" ht="15">
      <c r="A11" s="9" t="s">
        <v>488</v>
      </c>
      <c r="B11" s="7" t="s">
        <v>345</v>
      </c>
      <c r="C11" s="28"/>
      <c r="D11" s="28"/>
      <c r="E11" s="28"/>
      <c r="F11" s="68"/>
      <c r="G11" s="69"/>
      <c r="H11" s="69"/>
      <c r="I11" s="69"/>
    </row>
    <row r="12" spans="1:9" ht="15">
      <c r="A12" s="10" t="s">
        <v>510</v>
      </c>
      <c r="B12" s="5" t="s">
        <v>346</v>
      </c>
      <c r="C12" s="28"/>
      <c r="D12" s="28"/>
      <c r="E12" s="28"/>
      <c r="F12" s="68"/>
      <c r="G12" s="69"/>
      <c r="H12" s="69"/>
      <c r="I12" s="69"/>
    </row>
    <row r="13" spans="1:9" ht="15">
      <c r="A13" s="36" t="s">
        <v>222</v>
      </c>
      <c r="B13" s="36" t="s">
        <v>346</v>
      </c>
      <c r="C13" s="28"/>
      <c r="D13" s="28"/>
      <c r="E13" s="28"/>
      <c r="F13" s="68"/>
      <c r="G13" s="69"/>
      <c r="H13" s="69"/>
      <c r="I13" s="69"/>
    </row>
    <row r="14" spans="1:9" ht="15">
      <c r="A14" s="16" t="s">
        <v>347</v>
      </c>
      <c r="B14" s="5" t="s">
        <v>348</v>
      </c>
      <c r="C14" s="28"/>
      <c r="D14" s="28"/>
      <c r="E14" s="28"/>
      <c r="F14" s="68"/>
      <c r="G14" s="69"/>
      <c r="H14" s="69"/>
      <c r="I14" s="69"/>
    </row>
    <row r="15" spans="1:9" ht="15">
      <c r="A15" s="11" t="s">
        <v>511</v>
      </c>
      <c r="B15" s="5" t="s">
        <v>349</v>
      </c>
      <c r="C15" s="24"/>
      <c r="D15" s="24"/>
      <c r="E15" s="24"/>
      <c r="F15" s="70"/>
      <c r="G15" s="20"/>
      <c r="H15" s="20"/>
      <c r="I15" s="20"/>
    </row>
    <row r="16" spans="1:9" ht="15">
      <c r="A16" s="36" t="s">
        <v>223</v>
      </c>
      <c r="B16" s="36" t="s">
        <v>349</v>
      </c>
      <c r="C16" s="24"/>
      <c r="D16" s="24"/>
      <c r="E16" s="24"/>
      <c r="F16" s="70"/>
      <c r="G16" s="20"/>
      <c r="H16" s="20"/>
      <c r="I16" s="20"/>
    </row>
    <row r="17" spans="1:9" ht="15">
      <c r="A17" s="16" t="s">
        <v>350</v>
      </c>
      <c r="B17" s="5" t="s">
        <v>351</v>
      </c>
      <c r="C17" s="24"/>
      <c r="D17" s="24"/>
      <c r="E17" s="24"/>
      <c r="F17" s="70"/>
      <c r="G17" s="20"/>
      <c r="H17" s="20"/>
      <c r="I17" s="20"/>
    </row>
    <row r="18" spans="1:9" ht="15">
      <c r="A18" s="17" t="s">
        <v>489</v>
      </c>
      <c r="B18" s="7" t="s">
        <v>352</v>
      </c>
      <c r="C18" s="24"/>
      <c r="D18" s="24"/>
      <c r="E18" s="24"/>
      <c r="F18" s="70"/>
      <c r="G18" s="20"/>
      <c r="H18" s="20"/>
      <c r="I18" s="20"/>
    </row>
    <row r="19" spans="1:9" ht="15">
      <c r="A19" s="10" t="s">
        <v>367</v>
      </c>
      <c r="B19" s="5" t="s">
        <v>368</v>
      </c>
      <c r="C19" s="24"/>
      <c r="D19" s="24"/>
      <c r="E19" s="24"/>
      <c r="F19" s="70"/>
      <c r="G19" s="20"/>
      <c r="H19" s="20"/>
      <c r="I19" s="20"/>
    </row>
    <row r="20" spans="1:9" ht="15">
      <c r="A20" s="11" t="s">
        <v>369</v>
      </c>
      <c r="B20" s="5" t="s">
        <v>370</v>
      </c>
      <c r="C20" s="24"/>
      <c r="D20" s="24"/>
      <c r="E20" s="24"/>
      <c r="F20" s="70"/>
      <c r="G20" s="20"/>
      <c r="H20" s="20"/>
      <c r="I20" s="20"/>
    </row>
    <row r="21" spans="1:9" ht="15">
      <c r="A21" s="16" t="s">
        <v>371</v>
      </c>
      <c r="B21" s="5" t="s">
        <v>372</v>
      </c>
      <c r="C21" s="24"/>
      <c r="D21" s="24"/>
      <c r="E21" s="24"/>
      <c r="F21" s="70"/>
      <c r="G21" s="20"/>
      <c r="H21" s="20"/>
      <c r="I21" s="20"/>
    </row>
    <row r="22" spans="1:9" ht="15">
      <c r="A22" s="16" t="s">
        <v>473</v>
      </c>
      <c r="B22" s="5" t="s">
        <v>373</v>
      </c>
      <c r="C22" s="24"/>
      <c r="D22" s="24"/>
      <c r="E22" s="24"/>
      <c r="F22" s="70"/>
      <c r="G22" s="20"/>
      <c r="H22" s="20"/>
      <c r="I22" s="20"/>
    </row>
    <row r="23" spans="1:9" ht="15">
      <c r="A23" s="36" t="s">
        <v>248</v>
      </c>
      <c r="B23" s="36" t="s">
        <v>373</v>
      </c>
      <c r="C23" s="24"/>
      <c r="D23" s="24"/>
      <c r="E23" s="24"/>
      <c r="F23" s="70"/>
      <c r="G23" s="20"/>
      <c r="H23" s="20"/>
      <c r="I23" s="20"/>
    </row>
    <row r="24" spans="1:9" ht="15">
      <c r="A24" s="36" t="s">
        <v>249</v>
      </c>
      <c r="B24" s="36" t="s">
        <v>373</v>
      </c>
      <c r="C24" s="24"/>
      <c r="D24" s="24"/>
      <c r="E24" s="24"/>
      <c r="F24" s="70"/>
      <c r="G24" s="20"/>
      <c r="H24" s="20"/>
      <c r="I24" s="20"/>
    </row>
    <row r="25" spans="1:9" ht="15">
      <c r="A25" s="37" t="s">
        <v>250</v>
      </c>
      <c r="B25" s="37" t="s">
        <v>373</v>
      </c>
      <c r="C25" s="24"/>
      <c r="D25" s="24"/>
      <c r="E25" s="24"/>
      <c r="F25" s="70"/>
      <c r="G25" s="20"/>
      <c r="H25" s="20"/>
      <c r="I25" s="20"/>
    </row>
    <row r="26" spans="1:9" ht="15">
      <c r="A26" s="38" t="s">
        <v>492</v>
      </c>
      <c r="B26" s="27" t="s">
        <v>374</v>
      </c>
      <c r="C26" s="24"/>
      <c r="D26" s="24"/>
      <c r="E26" s="24"/>
      <c r="F26" s="70"/>
      <c r="G26" s="20"/>
      <c r="H26" s="20"/>
      <c r="I26" s="20"/>
    </row>
    <row r="27" spans="1:2" ht="15">
      <c r="A27" s="60"/>
      <c r="B27" s="61"/>
    </row>
    <row r="28" spans="1:8" ht="47.25" customHeight="1">
      <c r="A28" s="2" t="s">
        <v>75</v>
      </c>
      <c r="B28" s="3" t="s">
        <v>76</v>
      </c>
      <c r="C28" s="72" t="s">
        <v>561</v>
      </c>
      <c r="D28" s="72" t="s">
        <v>31</v>
      </c>
      <c r="E28" s="72" t="s">
        <v>49</v>
      </c>
      <c r="F28" s="72" t="s">
        <v>675</v>
      </c>
      <c r="G28" s="70"/>
      <c r="H28" s="20"/>
    </row>
    <row r="29" spans="1:8" ht="26.25">
      <c r="A29" s="71" t="s">
        <v>30</v>
      </c>
      <c r="B29" s="27"/>
      <c r="C29" s="24"/>
      <c r="D29" s="24"/>
      <c r="E29" s="24"/>
      <c r="F29" s="24"/>
      <c r="G29" s="70"/>
      <c r="H29" s="20"/>
    </row>
    <row r="30" spans="1:8" ht="15.75">
      <c r="A30" s="72" t="s">
        <v>51</v>
      </c>
      <c r="B30" s="27"/>
      <c r="C30" s="24">
        <v>10700</v>
      </c>
      <c r="D30" s="24">
        <v>10700</v>
      </c>
      <c r="E30" s="24">
        <v>10700</v>
      </c>
      <c r="F30" s="24">
        <v>10700</v>
      </c>
      <c r="G30" s="70"/>
      <c r="H30" s="20"/>
    </row>
    <row r="31" spans="1:8" ht="45">
      <c r="A31" s="72" t="s">
        <v>27</v>
      </c>
      <c r="B31" s="27"/>
      <c r="C31" s="24"/>
      <c r="D31" s="24"/>
      <c r="E31" s="24"/>
      <c r="F31" s="24"/>
      <c r="G31" s="70"/>
      <c r="H31" s="20"/>
    </row>
    <row r="32" spans="1:8" ht="15.75">
      <c r="A32" s="72" t="s">
        <v>28</v>
      </c>
      <c r="B32" s="27"/>
      <c r="C32" s="24"/>
      <c r="D32" s="24"/>
      <c r="E32" s="24"/>
      <c r="F32" s="24"/>
      <c r="G32" s="70"/>
      <c r="H32" s="20"/>
    </row>
    <row r="33" spans="1:8" ht="30.75" customHeight="1">
      <c r="A33" s="72" t="s">
        <v>29</v>
      </c>
      <c r="B33" s="27"/>
      <c r="C33" s="24"/>
      <c r="D33" s="24"/>
      <c r="E33" s="24"/>
      <c r="F33" s="24"/>
      <c r="G33" s="70"/>
      <c r="H33" s="20"/>
    </row>
    <row r="34" spans="1:8" ht="15.75">
      <c r="A34" s="72" t="s">
        <v>52</v>
      </c>
      <c r="B34" s="27"/>
      <c r="C34" s="24">
        <v>30</v>
      </c>
      <c r="D34" s="24">
        <v>30</v>
      </c>
      <c r="E34" s="24">
        <v>30</v>
      </c>
      <c r="F34" s="24">
        <v>30</v>
      </c>
      <c r="G34" s="70"/>
      <c r="H34" s="20"/>
    </row>
    <row r="35" spans="1:8" ht="21" customHeight="1">
      <c r="A35" s="72" t="s">
        <v>50</v>
      </c>
      <c r="B35" s="27"/>
      <c r="C35" s="24"/>
      <c r="D35" s="24"/>
      <c r="E35" s="24"/>
      <c r="F35" s="24"/>
      <c r="G35" s="70"/>
      <c r="H35" s="20"/>
    </row>
    <row r="36" spans="1:8" ht="15">
      <c r="A36" s="17" t="s">
        <v>19</v>
      </c>
      <c r="B36" s="27"/>
      <c r="C36" s="24">
        <f>C30+C34</f>
        <v>10730</v>
      </c>
      <c r="D36" s="24">
        <f>D30+D34</f>
        <v>10730</v>
      </c>
      <c r="E36" s="24">
        <f>E30+E34</f>
        <v>10730</v>
      </c>
      <c r="F36" s="24">
        <f>F30+F34</f>
        <v>10730</v>
      </c>
      <c r="G36" s="70"/>
      <c r="H36" s="20"/>
    </row>
    <row r="37" spans="1:2" ht="15">
      <c r="A37" s="60"/>
      <c r="B37" s="61"/>
    </row>
    <row r="38" spans="1:2" ht="15">
      <c r="A38" s="60"/>
      <c r="B38" s="61"/>
    </row>
    <row r="39" spans="1:5" ht="15">
      <c r="A39" s="331" t="s">
        <v>48</v>
      </c>
      <c r="B39" s="331"/>
      <c r="C39" s="331"/>
      <c r="D39" s="331"/>
      <c r="E39" s="331"/>
    </row>
    <row r="40" spans="1:5" ht="15">
      <c r="A40" s="331"/>
      <c r="B40" s="331"/>
      <c r="C40" s="331"/>
      <c r="D40" s="331"/>
      <c r="E40" s="331"/>
    </row>
    <row r="41" spans="1:5" ht="27.75" customHeight="1">
      <c r="A41" s="331"/>
      <c r="B41" s="331"/>
      <c r="C41" s="331"/>
      <c r="D41" s="331"/>
      <c r="E41" s="331"/>
    </row>
    <row r="42" spans="1:2" ht="15">
      <c r="A42" s="60"/>
      <c r="B42" s="61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headerFooter>
    <oddHeader>&amp;R12. melléklet a 7/2016. (V.10)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D17" sqref="D17"/>
    </sheetView>
  </sheetViews>
  <sheetFormatPr defaultColWidth="9.140625" defaultRowHeight="15"/>
  <cols>
    <col min="1" max="1" width="41.71093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1:5" ht="24" customHeight="1">
      <c r="A1" s="319" t="s">
        <v>674</v>
      </c>
      <c r="B1" s="324"/>
      <c r="C1" s="324"/>
      <c r="D1" s="324"/>
      <c r="E1" s="324"/>
    </row>
    <row r="2" spans="1:5" ht="23.25" customHeight="1">
      <c r="A2" s="321" t="s">
        <v>14</v>
      </c>
      <c r="B2" s="325"/>
      <c r="C2" s="325"/>
      <c r="D2" s="325"/>
      <c r="E2" s="325"/>
    </row>
    <row r="3" ht="18">
      <c r="A3" s="33"/>
    </row>
    <row r="4" ht="15">
      <c r="A4" s="76" t="s">
        <v>673</v>
      </c>
    </row>
    <row r="5" spans="1:5" ht="45">
      <c r="A5" s="2" t="s">
        <v>75</v>
      </c>
      <c r="B5" s="3" t="s">
        <v>76</v>
      </c>
      <c r="C5" s="87" t="s">
        <v>673</v>
      </c>
      <c r="D5" s="87" t="s">
        <v>671</v>
      </c>
      <c r="E5" s="48" t="s">
        <v>1</v>
      </c>
    </row>
    <row r="6" spans="1:5" ht="15">
      <c r="A6" s="24"/>
      <c r="B6" s="24"/>
      <c r="C6" s="289"/>
      <c r="D6" s="289"/>
      <c r="E6" s="289"/>
    </row>
    <row r="7" spans="1:5" ht="15">
      <c r="A7" s="24"/>
      <c r="B7" s="24"/>
      <c r="C7" s="289"/>
      <c r="D7" s="289"/>
      <c r="E7" s="289"/>
    </row>
    <row r="8" spans="1:5" ht="15">
      <c r="A8" s="13" t="s">
        <v>551</v>
      </c>
      <c r="B8" s="8" t="s">
        <v>176</v>
      </c>
      <c r="C8" s="29">
        <v>0</v>
      </c>
      <c r="D8" s="290">
        <v>0</v>
      </c>
      <c r="E8" s="102">
        <f>C8+D8</f>
        <v>0</v>
      </c>
    </row>
    <row r="9" spans="1:5" ht="15">
      <c r="A9" s="13"/>
      <c r="B9" s="8"/>
      <c r="C9" s="289"/>
      <c r="D9" s="289"/>
      <c r="E9" s="289"/>
    </row>
    <row r="10" spans="1:5" ht="15">
      <c r="A10" s="13"/>
      <c r="B10" s="8"/>
      <c r="C10" s="289"/>
      <c r="D10" s="289"/>
      <c r="E10" s="289"/>
    </row>
    <row r="11" spans="1:5" ht="15">
      <c r="A11" s="13" t="s">
        <v>685</v>
      </c>
      <c r="B11" s="8" t="s">
        <v>176</v>
      </c>
      <c r="C11" s="289">
        <v>0</v>
      </c>
      <c r="D11" s="289">
        <v>0</v>
      </c>
      <c r="E11" s="289"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&amp;R13. melléklet a 7/2016. (V.10)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A17" sqref="A17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19" t="s">
        <v>674</v>
      </c>
      <c r="B1" s="324"/>
      <c r="C1" s="324"/>
      <c r="D1" s="324"/>
      <c r="E1" s="324"/>
    </row>
    <row r="2" spans="1:5" ht="22.5" customHeight="1">
      <c r="A2" s="330" t="s">
        <v>563</v>
      </c>
      <c r="B2" s="325"/>
      <c r="C2" s="325"/>
      <c r="D2" s="325"/>
      <c r="E2" s="325"/>
    </row>
    <row r="3" ht="18">
      <c r="A3" s="78"/>
    </row>
    <row r="4" ht="15">
      <c r="A4" s="75" t="s">
        <v>673</v>
      </c>
    </row>
    <row r="5" spans="1:5" ht="31.5" customHeight="1">
      <c r="A5" s="79" t="s">
        <v>75</v>
      </c>
      <c r="B5" s="80" t="s">
        <v>76</v>
      </c>
      <c r="C5" s="71" t="s">
        <v>564</v>
      </c>
      <c r="D5" s="71" t="s">
        <v>565</v>
      </c>
      <c r="E5" s="71" t="s">
        <v>566</v>
      </c>
    </row>
    <row r="6" spans="1:5" ht="29.25" customHeight="1">
      <c r="A6" s="81" t="s">
        <v>567</v>
      </c>
      <c r="B6" s="35" t="s">
        <v>313</v>
      </c>
      <c r="C6" s="73">
        <v>0</v>
      </c>
      <c r="D6" s="73"/>
      <c r="E6" s="73"/>
    </row>
    <row r="7" spans="1:5" ht="29.25" customHeight="1">
      <c r="A7" s="81"/>
      <c r="B7" s="73"/>
      <c r="C7" s="73"/>
      <c r="D7" s="73"/>
      <c r="E7" s="73"/>
    </row>
    <row r="8" spans="1:5" ht="15" customHeight="1">
      <c r="A8" s="81"/>
      <c r="B8" s="73"/>
      <c r="C8" s="73"/>
      <c r="D8" s="73"/>
      <c r="E8" s="73"/>
    </row>
    <row r="9" spans="1:5" ht="15" customHeight="1">
      <c r="A9" s="82"/>
      <c r="B9" s="73"/>
      <c r="C9" s="73"/>
      <c r="D9" s="73"/>
      <c r="E9" s="73"/>
    </row>
    <row r="10" spans="1:5" ht="15" customHeight="1">
      <c r="A10" s="82"/>
      <c r="B10" s="73"/>
      <c r="C10" s="73"/>
      <c r="D10" s="73"/>
      <c r="E10" s="73"/>
    </row>
    <row r="11" spans="1:5" ht="30.75" customHeight="1">
      <c r="A11" s="81" t="s">
        <v>568</v>
      </c>
      <c r="B11" s="27" t="s">
        <v>337</v>
      </c>
      <c r="C11" s="73">
        <v>0</v>
      </c>
      <c r="D11" s="73"/>
      <c r="E11" s="73"/>
    </row>
    <row r="12" spans="1:5" ht="15" customHeight="1">
      <c r="A12" s="53" t="s">
        <v>494</v>
      </c>
      <c r="B12" s="53" t="s">
        <v>289</v>
      </c>
      <c r="C12" s="73">
        <v>0</v>
      </c>
      <c r="D12" s="73"/>
      <c r="E12" s="73"/>
    </row>
    <row r="13" spans="1:5" ht="15" customHeight="1">
      <c r="A13" s="53" t="s">
        <v>495</v>
      </c>
      <c r="B13" s="53" t="s">
        <v>289</v>
      </c>
      <c r="C13" s="73">
        <v>0</v>
      </c>
      <c r="D13" s="73"/>
      <c r="E13" s="73"/>
    </row>
    <row r="14" spans="1:5" ht="15" customHeight="1">
      <c r="A14" s="53" t="s">
        <v>496</v>
      </c>
      <c r="B14" s="53" t="s">
        <v>289</v>
      </c>
      <c r="C14" s="73">
        <v>0</v>
      </c>
      <c r="D14" s="73"/>
      <c r="E14" s="73"/>
    </row>
    <row r="15" spans="1:5" ht="15" customHeight="1">
      <c r="A15" s="53" t="s">
        <v>497</v>
      </c>
      <c r="B15" s="53" t="s">
        <v>289</v>
      </c>
      <c r="C15" s="73">
        <v>0</v>
      </c>
      <c r="D15" s="73"/>
      <c r="E15" s="73"/>
    </row>
    <row r="16" spans="1:5" ht="15" customHeight="1">
      <c r="A16" s="53" t="s">
        <v>452</v>
      </c>
      <c r="B16" s="83" t="s">
        <v>296</v>
      </c>
      <c r="C16" s="73">
        <v>0</v>
      </c>
      <c r="D16" s="73"/>
      <c r="E16" s="73"/>
    </row>
    <row r="17" spans="1:5" ht="15" customHeight="1">
      <c r="A17" s="53" t="s">
        <v>450</v>
      </c>
      <c r="B17" s="83" t="s">
        <v>290</v>
      </c>
      <c r="C17" s="73">
        <v>0</v>
      </c>
      <c r="D17" s="73"/>
      <c r="E17" s="73"/>
    </row>
    <row r="18" spans="1:5" ht="15" customHeight="1">
      <c r="A18" s="82"/>
      <c r="B18" s="73"/>
      <c r="C18" s="73"/>
      <c r="D18" s="73"/>
      <c r="E18" s="73"/>
    </row>
    <row r="19" spans="1:5" ht="27.75" customHeight="1">
      <c r="A19" s="81" t="s">
        <v>569</v>
      </c>
      <c r="B19" s="76" t="s">
        <v>570</v>
      </c>
      <c r="C19" s="73">
        <v>0</v>
      </c>
      <c r="D19" s="73"/>
      <c r="E19" s="73"/>
    </row>
    <row r="20" spans="1:5" ht="15" customHeight="1">
      <c r="A20" s="81"/>
      <c r="B20" s="73" t="s">
        <v>309</v>
      </c>
      <c r="C20" s="73">
        <v>0</v>
      </c>
      <c r="D20" s="73"/>
      <c r="E20" s="73"/>
    </row>
    <row r="21" spans="1:5" ht="15" customHeight="1">
      <c r="A21" s="81"/>
      <c r="B21" s="73" t="s">
        <v>329</v>
      </c>
      <c r="C21" s="73">
        <v>0</v>
      </c>
      <c r="D21" s="73"/>
      <c r="E21" s="73"/>
    </row>
    <row r="22" spans="1:5" ht="15" customHeight="1">
      <c r="A22" s="82"/>
      <c r="B22" s="73"/>
      <c r="C22" s="73"/>
      <c r="D22" s="73"/>
      <c r="E22" s="73"/>
    </row>
    <row r="23" spans="1:5" ht="15" customHeight="1">
      <c r="A23" s="82"/>
      <c r="B23" s="73"/>
      <c r="C23" s="73"/>
      <c r="D23" s="73"/>
      <c r="E23" s="73"/>
    </row>
    <row r="24" spans="1:5" ht="31.5" customHeight="1">
      <c r="A24" s="81" t="s">
        <v>571</v>
      </c>
      <c r="B24" s="76" t="s">
        <v>572</v>
      </c>
      <c r="C24" s="73">
        <v>0</v>
      </c>
      <c r="D24" s="73"/>
      <c r="E24" s="73"/>
    </row>
    <row r="25" spans="1:5" ht="15" customHeight="1">
      <c r="A25" s="81"/>
      <c r="B25" s="73"/>
      <c r="C25" s="73"/>
      <c r="D25" s="73"/>
      <c r="E25" s="73"/>
    </row>
    <row r="26" spans="1:5" ht="15" customHeight="1">
      <c r="A26" s="81"/>
      <c r="B26" s="73"/>
      <c r="C26" s="73"/>
      <c r="D26" s="73"/>
      <c r="E26" s="73"/>
    </row>
    <row r="27" spans="1:5" ht="15" customHeight="1">
      <c r="A27" s="82"/>
      <c r="B27" s="73"/>
      <c r="C27" s="73"/>
      <c r="D27" s="73"/>
      <c r="E27" s="73"/>
    </row>
    <row r="28" spans="1:5" ht="15" customHeight="1">
      <c r="A28" s="82"/>
      <c r="B28" s="73"/>
      <c r="C28" s="73"/>
      <c r="D28" s="73"/>
      <c r="E28" s="73"/>
    </row>
    <row r="29" spans="1:5" ht="15" customHeight="1">
      <c r="A29" s="81" t="s">
        <v>573</v>
      </c>
      <c r="B29" s="76"/>
      <c r="C29" s="73"/>
      <c r="D29" s="73"/>
      <c r="E29" s="73"/>
    </row>
    <row r="30" ht="15" customHeight="1"/>
    <row r="31" ht="15" customHeight="1"/>
    <row r="32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Header>&amp;R14. melléklet a 7/2016. (V.10)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workbookViewId="0" topLeftCell="A1">
      <selection activeCell="A17" sqref="A1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5" ht="27" customHeight="1">
      <c r="A1" s="319" t="s">
        <v>674</v>
      </c>
      <c r="B1" s="325"/>
      <c r="C1" s="325"/>
      <c r="D1" s="121"/>
      <c r="E1" s="121"/>
    </row>
    <row r="2" spans="1:3" ht="27" customHeight="1">
      <c r="A2" s="330" t="s">
        <v>574</v>
      </c>
      <c r="B2" s="325"/>
      <c r="C2" s="325"/>
    </row>
    <row r="3" spans="1:3" ht="19.5" customHeight="1">
      <c r="A3" s="77"/>
      <c r="B3" s="47"/>
      <c r="C3" s="47"/>
    </row>
    <row r="4" ht="15">
      <c r="A4" s="75" t="s">
        <v>673</v>
      </c>
    </row>
    <row r="5" spans="1:3" ht="25.5">
      <c r="A5" s="76" t="s">
        <v>552</v>
      </c>
      <c r="B5" s="3" t="s">
        <v>76</v>
      </c>
      <c r="C5" s="84" t="s">
        <v>20</v>
      </c>
    </row>
    <row r="6" spans="1:3" ht="15">
      <c r="A6" s="11" t="s">
        <v>575</v>
      </c>
      <c r="B6" s="6" t="s">
        <v>166</v>
      </c>
      <c r="C6" s="289"/>
    </row>
    <row r="7" spans="1:3" ht="15">
      <c r="A7" s="11" t="s">
        <v>576</v>
      </c>
      <c r="B7" s="6" t="s">
        <v>166</v>
      </c>
      <c r="C7" s="289"/>
    </row>
    <row r="8" spans="1:3" ht="15">
      <c r="A8" s="11" t="s">
        <v>577</v>
      </c>
      <c r="B8" s="6" t="s">
        <v>166</v>
      </c>
      <c r="C8" s="289"/>
    </row>
    <row r="9" spans="1:3" ht="15">
      <c r="A9" s="11" t="s">
        <v>578</v>
      </c>
      <c r="B9" s="6" t="s">
        <v>166</v>
      </c>
      <c r="C9" s="289"/>
    </row>
    <row r="10" spans="1:3" ht="15">
      <c r="A10" s="11" t="s">
        <v>579</v>
      </c>
      <c r="B10" s="6" t="s">
        <v>166</v>
      </c>
      <c r="C10" s="289"/>
    </row>
    <row r="11" spans="1:3" ht="15">
      <c r="A11" s="11" t="s">
        <v>580</v>
      </c>
      <c r="B11" s="6" t="s">
        <v>166</v>
      </c>
      <c r="C11" s="289"/>
    </row>
    <row r="12" spans="1:3" ht="15">
      <c r="A12" s="11" t="s">
        <v>581</v>
      </c>
      <c r="B12" s="6" t="s">
        <v>166</v>
      </c>
      <c r="C12" s="289"/>
    </row>
    <row r="13" spans="1:3" ht="15">
      <c r="A13" s="11" t="s">
        <v>582</v>
      </c>
      <c r="B13" s="6" t="s">
        <v>166</v>
      </c>
      <c r="C13" s="289"/>
    </row>
    <row r="14" spans="1:3" ht="15">
      <c r="A14" s="11" t="s">
        <v>583</v>
      </c>
      <c r="B14" s="6" t="s">
        <v>166</v>
      </c>
      <c r="C14" s="289"/>
    </row>
    <row r="15" spans="1:3" ht="15">
      <c r="A15" s="11" t="s">
        <v>584</v>
      </c>
      <c r="B15" s="6" t="s">
        <v>166</v>
      </c>
      <c r="C15" s="289"/>
    </row>
    <row r="16" spans="1:3" ht="25.5">
      <c r="A16" s="9" t="s">
        <v>387</v>
      </c>
      <c r="B16" s="8" t="s">
        <v>166</v>
      </c>
      <c r="C16" s="289"/>
    </row>
    <row r="17" spans="1:3" ht="15">
      <c r="A17" s="11" t="s">
        <v>575</v>
      </c>
      <c r="B17" s="6" t="s">
        <v>167</v>
      </c>
      <c r="C17" s="289"/>
    </row>
    <row r="18" spans="1:3" ht="15">
      <c r="A18" s="11" t="s">
        <v>576</v>
      </c>
      <c r="B18" s="6" t="s">
        <v>167</v>
      </c>
      <c r="C18" s="289"/>
    </row>
    <row r="19" spans="1:3" ht="15">
      <c r="A19" s="11" t="s">
        <v>577</v>
      </c>
      <c r="B19" s="6" t="s">
        <v>167</v>
      </c>
      <c r="C19" s="289"/>
    </row>
    <row r="20" spans="1:3" ht="15">
      <c r="A20" s="11" t="s">
        <v>578</v>
      </c>
      <c r="B20" s="6" t="s">
        <v>167</v>
      </c>
      <c r="C20" s="289"/>
    </row>
    <row r="21" spans="1:3" ht="15">
      <c r="A21" s="11" t="s">
        <v>579</v>
      </c>
      <c r="B21" s="6" t="s">
        <v>167</v>
      </c>
      <c r="C21" s="289"/>
    </row>
    <row r="22" spans="1:3" ht="15">
      <c r="A22" s="11" t="s">
        <v>580</v>
      </c>
      <c r="B22" s="6" t="s">
        <v>167</v>
      </c>
      <c r="C22" s="289"/>
    </row>
    <row r="23" spans="1:3" ht="15">
      <c r="A23" s="11" t="s">
        <v>581</v>
      </c>
      <c r="B23" s="6" t="s">
        <v>167</v>
      </c>
      <c r="C23" s="289"/>
    </row>
    <row r="24" spans="1:3" ht="15">
      <c r="A24" s="11" t="s">
        <v>582</v>
      </c>
      <c r="B24" s="6" t="s">
        <v>167</v>
      </c>
      <c r="C24" s="289"/>
    </row>
    <row r="25" spans="1:3" ht="15">
      <c r="A25" s="11" t="s">
        <v>583</v>
      </c>
      <c r="B25" s="6" t="s">
        <v>167</v>
      </c>
      <c r="C25" s="289"/>
    </row>
    <row r="26" spans="1:3" ht="15">
      <c r="A26" s="11" t="s">
        <v>584</v>
      </c>
      <c r="B26" s="6" t="s">
        <v>167</v>
      </c>
      <c r="C26" s="289"/>
    </row>
    <row r="27" spans="1:3" ht="25.5">
      <c r="A27" s="9" t="s">
        <v>585</v>
      </c>
      <c r="B27" s="8" t="s">
        <v>167</v>
      </c>
      <c r="C27" s="289"/>
    </row>
    <row r="28" spans="1:3" ht="15">
      <c r="A28" s="11" t="s">
        <v>575</v>
      </c>
      <c r="B28" s="6" t="s">
        <v>168</v>
      </c>
      <c r="C28" s="289"/>
    </row>
    <row r="29" spans="1:3" ht="15">
      <c r="A29" s="11" t="s">
        <v>576</v>
      </c>
      <c r="B29" s="6" t="s">
        <v>168</v>
      </c>
      <c r="C29" s="289"/>
    </row>
    <row r="30" spans="1:3" ht="15">
      <c r="A30" s="11" t="s">
        <v>577</v>
      </c>
      <c r="B30" s="6" t="s">
        <v>168</v>
      </c>
      <c r="C30" s="289"/>
    </row>
    <row r="31" spans="1:3" ht="15">
      <c r="A31" s="11" t="s">
        <v>578</v>
      </c>
      <c r="B31" s="6" t="s">
        <v>168</v>
      </c>
      <c r="C31" s="289"/>
    </row>
    <row r="32" spans="1:3" ht="15">
      <c r="A32" s="11" t="s">
        <v>579</v>
      </c>
      <c r="B32" s="6" t="s">
        <v>168</v>
      </c>
      <c r="C32" s="289"/>
    </row>
    <row r="33" spans="1:3" ht="15">
      <c r="A33" s="11" t="s">
        <v>580</v>
      </c>
      <c r="B33" s="6" t="s">
        <v>168</v>
      </c>
      <c r="C33" s="289"/>
    </row>
    <row r="34" spans="1:3" ht="15">
      <c r="A34" s="11" t="s">
        <v>581</v>
      </c>
      <c r="B34" s="6" t="s">
        <v>168</v>
      </c>
      <c r="C34" s="289">
        <v>3100</v>
      </c>
    </row>
    <row r="35" spans="1:3" ht="15">
      <c r="A35" s="11" t="s">
        <v>582</v>
      </c>
      <c r="B35" s="6" t="s">
        <v>168</v>
      </c>
      <c r="C35" s="289"/>
    </row>
    <row r="36" spans="1:3" ht="15">
      <c r="A36" s="11" t="s">
        <v>583</v>
      </c>
      <c r="B36" s="6" t="s">
        <v>168</v>
      </c>
      <c r="C36" s="289"/>
    </row>
    <row r="37" spans="1:3" ht="15">
      <c r="A37" s="11" t="s">
        <v>584</v>
      </c>
      <c r="B37" s="6" t="s">
        <v>168</v>
      </c>
      <c r="C37" s="289"/>
    </row>
    <row r="38" spans="1:3" ht="15">
      <c r="A38" s="9" t="s">
        <v>388</v>
      </c>
      <c r="B38" s="8" t="s">
        <v>168</v>
      </c>
      <c r="C38" s="29">
        <f>C34</f>
        <v>3100</v>
      </c>
    </row>
    <row r="39" spans="1:3" ht="15">
      <c r="A39" s="11" t="s">
        <v>586</v>
      </c>
      <c r="B39" s="5" t="s">
        <v>170</v>
      </c>
      <c r="C39" s="99"/>
    </row>
    <row r="40" spans="1:3" ht="15">
      <c r="A40" s="11" t="s">
        <v>587</v>
      </c>
      <c r="B40" s="5" t="s">
        <v>170</v>
      </c>
      <c r="C40" s="99"/>
    </row>
    <row r="41" spans="1:3" ht="15">
      <c r="A41" s="11" t="s">
        <v>588</v>
      </c>
      <c r="B41" s="5" t="s">
        <v>170</v>
      </c>
      <c r="C41" s="99"/>
    </row>
    <row r="42" spans="1:3" ht="15">
      <c r="A42" s="5" t="s">
        <v>589</v>
      </c>
      <c r="B42" s="5" t="s">
        <v>170</v>
      </c>
      <c r="C42" s="99"/>
    </row>
    <row r="43" spans="1:3" ht="15">
      <c r="A43" s="5" t="s">
        <v>590</v>
      </c>
      <c r="B43" s="5" t="s">
        <v>170</v>
      </c>
      <c r="C43" s="99"/>
    </row>
    <row r="44" spans="1:3" ht="15">
      <c r="A44" s="5" t="s">
        <v>591</v>
      </c>
      <c r="B44" s="5" t="s">
        <v>170</v>
      </c>
      <c r="C44" s="99"/>
    </row>
    <row r="45" spans="1:3" ht="15">
      <c r="A45" s="11" t="s">
        <v>592</v>
      </c>
      <c r="B45" s="5" t="s">
        <v>170</v>
      </c>
      <c r="C45" s="99"/>
    </row>
    <row r="46" spans="1:3" ht="15">
      <c r="A46" s="11" t="s">
        <v>593</v>
      </c>
      <c r="B46" s="5" t="s">
        <v>170</v>
      </c>
      <c r="C46" s="99"/>
    </row>
    <row r="47" spans="1:3" ht="15">
      <c r="A47" s="11" t="s">
        <v>594</v>
      </c>
      <c r="B47" s="5" t="s">
        <v>170</v>
      </c>
      <c r="C47" s="99"/>
    </row>
    <row r="48" spans="1:3" ht="15">
      <c r="A48" s="11" t="s">
        <v>595</v>
      </c>
      <c r="B48" s="5" t="s">
        <v>170</v>
      </c>
      <c r="C48" s="99"/>
    </row>
    <row r="49" spans="1:3" ht="25.5">
      <c r="A49" s="9" t="s">
        <v>596</v>
      </c>
      <c r="B49" s="8" t="s">
        <v>170</v>
      </c>
      <c r="C49" s="99"/>
    </row>
    <row r="50" spans="1:3" ht="15">
      <c r="A50" s="11" t="s">
        <v>586</v>
      </c>
      <c r="B50" s="5" t="s">
        <v>175</v>
      </c>
      <c r="C50" s="99"/>
    </row>
    <row r="51" spans="1:3" ht="15">
      <c r="A51" s="11" t="s">
        <v>587</v>
      </c>
      <c r="B51" s="5" t="s">
        <v>175</v>
      </c>
      <c r="C51" s="102">
        <v>150</v>
      </c>
    </row>
    <row r="52" spans="1:3" ht="15">
      <c r="A52" s="11" t="s">
        <v>684</v>
      </c>
      <c r="B52" s="5"/>
      <c r="C52" s="73">
        <v>50</v>
      </c>
    </row>
    <row r="53" spans="1:3" ht="15">
      <c r="A53" s="11" t="s">
        <v>686</v>
      </c>
      <c r="B53" s="5"/>
      <c r="C53" s="73">
        <v>50</v>
      </c>
    </row>
    <row r="54" spans="1:3" ht="15">
      <c r="A54" s="11" t="s">
        <v>687</v>
      </c>
      <c r="B54" s="5"/>
      <c r="C54" s="73">
        <v>50</v>
      </c>
    </row>
    <row r="55" spans="1:3" ht="15">
      <c r="A55" s="11" t="s">
        <v>588</v>
      </c>
      <c r="B55" s="5" t="s">
        <v>175</v>
      </c>
      <c r="C55" s="289"/>
    </row>
    <row r="56" spans="1:3" ht="15">
      <c r="A56" s="5" t="s">
        <v>589</v>
      </c>
      <c r="B56" s="5" t="s">
        <v>175</v>
      </c>
      <c r="C56" s="289"/>
    </row>
    <row r="57" spans="1:3" ht="15">
      <c r="A57" s="5" t="s">
        <v>590</v>
      </c>
      <c r="B57" s="5" t="s">
        <v>175</v>
      </c>
      <c r="C57" s="289"/>
    </row>
    <row r="58" spans="1:3" ht="15">
      <c r="A58" s="5" t="s">
        <v>591</v>
      </c>
      <c r="B58" s="5" t="s">
        <v>175</v>
      </c>
      <c r="C58" s="289"/>
    </row>
    <row r="59" spans="1:3" ht="15">
      <c r="A59" s="11" t="s">
        <v>592</v>
      </c>
      <c r="B59" s="5" t="s">
        <v>175</v>
      </c>
      <c r="C59" s="289"/>
    </row>
    <row r="60" spans="1:3" ht="15">
      <c r="A60" s="11" t="s">
        <v>597</v>
      </c>
      <c r="B60" s="5" t="s">
        <v>175</v>
      </c>
      <c r="C60" s="289"/>
    </row>
    <row r="61" spans="1:3" ht="15">
      <c r="A61" s="11" t="s">
        <v>594</v>
      </c>
      <c r="B61" s="5" t="s">
        <v>175</v>
      </c>
      <c r="C61" s="289"/>
    </row>
    <row r="62" spans="1:3" ht="15">
      <c r="A62" s="11" t="s">
        <v>595</v>
      </c>
      <c r="B62" s="5" t="s">
        <v>175</v>
      </c>
      <c r="C62" s="289"/>
    </row>
    <row r="63" spans="1:3" ht="15">
      <c r="A63" s="13" t="s">
        <v>598</v>
      </c>
      <c r="B63" s="8" t="s">
        <v>175</v>
      </c>
      <c r="C63" s="29">
        <f>C51</f>
        <v>150</v>
      </c>
    </row>
    <row r="64" spans="1:3" ht="15">
      <c r="A64" s="11" t="s">
        <v>575</v>
      </c>
      <c r="B64" s="6" t="s">
        <v>203</v>
      </c>
      <c r="C64" s="99"/>
    </row>
    <row r="65" spans="1:3" ht="15">
      <c r="A65" s="11" t="s">
        <v>576</v>
      </c>
      <c r="B65" s="6" t="s">
        <v>203</v>
      </c>
      <c r="C65" s="99"/>
    </row>
    <row r="66" spans="1:3" ht="15">
      <c r="A66" s="11" t="s">
        <v>577</v>
      </c>
      <c r="B66" s="6" t="s">
        <v>203</v>
      </c>
      <c r="C66" s="99"/>
    </row>
    <row r="67" spans="1:3" ht="15">
      <c r="A67" s="11" t="s">
        <v>578</v>
      </c>
      <c r="B67" s="6" t="s">
        <v>203</v>
      </c>
      <c r="C67" s="99"/>
    </row>
    <row r="68" spans="1:3" ht="15">
      <c r="A68" s="11" t="s">
        <v>579</v>
      </c>
      <c r="B68" s="6" t="s">
        <v>203</v>
      </c>
      <c r="C68" s="99"/>
    </row>
    <row r="69" spans="1:3" ht="15">
      <c r="A69" s="11" t="s">
        <v>580</v>
      </c>
      <c r="B69" s="6" t="s">
        <v>203</v>
      </c>
      <c r="C69" s="99"/>
    </row>
    <row r="70" spans="1:3" ht="15">
      <c r="A70" s="11" t="s">
        <v>581</v>
      </c>
      <c r="B70" s="6" t="s">
        <v>203</v>
      </c>
      <c r="C70" s="99"/>
    </row>
    <row r="71" spans="1:3" ht="15">
      <c r="A71" s="11" t="s">
        <v>582</v>
      </c>
      <c r="B71" s="6" t="s">
        <v>203</v>
      </c>
      <c r="C71" s="99"/>
    </row>
    <row r="72" spans="1:3" ht="15">
      <c r="A72" s="11" t="s">
        <v>583</v>
      </c>
      <c r="B72" s="6" t="s">
        <v>203</v>
      </c>
      <c r="C72" s="99"/>
    </row>
    <row r="73" spans="1:3" ht="15">
      <c r="A73" s="11" t="s">
        <v>584</v>
      </c>
      <c r="B73" s="6" t="s">
        <v>203</v>
      </c>
      <c r="C73" s="99"/>
    </row>
    <row r="74" spans="1:3" ht="25.5">
      <c r="A74" s="9" t="s">
        <v>599</v>
      </c>
      <c r="B74" s="8" t="s">
        <v>203</v>
      </c>
      <c r="C74" s="99"/>
    </row>
    <row r="75" spans="1:3" ht="15">
      <c r="A75" s="11" t="s">
        <v>575</v>
      </c>
      <c r="B75" s="6" t="s">
        <v>204</v>
      </c>
      <c r="C75" s="99"/>
    </row>
    <row r="76" spans="1:3" ht="15">
      <c r="A76" s="11" t="s">
        <v>576</v>
      </c>
      <c r="B76" s="6" t="s">
        <v>204</v>
      </c>
      <c r="C76" s="99"/>
    </row>
    <row r="77" spans="1:3" ht="15">
      <c r="A77" s="11" t="s">
        <v>577</v>
      </c>
      <c r="B77" s="6" t="s">
        <v>204</v>
      </c>
      <c r="C77" s="99"/>
    </row>
    <row r="78" spans="1:3" ht="15">
      <c r="A78" s="11" t="s">
        <v>578</v>
      </c>
      <c r="B78" s="6" t="s">
        <v>204</v>
      </c>
      <c r="C78" s="99"/>
    </row>
    <row r="79" spans="1:3" ht="15">
      <c r="A79" s="11" t="s">
        <v>579</v>
      </c>
      <c r="B79" s="6" t="s">
        <v>204</v>
      </c>
      <c r="C79" s="99"/>
    </row>
    <row r="80" spans="1:3" ht="15">
      <c r="A80" s="11" t="s">
        <v>580</v>
      </c>
      <c r="B80" s="6" t="s">
        <v>204</v>
      </c>
      <c r="C80" s="99"/>
    </row>
    <row r="81" spans="1:3" ht="15">
      <c r="A81" s="11" t="s">
        <v>581</v>
      </c>
      <c r="B81" s="6" t="s">
        <v>204</v>
      </c>
      <c r="C81" s="99"/>
    </row>
    <row r="82" spans="1:3" ht="15">
      <c r="A82" s="11" t="s">
        <v>582</v>
      </c>
      <c r="B82" s="6" t="s">
        <v>204</v>
      </c>
      <c r="C82" s="99"/>
    </row>
    <row r="83" spans="1:3" ht="15">
      <c r="A83" s="11" t="s">
        <v>583</v>
      </c>
      <c r="B83" s="6" t="s">
        <v>204</v>
      </c>
      <c r="C83" s="99"/>
    </row>
    <row r="84" spans="1:3" ht="15">
      <c r="A84" s="11" t="s">
        <v>584</v>
      </c>
      <c r="B84" s="6" t="s">
        <v>204</v>
      </c>
      <c r="C84" s="99"/>
    </row>
    <row r="85" spans="1:3" ht="25.5">
      <c r="A85" s="9" t="s">
        <v>600</v>
      </c>
      <c r="B85" s="8" t="s">
        <v>204</v>
      </c>
      <c r="C85" s="99"/>
    </row>
    <row r="86" spans="1:3" ht="15">
      <c r="A86" s="11" t="s">
        <v>575</v>
      </c>
      <c r="B86" s="6" t="s">
        <v>205</v>
      </c>
      <c r="C86" s="99"/>
    </row>
    <row r="87" spans="1:3" ht="15">
      <c r="A87" s="11" t="s">
        <v>576</v>
      </c>
      <c r="B87" s="6" t="s">
        <v>205</v>
      </c>
      <c r="C87" s="99"/>
    </row>
    <row r="88" spans="1:3" ht="15">
      <c r="A88" s="11" t="s">
        <v>577</v>
      </c>
      <c r="B88" s="6" t="s">
        <v>205</v>
      </c>
      <c r="C88" s="99"/>
    </row>
    <row r="89" spans="1:3" ht="15">
      <c r="A89" s="11" t="s">
        <v>578</v>
      </c>
      <c r="B89" s="6" t="s">
        <v>205</v>
      </c>
      <c r="C89" s="99"/>
    </row>
    <row r="90" spans="1:3" ht="15">
      <c r="A90" s="11" t="s">
        <v>579</v>
      </c>
      <c r="B90" s="6" t="s">
        <v>205</v>
      </c>
      <c r="C90" s="99"/>
    </row>
    <row r="91" spans="1:3" ht="15">
      <c r="A91" s="11" t="s">
        <v>580</v>
      </c>
      <c r="B91" s="6" t="s">
        <v>205</v>
      </c>
      <c r="C91" s="99"/>
    </row>
    <row r="92" spans="1:3" ht="15">
      <c r="A92" s="11" t="s">
        <v>581</v>
      </c>
      <c r="B92" s="6" t="s">
        <v>205</v>
      </c>
      <c r="C92" s="99"/>
    </row>
    <row r="93" spans="1:3" ht="15">
      <c r="A93" s="11" t="s">
        <v>582</v>
      </c>
      <c r="B93" s="6" t="s">
        <v>205</v>
      </c>
      <c r="C93" s="99"/>
    </row>
    <row r="94" spans="1:3" ht="15">
      <c r="A94" s="11" t="s">
        <v>583</v>
      </c>
      <c r="B94" s="6" t="s">
        <v>205</v>
      </c>
      <c r="C94" s="99"/>
    </row>
    <row r="95" spans="1:3" ht="15">
      <c r="A95" s="11" t="s">
        <v>584</v>
      </c>
      <c r="B95" s="6" t="s">
        <v>205</v>
      </c>
      <c r="C95" s="99"/>
    </row>
    <row r="96" spans="1:3" ht="15">
      <c r="A96" s="9" t="s">
        <v>601</v>
      </c>
      <c r="B96" s="8" t="s">
        <v>205</v>
      </c>
      <c r="C96" s="99"/>
    </row>
    <row r="97" spans="1:3" ht="15">
      <c r="A97" s="11" t="s">
        <v>586</v>
      </c>
      <c r="B97" s="5" t="s">
        <v>207</v>
      </c>
      <c r="C97" s="99"/>
    </row>
    <row r="98" spans="1:3" ht="15">
      <c r="A98" s="11" t="s">
        <v>587</v>
      </c>
      <c r="B98" s="6" t="s">
        <v>207</v>
      </c>
      <c r="C98" s="99"/>
    </row>
    <row r="99" spans="1:3" ht="15">
      <c r="A99" s="11" t="s">
        <v>588</v>
      </c>
      <c r="B99" s="5" t="s">
        <v>207</v>
      </c>
      <c r="C99" s="99"/>
    </row>
    <row r="100" spans="1:3" ht="15">
      <c r="A100" s="5" t="s">
        <v>589</v>
      </c>
      <c r="B100" s="6" t="s">
        <v>207</v>
      </c>
      <c r="C100" s="99"/>
    </row>
    <row r="101" spans="1:3" ht="15">
      <c r="A101" s="5" t="s">
        <v>590</v>
      </c>
      <c r="B101" s="5" t="s">
        <v>207</v>
      </c>
      <c r="C101" s="99"/>
    </row>
    <row r="102" spans="1:3" ht="15">
      <c r="A102" s="5" t="s">
        <v>591</v>
      </c>
      <c r="B102" s="6" t="s">
        <v>207</v>
      </c>
      <c r="C102" s="99"/>
    </row>
    <row r="103" spans="1:3" ht="15">
      <c r="A103" s="11" t="s">
        <v>592</v>
      </c>
      <c r="B103" s="5" t="s">
        <v>207</v>
      </c>
      <c r="C103" s="99"/>
    </row>
    <row r="104" spans="1:3" ht="15">
      <c r="A104" s="11" t="s">
        <v>597</v>
      </c>
      <c r="B104" s="6" t="s">
        <v>207</v>
      </c>
      <c r="C104" s="99"/>
    </row>
    <row r="105" spans="1:3" ht="15">
      <c r="A105" s="11" t="s">
        <v>594</v>
      </c>
      <c r="B105" s="5" t="s">
        <v>207</v>
      </c>
      <c r="C105" s="99"/>
    </row>
    <row r="106" spans="1:3" ht="15">
      <c r="A106" s="11" t="s">
        <v>595</v>
      </c>
      <c r="B106" s="6" t="s">
        <v>207</v>
      </c>
      <c r="C106" s="99"/>
    </row>
    <row r="107" spans="1:3" ht="25.5">
      <c r="A107" s="9" t="s">
        <v>602</v>
      </c>
      <c r="B107" s="8" t="s">
        <v>207</v>
      </c>
      <c r="C107" s="99"/>
    </row>
    <row r="108" spans="1:3" ht="15">
      <c r="A108" s="11" t="s">
        <v>586</v>
      </c>
      <c r="B108" s="5" t="s">
        <v>210</v>
      </c>
      <c r="C108" s="99"/>
    </row>
    <row r="109" spans="1:3" ht="15">
      <c r="A109" s="11" t="s">
        <v>587</v>
      </c>
      <c r="B109" s="5" t="s">
        <v>210</v>
      </c>
      <c r="C109" s="99"/>
    </row>
    <row r="110" spans="1:3" ht="15">
      <c r="A110" s="11" t="s">
        <v>588</v>
      </c>
      <c r="B110" s="5" t="s">
        <v>210</v>
      </c>
      <c r="C110" s="99"/>
    </row>
    <row r="111" spans="1:3" ht="15">
      <c r="A111" s="5" t="s">
        <v>589</v>
      </c>
      <c r="B111" s="5" t="s">
        <v>210</v>
      </c>
      <c r="C111" s="99"/>
    </row>
    <row r="112" spans="1:3" ht="15">
      <c r="A112" s="5" t="s">
        <v>590</v>
      </c>
      <c r="B112" s="5" t="s">
        <v>210</v>
      </c>
      <c r="C112" s="99"/>
    </row>
    <row r="113" spans="1:3" ht="15">
      <c r="A113" s="5" t="s">
        <v>591</v>
      </c>
      <c r="B113" s="5" t="s">
        <v>210</v>
      </c>
      <c r="C113" s="99"/>
    </row>
    <row r="114" spans="1:3" ht="15">
      <c r="A114" s="11" t="s">
        <v>592</v>
      </c>
      <c r="B114" s="5" t="s">
        <v>210</v>
      </c>
      <c r="C114" s="99"/>
    </row>
    <row r="115" spans="1:3" ht="15">
      <c r="A115" s="11" t="s">
        <v>597</v>
      </c>
      <c r="B115" s="5" t="s">
        <v>210</v>
      </c>
      <c r="C115" s="99"/>
    </row>
    <row r="116" spans="1:3" ht="15">
      <c r="A116" s="11" t="s">
        <v>594</v>
      </c>
      <c r="B116" s="5" t="s">
        <v>210</v>
      </c>
      <c r="C116" s="99"/>
    </row>
    <row r="117" spans="1:3" ht="15">
      <c r="A117" s="11" t="s">
        <v>595</v>
      </c>
      <c r="B117" s="5" t="s">
        <v>210</v>
      </c>
      <c r="C117" s="99"/>
    </row>
    <row r="118" spans="1:3" ht="15">
      <c r="A118" s="13" t="s">
        <v>429</v>
      </c>
      <c r="B118" s="8" t="s">
        <v>210</v>
      </c>
      <c r="C118" s="99"/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>
    <oddHeader>&amp;R15. melléklet a 7/2016. (V.10)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workbookViewId="0" topLeftCell="A1">
      <selection activeCell="A17" sqref="A17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5" ht="27" customHeight="1">
      <c r="A1" s="319" t="s">
        <v>674</v>
      </c>
      <c r="B1" s="324"/>
      <c r="C1" s="324"/>
      <c r="D1" s="324"/>
      <c r="E1" s="324"/>
    </row>
    <row r="2" spans="1:3" ht="25.5" customHeight="1">
      <c r="A2" s="330" t="s">
        <v>603</v>
      </c>
      <c r="B2" s="325"/>
      <c r="C2" s="325"/>
    </row>
    <row r="3" spans="1:3" ht="15.75" customHeight="1">
      <c r="A3" s="77"/>
      <c r="B3" s="47"/>
      <c r="C3" s="47"/>
    </row>
    <row r="4" ht="21" customHeight="1">
      <c r="A4" s="75" t="s">
        <v>673</v>
      </c>
    </row>
    <row r="5" spans="1:3" ht="25.5">
      <c r="A5" s="76" t="s">
        <v>552</v>
      </c>
      <c r="B5" s="3" t="s">
        <v>76</v>
      </c>
      <c r="C5" s="84" t="s">
        <v>690</v>
      </c>
    </row>
    <row r="6" spans="1:3" ht="15">
      <c r="A6" s="11" t="s">
        <v>604</v>
      </c>
      <c r="B6" s="6" t="s">
        <v>272</v>
      </c>
      <c r="C6" s="289"/>
    </row>
    <row r="7" spans="1:3" ht="15">
      <c r="A7" s="11" t="s">
        <v>605</v>
      </c>
      <c r="B7" s="6" t="s">
        <v>272</v>
      </c>
      <c r="C7" s="289"/>
    </row>
    <row r="8" spans="1:3" ht="30">
      <c r="A8" s="11" t="s">
        <v>606</v>
      </c>
      <c r="B8" s="6" t="s">
        <v>272</v>
      </c>
      <c r="C8" s="289"/>
    </row>
    <row r="9" spans="1:3" ht="15">
      <c r="A9" s="11" t="s">
        <v>607</v>
      </c>
      <c r="B9" s="6" t="s">
        <v>272</v>
      </c>
      <c r="C9" s="289"/>
    </row>
    <row r="10" spans="1:3" ht="15">
      <c r="A10" s="11" t="s">
        <v>608</v>
      </c>
      <c r="B10" s="6" t="s">
        <v>272</v>
      </c>
      <c r="C10" s="289"/>
    </row>
    <row r="11" spans="1:3" ht="15">
      <c r="A11" s="11" t="s">
        <v>609</v>
      </c>
      <c r="B11" s="6" t="s">
        <v>272</v>
      </c>
      <c r="C11" s="289"/>
    </row>
    <row r="12" spans="1:3" ht="15">
      <c r="A12" s="11" t="s">
        <v>610</v>
      </c>
      <c r="B12" s="6" t="s">
        <v>272</v>
      </c>
      <c r="C12" s="289"/>
    </row>
    <row r="13" spans="1:3" ht="15">
      <c r="A13" s="11" t="s">
        <v>611</v>
      </c>
      <c r="B13" s="6" t="s">
        <v>272</v>
      </c>
      <c r="C13" s="289"/>
    </row>
    <row r="14" spans="1:3" ht="15">
      <c r="A14" s="11" t="s">
        <v>612</v>
      </c>
      <c r="B14" s="6" t="s">
        <v>272</v>
      </c>
      <c r="C14" s="289"/>
    </row>
    <row r="15" spans="1:3" ht="15">
      <c r="A15" s="11" t="s">
        <v>613</v>
      </c>
      <c r="B15" s="6" t="s">
        <v>272</v>
      </c>
      <c r="C15" s="289"/>
    </row>
    <row r="16" spans="1:3" ht="25.5">
      <c r="A16" s="7" t="s">
        <v>439</v>
      </c>
      <c r="B16" s="8" t="s">
        <v>272</v>
      </c>
      <c r="C16" s="289">
        <v>0</v>
      </c>
    </row>
    <row r="17" spans="1:3" ht="15">
      <c r="A17" s="11" t="s">
        <v>604</v>
      </c>
      <c r="B17" s="6" t="s">
        <v>273</v>
      </c>
      <c r="C17" s="289"/>
    </row>
    <row r="18" spans="1:3" ht="15">
      <c r="A18" s="11" t="s">
        <v>605</v>
      </c>
      <c r="B18" s="6" t="s">
        <v>273</v>
      </c>
      <c r="C18" s="289"/>
    </row>
    <row r="19" spans="1:3" ht="30">
      <c r="A19" s="11" t="s">
        <v>606</v>
      </c>
      <c r="B19" s="6" t="s">
        <v>273</v>
      </c>
      <c r="C19" s="289"/>
    </row>
    <row r="20" spans="1:3" ht="15">
      <c r="A20" s="11" t="s">
        <v>607</v>
      </c>
      <c r="B20" s="6" t="s">
        <v>273</v>
      </c>
      <c r="C20" s="289"/>
    </row>
    <row r="21" spans="1:3" ht="15">
      <c r="A21" s="11" t="s">
        <v>608</v>
      </c>
      <c r="B21" s="6" t="s">
        <v>273</v>
      </c>
      <c r="C21" s="289"/>
    </row>
    <row r="22" spans="1:3" ht="15">
      <c r="A22" s="11" t="s">
        <v>609</v>
      </c>
      <c r="B22" s="6" t="s">
        <v>273</v>
      </c>
      <c r="C22" s="289"/>
    </row>
    <row r="23" spans="1:3" ht="15">
      <c r="A23" s="11" t="s">
        <v>610</v>
      </c>
      <c r="B23" s="6" t="s">
        <v>273</v>
      </c>
      <c r="C23" s="289"/>
    </row>
    <row r="24" spans="1:3" ht="15">
      <c r="A24" s="11" t="s">
        <v>611</v>
      </c>
      <c r="B24" s="6" t="s">
        <v>273</v>
      </c>
      <c r="C24" s="289"/>
    </row>
    <row r="25" spans="1:3" ht="15">
      <c r="A25" s="11" t="s">
        <v>612</v>
      </c>
      <c r="B25" s="6" t="s">
        <v>273</v>
      </c>
      <c r="C25" s="289"/>
    </row>
    <row r="26" spans="1:3" ht="15">
      <c r="A26" s="11" t="s">
        <v>613</v>
      </c>
      <c r="B26" s="6" t="s">
        <v>273</v>
      </c>
      <c r="C26" s="289"/>
    </row>
    <row r="27" spans="1:3" ht="25.5">
      <c r="A27" s="7" t="s">
        <v>614</v>
      </c>
      <c r="B27" s="6"/>
      <c r="C27" s="289">
        <v>0</v>
      </c>
    </row>
    <row r="28" spans="1:3" ht="15">
      <c r="A28" s="11" t="s">
        <v>604</v>
      </c>
      <c r="B28" s="6" t="s">
        <v>274</v>
      </c>
      <c r="C28" s="289"/>
    </row>
    <row r="29" spans="1:3" ht="15">
      <c r="A29" s="11" t="s">
        <v>605</v>
      </c>
      <c r="B29" s="6" t="s">
        <v>274</v>
      </c>
      <c r="C29" s="289">
        <v>99</v>
      </c>
    </row>
    <row r="30" spans="1:3" ht="30">
      <c r="A30" s="11" t="s">
        <v>606</v>
      </c>
      <c r="B30" s="6" t="s">
        <v>274</v>
      </c>
      <c r="C30" s="289"/>
    </row>
    <row r="31" spans="1:3" ht="15">
      <c r="A31" s="11" t="s">
        <v>607</v>
      </c>
      <c r="B31" s="6" t="s">
        <v>274</v>
      </c>
      <c r="C31" s="289"/>
    </row>
    <row r="32" spans="1:3" ht="15">
      <c r="A32" s="11" t="s">
        <v>608</v>
      </c>
      <c r="B32" s="6" t="s">
        <v>274</v>
      </c>
      <c r="C32" s="289"/>
    </row>
    <row r="33" spans="1:3" ht="15">
      <c r="A33" s="11" t="s">
        <v>609</v>
      </c>
      <c r="B33" s="6" t="s">
        <v>274</v>
      </c>
      <c r="C33" s="289">
        <v>821</v>
      </c>
    </row>
    <row r="34" spans="1:3" ht="15">
      <c r="A34" s="11" t="s">
        <v>610</v>
      </c>
      <c r="B34" s="6" t="s">
        <v>274</v>
      </c>
      <c r="C34" s="289"/>
    </row>
    <row r="35" spans="1:3" ht="15">
      <c r="A35" s="11" t="s">
        <v>611</v>
      </c>
      <c r="B35" s="6" t="s">
        <v>274</v>
      </c>
      <c r="C35" s="289"/>
    </row>
    <row r="36" spans="1:3" ht="15">
      <c r="A36" s="11" t="s">
        <v>612</v>
      </c>
      <c r="B36" s="6" t="s">
        <v>274</v>
      </c>
      <c r="C36" s="289"/>
    </row>
    <row r="37" spans="1:3" ht="15">
      <c r="A37" s="11" t="s">
        <v>613</v>
      </c>
      <c r="B37" s="6" t="s">
        <v>274</v>
      </c>
      <c r="C37" s="289"/>
    </row>
    <row r="38" spans="1:3" ht="15">
      <c r="A38" s="7" t="s">
        <v>615</v>
      </c>
      <c r="B38" s="8" t="s">
        <v>274</v>
      </c>
      <c r="C38" s="291">
        <f>C29+C33</f>
        <v>920</v>
      </c>
    </row>
    <row r="39" spans="1:3" ht="15">
      <c r="A39" s="11" t="s">
        <v>604</v>
      </c>
      <c r="B39" s="6" t="s">
        <v>280</v>
      </c>
      <c r="C39" s="99"/>
    </row>
    <row r="40" spans="1:3" ht="15">
      <c r="A40" s="11" t="s">
        <v>605</v>
      </c>
      <c r="B40" s="6" t="s">
        <v>280</v>
      </c>
      <c r="C40" s="99"/>
    </row>
    <row r="41" spans="1:3" ht="30">
      <c r="A41" s="11" t="s">
        <v>606</v>
      </c>
      <c r="B41" s="6" t="s">
        <v>280</v>
      </c>
      <c r="C41" s="99"/>
    </row>
    <row r="42" spans="1:3" ht="15">
      <c r="A42" s="11" t="s">
        <v>607</v>
      </c>
      <c r="B42" s="6" t="s">
        <v>280</v>
      </c>
      <c r="C42" s="99"/>
    </row>
    <row r="43" spans="1:3" ht="15">
      <c r="A43" s="11" t="s">
        <v>608</v>
      </c>
      <c r="B43" s="6" t="s">
        <v>280</v>
      </c>
      <c r="C43" s="99"/>
    </row>
    <row r="44" spans="1:3" ht="15">
      <c r="A44" s="11" t="s">
        <v>609</v>
      </c>
      <c r="B44" s="6" t="s">
        <v>280</v>
      </c>
      <c r="C44" s="99"/>
    </row>
    <row r="45" spans="1:3" ht="15">
      <c r="A45" s="11" t="s">
        <v>610</v>
      </c>
      <c r="B45" s="6" t="s">
        <v>280</v>
      </c>
      <c r="C45" s="99"/>
    </row>
    <row r="46" spans="1:3" ht="15">
      <c r="A46" s="11" t="s">
        <v>611</v>
      </c>
      <c r="B46" s="6" t="s">
        <v>280</v>
      </c>
      <c r="C46" s="99"/>
    </row>
    <row r="47" spans="1:3" ht="15">
      <c r="A47" s="11" t="s">
        <v>612</v>
      </c>
      <c r="B47" s="6" t="s">
        <v>280</v>
      </c>
      <c r="C47" s="99"/>
    </row>
    <row r="48" spans="1:3" ht="15">
      <c r="A48" s="11" t="s">
        <v>613</v>
      </c>
      <c r="B48" s="6" t="s">
        <v>280</v>
      </c>
      <c r="C48" s="99"/>
    </row>
    <row r="49" spans="1:3" ht="25.5">
      <c r="A49" s="7" t="s">
        <v>616</v>
      </c>
      <c r="B49" s="8" t="s">
        <v>280</v>
      </c>
      <c r="C49" s="99">
        <v>0</v>
      </c>
    </row>
    <row r="50" spans="1:3" ht="15">
      <c r="A50" s="11" t="s">
        <v>617</v>
      </c>
      <c r="B50" s="6" t="s">
        <v>281</v>
      </c>
      <c r="C50" s="99"/>
    </row>
    <row r="51" spans="1:3" ht="15">
      <c r="A51" s="11" t="s">
        <v>605</v>
      </c>
      <c r="B51" s="6" t="s">
        <v>281</v>
      </c>
      <c r="C51" s="99"/>
    </row>
    <row r="52" spans="1:3" ht="30">
      <c r="A52" s="11" t="s">
        <v>606</v>
      </c>
      <c r="B52" s="6" t="s">
        <v>281</v>
      </c>
      <c r="C52" s="99"/>
    </row>
    <row r="53" spans="1:3" ht="15">
      <c r="A53" s="11" t="s">
        <v>607</v>
      </c>
      <c r="B53" s="6" t="s">
        <v>281</v>
      </c>
      <c r="C53" s="99"/>
    </row>
    <row r="54" spans="1:3" ht="15">
      <c r="A54" s="11" t="s">
        <v>608</v>
      </c>
      <c r="B54" s="6" t="s">
        <v>281</v>
      </c>
      <c r="C54" s="99"/>
    </row>
    <row r="55" spans="1:3" ht="15">
      <c r="A55" s="11" t="s">
        <v>609</v>
      </c>
      <c r="B55" s="6" t="s">
        <v>281</v>
      </c>
      <c r="C55" s="99"/>
    </row>
    <row r="56" spans="1:3" ht="15">
      <c r="A56" s="11" t="s">
        <v>610</v>
      </c>
      <c r="B56" s="6" t="s">
        <v>281</v>
      </c>
      <c r="C56" s="99"/>
    </row>
    <row r="57" spans="1:3" ht="15">
      <c r="A57" s="11" t="s">
        <v>611</v>
      </c>
      <c r="B57" s="6" t="s">
        <v>281</v>
      </c>
      <c r="C57" s="99"/>
    </row>
    <row r="58" spans="1:3" ht="15">
      <c r="A58" s="11" t="s">
        <v>612</v>
      </c>
      <c r="B58" s="6" t="s">
        <v>281</v>
      </c>
      <c r="C58" s="99"/>
    </row>
    <row r="59" spans="1:3" ht="15">
      <c r="A59" s="11" t="s">
        <v>613</v>
      </c>
      <c r="B59" s="6" t="s">
        <v>281</v>
      </c>
      <c r="C59" s="99"/>
    </row>
    <row r="60" spans="1:3" ht="25.5">
      <c r="A60" s="7" t="s">
        <v>618</v>
      </c>
      <c r="B60" s="8" t="s">
        <v>281</v>
      </c>
      <c r="C60" s="99">
        <v>0</v>
      </c>
    </row>
    <row r="61" spans="1:3" ht="15">
      <c r="A61" s="11" t="s">
        <v>604</v>
      </c>
      <c r="B61" s="6" t="s">
        <v>282</v>
      </c>
      <c r="C61" s="99"/>
    </row>
    <row r="62" spans="1:3" ht="15">
      <c r="A62" s="11" t="s">
        <v>605</v>
      </c>
      <c r="B62" s="6" t="s">
        <v>282</v>
      </c>
      <c r="C62" s="99"/>
    </row>
    <row r="63" spans="1:3" ht="30">
      <c r="A63" s="11" t="s">
        <v>606</v>
      </c>
      <c r="B63" s="6" t="s">
        <v>282</v>
      </c>
      <c r="C63" s="99"/>
    </row>
    <row r="64" spans="1:3" ht="15">
      <c r="A64" s="11" t="s">
        <v>607</v>
      </c>
      <c r="B64" s="6" t="s">
        <v>282</v>
      </c>
      <c r="C64" s="99"/>
    </row>
    <row r="65" spans="1:3" ht="15">
      <c r="A65" s="11" t="s">
        <v>608</v>
      </c>
      <c r="B65" s="6" t="s">
        <v>282</v>
      </c>
      <c r="C65" s="99"/>
    </row>
    <row r="66" spans="1:3" ht="15">
      <c r="A66" s="11" t="s">
        <v>609</v>
      </c>
      <c r="B66" s="6" t="s">
        <v>282</v>
      </c>
      <c r="C66" s="99">
        <v>1870</v>
      </c>
    </row>
    <row r="67" spans="1:3" ht="15">
      <c r="A67" s="11" t="s">
        <v>610</v>
      </c>
      <c r="B67" s="6" t="s">
        <v>282</v>
      </c>
      <c r="C67" s="99"/>
    </row>
    <row r="68" spans="1:3" ht="15">
      <c r="A68" s="11" t="s">
        <v>611</v>
      </c>
      <c r="B68" s="6" t="s">
        <v>282</v>
      </c>
      <c r="C68" s="99"/>
    </row>
    <row r="69" spans="1:3" ht="15">
      <c r="A69" s="11" t="s">
        <v>612</v>
      </c>
      <c r="B69" s="6" t="s">
        <v>282</v>
      </c>
      <c r="C69" s="99"/>
    </row>
    <row r="70" spans="1:3" ht="15">
      <c r="A70" s="11" t="s">
        <v>613</v>
      </c>
      <c r="B70" s="6" t="s">
        <v>282</v>
      </c>
      <c r="C70" s="99"/>
    </row>
    <row r="71" spans="1:3" ht="15">
      <c r="A71" s="7" t="s">
        <v>444</v>
      </c>
      <c r="B71" s="8" t="s">
        <v>282</v>
      </c>
      <c r="C71" s="290">
        <f>C66</f>
        <v>1870</v>
      </c>
    </row>
    <row r="72" spans="1:3" ht="15">
      <c r="A72" s="11" t="s">
        <v>619</v>
      </c>
      <c r="B72" s="5" t="s">
        <v>332</v>
      </c>
      <c r="C72" s="99"/>
    </row>
    <row r="73" spans="1:3" ht="15">
      <c r="A73" s="11" t="s">
        <v>620</v>
      </c>
      <c r="B73" s="5" t="s">
        <v>332</v>
      </c>
      <c r="C73" s="99"/>
    </row>
    <row r="74" spans="1:3" ht="15">
      <c r="A74" s="11" t="s">
        <v>621</v>
      </c>
      <c r="B74" s="5" t="s">
        <v>332</v>
      </c>
      <c r="C74" s="99"/>
    </row>
    <row r="75" spans="1:3" ht="15">
      <c r="A75" s="5" t="s">
        <v>622</v>
      </c>
      <c r="B75" s="5" t="s">
        <v>332</v>
      </c>
      <c r="C75" s="99"/>
    </row>
    <row r="76" spans="1:3" ht="15">
      <c r="A76" s="5" t="s">
        <v>623</v>
      </c>
      <c r="B76" s="5" t="s">
        <v>332</v>
      </c>
      <c r="C76" s="99"/>
    </row>
    <row r="77" spans="1:3" ht="15">
      <c r="A77" s="5" t="s">
        <v>624</v>
      </c>
      <c r="B77" s="5" t="s">
        <v>332</v>
      </c>
      <c r="C77" s="99"/>
    </row>
    <row r="78" spans="1:3" ht="15">
      <c r="A78" s="11" t="s">
        <v>625</v>
      </c>
      <c r="B78" s="5" t="s">
        <v>332</v>
      </c>
      <c r="C78" s="99"/>
    </row>
    <row r="79" spans="1:3" ht="15">
      <c r="A79" s="11" t="s">
        <v>626</v>
      </c>
      <c r="B79" s="5" t="s">
        <v>332</v>
      </c>
      <c r="C79" s="99"/>
    </row>
    <row r="80" spans="1:3" ht="15">
      <c r="A80" s="11" t="s">
        <v>627</v>
      </c>
      <c r="B80" s="5" t="s">
        <v>332</v>
      </c>
      <c r="C80" s="99"/>
    </row>
    <row r="81" spans="1:3" ht="15">
      <c r="A81" s="11" t="s">
        <v>628</v>
      </c>
      <c r="B81" s="5" t="s">
        <v>332</v>
      </c>
      <c r="C81" s="99"/>
    </row>
    <row r="82" spans="1:3" ht="25.5">
      <c r="A82" s="7" t="s">
        <v>629</v>
      </c>
      <c r="B82" s="8" t="s">
        <v>332</v>
      </c>
      <c r="C82" s="99">
        <v>0</v>
      </c>
    </row>
    <row r="83" spans="1:3" ht="15">
      <c r="A83" s="11" t="s">
        <v>619</v>
      </c>
      <c r="B83" s="5" t="s">
        <v>333</v>
      </c>
      <c r="C83" s="99"/>
    </row>
    <row r="84" spans="1:3" ht="15">
      <c r="A84" s="11" t="s">
        <v>620</v>
      </c>
      <c r="B84" s="5" t="s">
        <v>333</v>
      </c>
      <c r="C84" s="99"/>
    </row>
    <row r="85" spans="1:3" ht="15">
      <c r="A85" s="11" t="s">
        <v>621</v>
      </c>
      <c r="B85" s="5" t="s">
        <v>333</v>
      </c>
      <c r="C85" s="99"/>
    </row>
    <row r="86" spans="1:3" ht="15">
      <c r="A86" s="5" t="s">
        <v>622</v>
      </c>
      <c r="B86" s="5" t="s">
        <v>333</v>
      </c>
      <c r="C86" s="99"/>
    </row>
    <row r="87" spans="1:3" ht="15">
      <c r="A87" s="5" t="s">
        <v>623</v>
      </c>
      <c r="B87" s="5" t="s">
        <v>333</v>
      </c>
      <c r="C87" s="99"/>
    </row>
    <row r="88" spans="1:3" ht="15">
      <c r="A88" s="5" t="s">
        <v>624</v>
      </c>
      <c r="B88" s="5" t="s">
        <v>333</v>
      </c>
      <c r="C88" s="99"/>
    </row>
    <row r="89" spans="1:3" ht="15">
      <c r="A89" s="11" t="s">
        <v>625</v>
      </c>
      <c r="B89" s="5" t="s">
        <v>333</v>
      </c>
      <c r="C89" s="99"/>
    </row>
    <row r="90" spans="1:3" ht="15">
      <c r="A90" s="11" t="s">
        <v>630</v>
      </c>
      <c r="B90" s="5" t="s">
        <v>333</v>
      </c>
      <c r="C90" s="99"/>
    </row>
    <row r="91" spans="1:3" ht="15">
      <c r="A91" s="11" t="s">
        <v>627</v>
      </c>
      <c r="B91" s="5" t="s">
        <v>333</v>
      </c>
      <c r="C91" s="99"/>
    </row>
    <row r="92" spans="1:3" ht="15">
      <c r="A92" s="11" t="s">
        <v>628</v>
      </c>
      <c r="B92" s="5" t="s">
        <v>333</v>
      </c>
      <c r="C92" s="99"/>
    </row>
    <row r="93" spans="1:3" ht="15">
      <c r="A93" s="13" t="s">
        <v>631</v>
      </c>
      <c r="B93" s="8" t="s">
        <v>333</v>
      </c>
      <c r="C93" s="99"/>
    </row>
    <row r="94" spans="1:3" ht="15">
      <c r="A94" s="11" t="s">
        <v>619</v>
      </c>
      <c r="B94" s="5" t="s">
        <v>337</v>
      </c>
      <c r="C94" s="99"/>
    </row>
    <row r="95" spans="1:3" ht="15">
      <c r="A95" s="11" t="s">
        <v>620</v>
      </c>
      <c r="B95" s="5" t="s">
        <v>337</v>
      </c>
      <c r="C95" s="99"/>
    </row>
    <row r="96" spans="1:3" ht="15">
      <c r="A96" s="11" t="s">
        <v>621</v>
      </c>
      <c r="B96" s="5" t="s">
        <v>337</v>
      </c>
      <c r="C96" s="99"/>
    </row>
    <row r="97" spans="1:3" ht="15">
      <c r="A97" s="5" t="s">
        <v>622</v>
      </c>
      <c r="B97" s="5" t="s">
        <v>337</v>
      </c>
      <c r="C97" s="99"/>
    </row>
    <row r="98" spans="1:3" ht="15">
      <c r="A98" s="5" t="s">
        <v>623</v>
      </c>
      <c r="B98" s="5" t="s">
        <v>337</v>
      </c>
      <c r="C98" s="99"/>
    </row>
    <row r="99" spans="1:3" ht="15">
      <c r="A99" s="5" t="s">
        <v>624</v>
      </c>
      <c r="B99" s="5" t="s">
        <v>337</v>
      </c>
      <c r="C99" s="99"/>
    </row>
    <row r="100" spans="1:3" ht="15">
      <c r="A100" s="11" t="s">
        <v>625</v>
      </c>
      <c r="B100" s="5" t="s">
        <v>337</v>
      </c>
      <c r="C100" s="99"/>
    </row>
    <row r="101" spans="1:3" ht="15">
      <c r="A101" s="11" t="s">
        <v>626</v>
      </c>
      <c r="B101" s="5" t="s">
        <v>337</v>
      </c>
      <c r="C101" s="99"/>
    </row>
    <row r="102" spans="1:3" ht="15">
      <c r="A102" s="11" t="s">
        <v>627</v>
      </c>
      <c r="B102" s="5" t="s">
        <v>337</v>
      </c>
      <c r="C102" s="99"/>
    </row>
    <row r="103" spans="1:3" ht="15">
      <c r="A103" s="11" t="s">
        <v>628</v>
      </c>
      <c r="B103" s="5" t="s">
        <v>337</v>
      </c>
      <c r="C103" s="99"/>
    </row>
    <row r="104" spans="1:3" ht="25.5">
      <c r="A104" s="7" t="s">
        <v>632</v>
      </c>
      <c r="B104" s="8" t="s">
        <v>337</v>
      </c>
      <c r="C104" s="99"/>
    </row>
    <row r="105" spans="1:3" ht="15">
      <c r="A105" s="11" t="s">
        <v>619</v>
      </c>
      <c r="B105" s="5" t="s">
        <v>338</v>
      </c>
      <c r="C105" s="99"/>
    </row>
    <row r="106" spans="1:3" ht="15">
      <c r="A106" s="11" t="s">
        <v>620</v>
      </c>
      <c r="B106" s="5" t="s">
        <v>338</v>
      </c>
      <c r="C106" s="99"/>
    </row>
    <row r="107" spans="1:3" ht="15">
      <c r="A107" s="11" t="s">
        <v>621</v>
      </c>
      <c r="B107" s="5" t="s">
        <v>338</v>
      </c>
      <c r="C107" s="99"/>
    </row>
    <row r="108" spans="1:3" ht="15">
      <c r="A108" s="5" t="s">
        <v>622</v>
      </c>
      <c r="B108" s="5" t="s">
        <v>338</v>
      </c>
      <c r="C108" s="99"/>
    </row>
    <row r="109" spans="1:3" ht="15">
      <c r="A109" s="5" t="s">
        <v>623</v>
      </c>
      <c r="B109" s="5" t="s">
        <v>338</v>
      </c>
      <c r="C109" s="99"/>
    </row>
    <row r="110" spans="1:3" ht="15">
      <c r="A110" s="5" t="s">
        <v>624</v>
      </c>
      <c r="B110" s="5" t="s">
        <v>338</v>
      </c>
      <c r="C110" s="99"/>
    </row>
    <row r="111" spans="1:3" ht="15">
      <c r="A111" s="11" t="s">
        <v>625</v>
      </c>
      <c r="B111" s="5" t="s">
        <v>338</v>
      </c>
      <c r="C111" s="99"/>
    </row>
    <row r="112" spans="1:3" ht="15">
      <c r="A112" s="11" t="s">
        <v>630</v>
      </c>
      <c r="B112" s="5" t="s">
        <v>338</v>
      </c>
      <c r="C112" s="99"/>
    </row>
    <row r="113" spans="1:3" ht="15">
      <c r="A113" s="11" t="s">
        <v>627</v>
      </c>
      <c r="B113" s="5" t="s">
        <v>338</v>
      </c>
      <c r="C113" s="99"/>
    </row>
    <row r="114" spans="1:3" ht="15">
      <c r="A114" s="11" t="s">
        <v>628</v>
      </c>
      <c r="B114" s="5" t="s">
        <v>338</v>
      </c>
      <c r="C114" s="99"/>
    </row>
    <row r="115" spans="1:3" ht="15">
      <c r="A115" s="13" t="s">
        <v>633</v>
      </c>
      <c r="B115" s="8" t="s">
        <v>338</v>
      </c>
      <c r="C115" s="99"/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headerFooter>
    <oddHeader>&amp;R16. melléklet a 7/2016. (V.10)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A17" sqref="A1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5" ht="28.5" customHeight="1">
      <c r="A1" s="319" t="s">
        <v>674</v>
      </c>
      <c r="B1" s="324"/>
      <c r="C1" s="324"/>
      <c r="D1" s="324"/>
      <c r="E1" s="324"/>
    </row>
    <row r="2" spans="1:3" ht="26.25" customHeight="1">
      <c r="A2" s="330" t="s">
        <v>634</v>
      </c>
      <c r="B2" s="330"/>
      <c r="C2" s="330"/>
    </row>
    <row r="3" spans="1:3" ht="18.75" customHeight="1">
      <c r="A3" s="58"/>
      <c r="B3" s="85"/>
      <c r="C3" s="85"/>
    </row>
    <row r="4" ht="23.25" customHeight="1">
      <c r="A4" s="75" t="s">
        <v>673</v>
      </c>
    </row>
    <row r="5" spans="1:3" ht="25.5">
      <c r="A5" s="76" t="s">
        <v>552</v>
      </c>
      <c r="B5" s="3" t="s">
        <v>76</v>
      </c>
      <c r="C5" s="84" t="s">
        <v>20</v>
      </c>
    </row>
    <row r="6" spans="1:3" ht="15">
      <c r="A6" s="10" t="s">
        <v>635</v>
      </c>
      <c r="B6" s="6" t="s">
        <v>155</v>
      </c>
      <c r="C6" s="99"/>
    </row>
    <row r="7" spans="1:3" ht="15">
      <c r="A7" s="10" t="s">
        <v>636</v>
      </c>
      <c r="B7" s="6" t="s">
        <v>155</v>
      </c>
      <c r="C7" s="99"/>
    </row>
    <row r="8" spans="1:3" ht="15">
      <c r="A8" s="10" t="s">
        <v>637</v>
      </c>
      <c r="B8" s="6" t="s">
        <v>155</v>
      </c>
      <c r="C8" s="99"/>
    </row>
    <row r="9" spans="1:3" ht="15">
      <c r="A9" s="10" t="s">
        <v>638</v>
      </c>
      <c r="B9" s="6" t="s">
        <v>155</v>
      </c>
      <c r="C9" s="99"/>
    </row>
    <row r="10" spans="1:3" ht="15">
      <c r="A10" s="11" t="s">
        <v>639</v>
      </c>
      <c r="B10" s="6" t="s">
        <v>155</v>
      </c>
      <c r="C10" s="99"/>
    </row>
    <row r="11" spans="1:3" ht="15">
      <c r="A11" s="11" t="s">
        <v>640</v>
      </c>
      <c r="B11" s="6" t="s">
        <v>155</v>
      </c>
      <c r="C11" s="99"/>
    </row>
    <row r="12" spans="1:3" ht="15">
      <c r="A12" s="13" t="s">
        <v>641</v>
      </c>
      <c r="B12" s="12" t="s">
        <v>155</v>
      </c>
      <c r="C12" s="99"/>
    </row>
    <row r="13" spans="1:3" ht="15">
      <c r="A13" s="10" t="s">
        <v>642</v>
      </c>
      <c r="B13" s="6" t="s">
        <v>156</v>
      </c>
      <c r="C13" s="99"/>
    </row>
    <row r="14" spans="1:3" ht="15">
      <c r="A14" s="86" t="s">
        <v>643</v>
      </c>
      <c r="B14" s="12" t="s">
        <v>156</v>
      </c>
      <c r="C14" s="99"/>
    </row>
    <row r="15" spans="1:3" ht="15">
      <c r="A15" s="10" t="s">
        <v>644</v>
      </c>
      <c r="B15" s="6" t="s">
        <v>157</v>
      </c>
      <c r="C15" s="99"/>
    </row>
    <row r="16" spans="1:3" ht="15">
      <c r="A16" s="10" t="s">
        <v>645</v>
      </c>
      <c r="B16" s="6" t="s">
        <v>157</v>
      </c>
      <c r="C16" s="99"/>
    </row>
    <row r="17" spans="1:3" ht="15">
      <c r="A17" s="11" t="s">
        <v>646</v>
      </c>
      <c r="B17" s="6" t="s">
        <v>157</v>
      </c>
      <c r="C17" s="99"/>
    </row>
    <row r="18" spans="1:3" ht="15">
      <c r="A18" s="11" t="s">
        <v>647</v>
      </c>
      <c r="B18" s="6" t="s">
        <v>157</v>
      </c>
      <c r="C18" s="99"/>
    </row>
    <row r="19" spans="1:3" ht="15">
      <c r="A19" s="11" t="s">
        <v>648</v>
      </c>
      <c r="B19" s="6" t="s">
        <v>157</v>
      </c>
      <c r="C19" s="99"/>
    </row>
    <row r="20" spans="1:3" ht="30">
      <c r="A20" s="14" t="s">
        <v>649</v>
      </c>
      <c r="B20" s="6" t="s">
        <v>157</v>
      </c>
      <c r="C20" s="99"/>
    </row>
    <row r="21" spans="1:3" ht="15">
      <c r="A21" s="9" t="s">
        <v>650</v>
      </c>
      <c r="B21" s="12" t="s">
        <v>157</v>
      </c>
      <c r="C21" s="99"/>
    </row>
    <row r="22" spans="1:3" ht="15">
      <c r="A22" s="10" t="s">
        <v>651</v>
      </c>
      <c r="B22" s="6" t="s">
        <v>158</v>
      </c>
      <c r="C22" s="99"/>
    </row>
    <row r="23" spans="1:3" ht="15">
      <c r="A23" s="10" t="s">
        <v>652</v>
      </c>
      <c r="B23" s="6" t="s">
        <v>158</v>
      </c>
      <c r="C23" s="99"/>
    </row>
    <row r="24" spans="1:3" ht="15">
      <c r="A24" s="9" t="s">
        <v>653</v>
      </c>
      <c r="B24" s="8" t="s">
        <v>158</v>
      </c>
      <c r="C24" s="99"/>
    </row>
    <row r="25" spans="1:3" ht="15">
      <c r="A25" s="10" t="s">
        <v>654</v>
      </c>
      <c r="B25" s="6" t="s">
        <v>159</v>
      </c>
      <c r="C25" s="99"/>
    </row>
    <row r="26" spans="1:3" ht="15">
      <c r="A26" s="10" t="s">
        <v>655</v>
      </c>
      <c r="B26" s="6" t="s">
        <v>159</v>
      </c>
      <c r="C26" s="99"/>
    </row>
    <row r="27" spans="1:3" ht="15">
      <c r="A27" s="11" t="s">
        <v>656</v>
      </c>
      <c r="B27" s="6" t="s">
        <v>159</v>
      </c>
      <c r="C27" s="99"/>
    </row>
    <row r="28" spans="1:3" ht="15">
      <c r="A28" s="11" t="s">
        <v>657</v>
      </c>
      <c r="B28" s="6" t="s">
        <v>159</v>
      </c>
      <c r="C28" s="99"/>
    </row>
    <row r="29" spans="1:3" ht="15">
      <c r="A29" s="11" t="s">
        <v>658</v>
      </c>
      <c r="B29" s="6" t="s">
        <v>159</v>
      </c>
      <c r="C29" s="99"/>
    </row>
    <row r="30" spans="1:3" ht="15">
      <c r="A30" s="11" t="s">
        <v>659</v>
      </c>
      <c r="B30" s="6" t="s">
        <v>159</v>
      </c>
      <c r="C30" s="99"/>
    </row>
    <row r="31" spans="1:3" ht="15">
      <c r="A31" s="11" t="s">
        <v>660</v>
      </c>
      <c r="B31" s="6" t="s">
        <v>159</v>
      </c>
      <c r="C31" s="99"/>
    </row>
    <row r="32" spans="1:3" ht="15">
      <c r="A32" s="11" t="s">
        <v>661</v>
      </c>
      <c r="B32" s="6" t="s">
        <v>159</v>
      </c>
      <c r="C32" s="99"/>
    </row>
    <row r="33" spans="1:3" ht="15">
      <c r="A33" s="11" t="s">
        <v>662</v>
      </c>
      <c r="B33" s="6" t="s">
        <v>159</v>
      </c>
      <c r="C33" s="99"/>
    </row>
    <row r="34" spans="1:3" ht="15">
      <c r="A34" s="11" t="s">
        <v>663</v>
      </c>
      <c r="B34" s="6" t="s">
        <v>159</v>
      </c>
      <c r="C34" s="99"/>
    </row>
    <row r="35" spans="1:3" ht="30">
      <c r="A35" s="11" t="s">
        <v>664</v>
      </c>
      <c r="B35" s="6" t="s">
        <v>159</v>
      </c>
      <c r="C35" s="99">
        <v>5210</v>
      </c>
    </row>
    <row r="36" spans="1:3" ht="30">
      <c r="A36" s="11" t="s">
        <v>665</v>
      </c>
      <c r="B36" s="6" t="s">
        <v>159</v>
      </c>
      <c r="C36" s="99"/>
    </row>
    <row r="37" spans="1:3" ht="15">
      <c r="A37" s="9" t="s">
        <v>666</v>
      </c>
      <c r="B37" s="12" t="s">
        <v>159</v>
      </c>
      <c r="C37" s="99">
        <f>C35</f>
        <v>5210</v>
      </c>
    </row>
    <row r="38" spans="1:3" ht="15.75">
      <c r="A38" s="292" t="s">
        <v>386</v>
      </c>
      <c r="B38" s="283" t="s">
        <v>160</v>
      </c>
      <c r="C38" s="284">
        <f>C37</f>
        <v>5210</v>
      </c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&amp;R17. melléklet a 7/2016. (V.10)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4">
      <selection activeCell="A17" sqref="A17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319" t="s">
        <v>674</v>
      </c>
      <c r="B1" s="325"/>
      <c r="C1" s="325"/>
    </row>
    <row r="2" spans="1:3" ht="26.25" customHeight="1">
      <c r="A2" s="321" t="s">
        <v>24</v>
      </c>
      <c r="B2" s="325"/>
      <c r="C2" s="325"/>
    </row>
    <row r="4" ht="15">
      <c r="A4" s="75" t="s">
        <v>673</v>
      </c>
    </row>
    <row r="5" spans="1:3" ht="25.5">
      <c r="A5" s="29" t="s">
        <v>552</v>
      </c>
      <c r="B5" s="3" t="s">
        <v>76</v>
      </c>
      <c r="C5" s="57" t="s">
        <v>20</v>
      </c>
    </row>
    <row r="6" spans="1:3" ht="15">
      <c r="A6" s="5" t="s">
        <v>494</v>
      </c>
      <c r="B6" s="5" t="s">
        <v>289</v>
      </c>
      <c r="C6" s="99"/>
    </row>
    <row r="7" spans="1:3" ht="15">
      <c r="A7" s="5" t="s">
        <v>495</v>
      </c>
      <c r="B7" s="5" t="s">
        <v>289</v>
      </c>
      <c r="C7" s="99"/>
    </row>
    <row r="8" spans="1:3" ht="15">
      <c r="A8" s="5" t="s">
        <v>496</v>
      </c>
      <c r="B8" s="5" t="s">
        <v>289</v>
      </c>
      <c r="C8" s="99">
        <v>1100</v>
      </c>
    </row>
    <row r="9" spans="1:3" ht="15">
      <c r="A9" s="5" t="s">
        <v>497</v>
      </c>
      <c r="B9" s="5" t="s">
        <v>289</v>
      </c>
      <c r="C9" s="99"/>
    </row>
    <row r="10" spans="1:3" ht="15">
      <c r="A10" s="7" t="s">
        <v>449</v>
      </c>
      <c r="B10" s="8" t="s">
        <v>289</v>
      </c>
      <c r="C10" s="76">
        <v>1100</v>
      </c>
    </row>
    <row r="11" spans="1:3" ht="15">
      <c r="A11" s="5" t="s">
        <v>450</v>
      </c>
      <c r="B11" s="6" t="s">
        <v>290</v>
      </c>
      <c r="C11" s="99">
        <v>8000</v>
      </c>
    </row>
    <row r="12" spans="1:3" ht="27">
      <c r="A12" s="36" t="s">
        <v>291</v>
      </c>
      <c r="B12" s="36" t="s">
        <v>290</v>
      </c>
      <c r="C12" s="99">
        <v>8000</v>
      </c>
    </row>
    <row r="13" spans="1:3" ht="27">
      <c r="A13" s="36" t="s">
        <v>292</v>
      </c>
      <c r="B13" s="36" t="s">
        <v>290</v>
      </c>
      <c r="C13" s="99"/>
    </row>
    <row r="14" spans="1:3" ht="15">
      <c r="A14" s="5" t="s">
        <v>452</v>
      </c>
      <c r="B14" s="6" t="s">
        <v>296</v>
      </c>
      <c r="C14" s="99">
        <v>3750</v>
      </c>
    </row>
    <row r="15" spans="1:3" ht="27">
      <c r="A15" s="36" t="s">
        <v>297</v>
      </c>
      <c r="B15" s="36" t="s">
        <v>296</v>
      </c>
      <c r="C15" s="99">
        <v>2250</v>
      </c>
    </row>
    <row r="16" spans="1:3" ht="27">
      <c r="A16" s="36" t="s">
        <v>298</v>
      </c>
      <c r="B16" s="36" t="s">
        <v>296</v>
      </c>
      <c r="C16" s="99">
        <v>1500</v>
      </c>
    </row>
    <row r="17" spans="1:3" ht="15">
      <c r="A17" s="36" t="s">
        <v>299</v>
      </c>
      <c r="B17" s="36" t="s">
        <v>296</v>
      </c>
      <c r="C17" s="99"/>
    </row>
    <row r="18" spans="1:3" ht="15">
      <c r="A18" s="36" t="s">
        <v>300</v>
      </c>
      <c r="B18" s="36" t="s">
        <v>296</v>
      </c>
      <c r="C18" s="99"/>
    </row>
    <row r="19" spans="1:3" ht="15">
      <c r="A19" s="5" t="s">
        <v>498</v>
      </c>
      <c r="B19" s="6" t="s">
        <v>301</v>
      </c>
      <c r="C19" s="99">
        <v>100</v>
      </c>
    </row>
    <row r="20" spans="1:3" ht="15">
      <c r="A20" s="36" t="s">
        <v>302</v>
      </c>
      <c r="B20" s="36" t="s">
        <v>301</v>
      </c>
      <c r="C20" s="99"/>
    </row>
    <row r="21" spans="1:3" ht="15">
      <c r="A21" s="36" t="s">
        <v>303</v>
      </c>
      <c r="B21" s="36" t="s">
        <v>301</v>
      </c>
      <c r="C21" s="99">
        <v>100</v>
      </c>
    </row>
    <row r="22" spans="1:3" ht="15">
      <c r="A22" s="7" t="s">
        <v>481</v>
      </c>
      <c r="B22" s="8" t="s">
        <v>304</v>
      </c>
      <c r="C22" s="76">
        <f>C19+C16+C11</f>
        <v>9600</v>
      </c>
    </row>
    <row r="23" spans="1:3" ht="15">
      <c r="A23" s="5" t="s">
        <v>499</v>
      </c>
      <c r="B23" s="5" t="s">
        <v>305</v>
      </c>
      <c r="C23" s="99"/>
    </row>
    <row r="24" spans="1:3" ht="15">
      <c r="A24" s="5" t="s">
        <v>500</v>
      </c>
      <c r="B24" s="5" t="s">
        <v>305</v>
      </c>
      <c r="C24" s="99"/>
    </row>
    <row r="25" spans="1:3" ht="15">
      <c r="A25" s="5" t="s">
        <v>501</v>
      </c>
      <c r="B25" s="5" t="s">
        <v>305</v>
      </c>
      <c r="C25" s="99"/>
    </row>
    <row r="26" spans="1:3" ht="15">
      <c r="A26" s="5" t="s">
        <v>502</v>
      </c>
      <c r="B26" s="5" t="s">
        <v>305</v>
      </c>
      <c r="C26" s="99"/>
    </row>
    <row r="27" spans="1:3" ht="15">
      <c r="A27" s="5" t="s">
        <v>503</v>
      </c>
      <c r="B27" s="5" t="s">
        <v>305</v>
      </c>
      <c r="C27" s="99"/>
    </row>
    <row r="28" spans="1:3" ht="15">
      <c r="A28" s="5" t="s">
        <v>504</v>
      </c>
      <c r="B28" s="5" t="s">
        <v>305</v>
      </c>
      <c r="C28" s="99"/>
    </row>
    <row r="29" spans="1:3" ht="15">
      <c r="A29" s="5" t="s">
        <v>505</v>
      </c>
      <c r="B29" s="5" t="s">
        <v>305</v>
      </c>
      <c r="C29" s="99"/>
    </row>
    <row r="30" spans="1:3" ht="15">
      <c r="A30" s="5" t="s">
        <v>506</v>
      </c>
      <c r="B30" s="5" t="s">
        <v>305</v>
      </c>
      <c r="C30" s="99"/>
    </row>
    <row r="31" spans="1:3" ht="45">
      <c r="A31" s="5" t="s">
        <v>507</v>
      </c>
      <c r="B31" s="5" t="s">
        <v>305</v>
      </c>
      <c r="C31" s="99"/>
    </row>
    <row r="32" spans="1:3" ht="15">
      <c r="A32" s="5" t="s">
        <v>508</v>
      </c>
      <c r="B32" s="5" t="s">
        <v>305</v>
      </c>
      <c r="C32" s="99">
        <v>30</v>
      </c>
    </row>
    <row r="33" spans="1:3" ht="15">
      <c r="A33" s="7" t="s">
        <v>454</v>
      </c>
      <c r="B33" s="8" t="s">
        <v>305</v>
      </c>
      <c r="C33" s="76">
        <f>C32</f>
        <v>30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0" r:id="rId1"/>
  <headerFooter>
    <oddHeader>&amp;R18. melléklet a 7/2016. (V.10)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view="pageLayout" workbookViewId="0" topLeftCell="A1">
      <selection activeCell="A17" sqref="A1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0" customWidth="1"/>
  </cols>
  <sheetData>
    <row r="1" spans="1:3" ht="23.25" customHeight="1">
      <c r="A1" s="319" t="s">
        <v>674</v>
      </c>
      <c r="B1" s="325"/>
      <c r="C1" s="325"/>
    </row>
    <row r="2" spans="1:3" ht="25.5" customHeight="1">
      <c r="A2" s="332" t="s">
        <v>18</v>
      </c>
      <c r="B2" s="325"/>
      <c r="C2" s="325"/>
    </row>
    <row r="3" spans="1:3" ht="21.75" customHeight="1">
      <c r="A3" s="58"/>
      <c r="B3" s="47"/>
      <c r="C3" s="47"/>
    </row>
    <row r="4" ht="20.25" customHeight="1">
      <c r="A4" s="75" t="s">
        <v>673</v>
      </c>
    </row>
    <row r="5" spans="1:3" ht="15">
      <c r="A5" s="29" t="s">
        <v>552</v>
      </c>
      <c r="B5" s="3" t="s">
        <v>76</v>
      </c>
      <c r="C5" s="293" t="s">
        <v>669</v>
      </c>
    </row>
    <row r="6" spans="1:3" ht="26.25" customHeight="1">
      <c r="A6" s="56" t="s">
        <v>15</v>
      </c>
      <c r="B6" s="5" t="s">
        <v>234</v>
      </c>
      <c r="C6" s="294">
        <v>19572</v>
      </c>
    </row>
    <row r="7" spans="1:3" ht="26.25" customHeight="1">
      <c r="A7" s="56" t="s">
        <v>16</v>
      </c>
      <c r="B7" s="5" t="s">
        <v>234</v>
      </c>
      <c r="C7" s="294"/>
    </row>
    <row r="8" spans="1:3" ht="22.5" customHeight="1">
      <c r="A8" s="29" t="s">
        <v>19</v>
      </c>
      <c r="B8" s="29"/>
      <c r="C8" s="286">
        <f>C6</f>
        <v>19572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&amp;R19. melléklet a 7/2016. (V.10)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E64">
      <selection activeCell="I51" sqref="I51"/>
    </sheetView>
  </sheetViews>
  <sheetFormatPr defaultColWidth="9.140625" defaultRowHeight="15"/>
  <cols>
    <col min="1" max="1" width="105.140625" style="0" customWidth="1"/>
    <col min="3" max="3" width="12.140625" style="0" customWidth="1"/>
    <col min="4" max="4" width="10.140625" style="0" customWidth="1"/>
    <col min="5" max="5" width="9.57421875" style="0" customWidth="1"/>
    <col min="6" max="6" width="11.00390625" style="0" customWidth="1"/>
  </cols>
  <sheetData>
    <row r="1" spans="1:10" ht="21" customHeight="1">
      <c r="A1" s="319" t="s">
        <v>674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18.75" customHeight="1">
      <c r="A2" s="321" t="s">
        <v>514</v>
      </c>
      <c r="B2" s="320"/>
      <c r="C2" s="320"/>
      <c r="D2" s="320"/>
      <c r="E2" s="320"/>
      <c r="F2" s="320"/>
      <c r="G2" s="320"/>
      <c r="H2" s="320"/>
      <c r="I2" s="320"/>
      <c r="J2" s="320"/>
    </row>
    <row r="3" ht="18">
      <c r="A3" s="33"/>
    </row>
    <row r="4" spans="1:14" ht="15">
      <c r="A4" s="104" t="s">
        <v>673</v>
      </c>
      <c r="B4" s="155"/>
      <c r="C4" s="316" t="s">
        <v>672</v>
      </c>
      <c r="D4" s="317"/>
      <c r="E4" s="317"/>
      <c r="F4" s="318"/>
      <c r="G4" s="316" t="s">
        <v>688</v>
      </c>
      <c r="H4" s="317"/>
      <c r="I4" s="317"/>
      <c r="J4" s="318"/>
      <c r="K4" s="314"/>
      <c r="L4" s="315"/>
      <c r="M4" s="315"/>
      <c r="N4" s="315"/>
    </row>
    <row r="5" spans="1:14" ht="60">
      <c r="A5" s="139" t="s">
        <v>75</v>
      </c>
      <c r="B5" s="156" t="s">
        <v>76</v>
      </c>
      <c r="C5" s="123" t="s">
        <v>543</v>
      </c>
      <c r="D5" s="87" t="s">
        <v>544</v>
      </c>
      <c r="E5" s="87" t="s">
        <v>34</v>
      </c>
      <c r="F5" s="124" t="s">
        <v>17</v>
      </c>
      <c r="G5" s="123" t="s">
        <v>543</v>
      </c>
      <c r="H5" s="87" t="s">
        <v>544</v>
      </c>
      <c r="I5" s="87" t="s">
        <v>34</v>
      </c>
      <c r="J5" s="124" t="s">
        <v>17</v>
      </c>
      <c r="K5" s="88"/>
      <c r="L5" s="88"/>
      <c r="M5" s="88"/>
      <c r="N5" s="89"/>
    </row>
    <row r="6" spans="1:14" ht="15">
      <c r="A6" s="140" t="s">
        <v>77</v>
      </c>
      <c r="B6" s="157" t="s">
        <v>78</v>
      </c>
      <c r="C6" s="125">
        <v>2880</v>
      </c>
      <c r="D6" s="73"/>
      <c r="E6" s="73"/>
      <c r="F6" s="126">
        <f>SUM(C6:E6)</f>
        <v>2880</v>
      </c>
      <c r="G6" s="125">
        <v>3988</v>
      </c>
      <c r="H6" s="73"/>
      <c r="I6" s="73"/>
      <c r="J6" s="126">
        <f>SUM(G6:I6)</f>
        <v>3988</v>
      </c>
      <c r="K6" s="90"/>
      <c r="L6" s="90"/>
      <c r="M6" s="90"/>
      <c r="N6" s="20"/>
    </row>
    <row r="7" spans="1:14" ht="15">
      <c r="A7" s="140" t="s">
        <v>79</v>
      </c>
      <c r="B7" s="158" t="s">
        <v>80</v>
      </c>
      <c r="C7" s="125"/>
      <c r="D7" s="73"/>
      <c r="E7" s="73"/>
      <c r="F7" s="126">
        <f aca="true" t="shared" si="0" ref="F7:F70">SUM(C7:E7)</f>
        <v>0</v>
      </c>
      <c r="G7" s="125"/>
      <c r="H7" s="73"/>
      <c r="I7" s="73"/>
      <c r="J7" s="126">
        <f aca="true" t="shared" si="1" ref="J7:J70">SUM(G7:I7)</f>
        <v>0</v>
      </c>
      <c r="K7" s="90"/>
      <c r="L7" s="90"/>
      <c r="M7" s="90"/>
      <c r="N7" s="20"/>
    </row>
    <row r="8" spans="1:14" ht="15">
      <c r="A8" s="140" t="s">
        <v>81</v>
      </c>
      <c r="B8" s="158" t="s">
        <v>82</v>
      </c>
      <c r="C8" s="125"/>
      <c r="D8" s="73"/>
      <c r="E8" s="73"/>
      <c r="F8" s="126">
        <f t="shared" si="0"/>
        <v>0</v>
      </c>
      <c r="G8" s="125"/>
      <c r="H8" s="73"/>
      <c r="I8" s="73"/>
      <c r="J8" s="126">
        <f t="shared" si="1"/>
        <v>0</v>
      </c>
      <c r="K8" s="90"/>
      <c r="L8" s="90"/>
      <c r="M8" s="90"/>
      <c r="N8" s="20"/>
    </row>
    <row r="9" spans="1:14" ht="15">
      <c r="A9" s="141" t="s">
        <v>83</v>
      </c>
      <c r="B9" s="158" t="s">
        <v>84</v>
      </c>
      <c r="C9" s="125"/>
      <c r="D9" s="73"/>
      <c r="E9" s="73"/>
      <c r="F9" s="126">
        <f t="shared" si="0"/>
        <v>0</v>
      </c>
      <c r="G9" s="125"/>
      <c r="H9" s="73"/>
      <c r="I9" s="73"/>
      <c r="J9" s="126">
        <f t="shared" si="1"/>
        <v>0</v>
      </c>
      <c r="K9" s="90"/>
      <c r="L9" s="90"/>
      <c r="M9" s="90"/>
      <c r="N9" s="20"/>
    </row>
    <row r="10" spans="1:14" ht="15">
      <c r="A10" s="141" t="s">
        <v>85</v>
      </c>
      <c r="B10" s="158" t="s">
        <v>86</v>
      </c>
      <c r="C10" s="125"/>
      <c r="D10" s="73"/>
      <c r="E10" s="73"/>
      <c r="F10" s="126">
        <f t="shared" si="0"/>
        <v>0</v>
      </c>
      <c r="G10" s="125"/>
      <c r="H10" s="73"/>
      <c r="I10" s="73"/>
      <c r="J10" s="126">
        <f t="shared" si="1"/>
        <v>0</v>
      </c>
      <c r="K10" s="90"/>
      <c r="L10" s="90"/>
      <c r="M10" s="90"/>
      <c r="N10" s="20"/>
    </row>
    <row r="11" spans="1:14" ht="15">
      <c r="A11" s="141" t="s">
        <v>87</v>
      </c>
      <c r="B11" s="158" t="s">
        <v>88</v>
      </c>
      <c r="C11" s="125"/>
      <c r="D11" s="73"/>
      <c r="E11" s="73"/>
      <c r="F11" s="126">
        <f t="shared" si="0"/>
        <v>0</v>
      </c>
      <c r="G11" s="125"/>
      <c r="H11" s="73"/>
      <c r="I11" s="73"/>
      <c r="J11" s="126">
        <f t="shared" si="1"/>
        <v>0</v>
      </c>
      <c r="K11" s="90"/>
      <c r="L11" s="90"/>
      <c r="M11" s="90"/>
      <c r="N11" s="20"/>
    </row>
    <row r="12" spans="1:14" ht="15">
      <c r="A12" s="141" t="s">
        <v>89</v>
      </c>
      <c r="B12" s="158" t="s">
        <v>90</v>
      </c>
      <c r="C12" s="125">
        <v>120</v>
      </c>
      <c r="D12" s="73"/>
      <c r="E12" s="73"/>
      <c r="F12" s="126">
        <f t="shared" si="0"/>
        <v>120</v>
      </c>
      <c r="G12" s="125">
        <v>120</v>
      </c>
      <c r="H12" s="73"/>
      <c r="I12" s="73"/>
      <c r="J12" s="126">
        <f t="shared" si="1"/>
        <v>120</v>
      </c>
      <c r="K12" s="90"/>
      <c r="L12" s="90"/>
      <c r="M12" s="90"/>
      <c r="N12" s="20"/>
    </row>
    <row r="13" spans="1:14" ht="15">
      <c r="A13" s="141" t="s">
        <v>91</v>
      </c>
      <c r="B13" s="158" t="s">
        <v>92</v>
      </c>
      <c r="C13" s="125"/>
      <c r="D13" s="73"/>
      <c r="E13" s="73"/>
      <c r="F13" s="126">
        <f t="shared" si="0"/>
        <v>0</v>
      </c>
      <c r="G13" s="125"/>
      <c r="H13" s="73"/>
      <c r="I13" s="73"/>
      <c r="J13" s="126">
        <f t="shared" si="1"/>
        <v>0</v>
      </c>
      <c r="K13" s="90"/>
      <c r="L13" s="90"/>
      <c r="M13" s="90"/>
      <c r="N13" s="20"/>
    </row>
    <row r="14" spans="1:14" ht="15">
      <c r="A14" s="136" t="s">
        <v>93</v>
      </c>
      <c r="B14" s="158" t="s">
        <v>94</v>
      </c>
      <c r="C14" s="125"/>
      <c r="D14" s="73"/>
      <c r="E14" s="73"/>
      <c r="F14" s="126">
        <f t="shared" si="0"/>
        <v>0</v>
      </c>
      <c r="G14" s="125"/>
      <c r="H14" s="73"/>
      <c r="I14" s="73"/>
      <c r="J14" s="126">
        <f t="shared" si="1"/>
        <v>0</v>
      </c>
      <c r="K14" s="90"/>
      <c r="L14" s="90"/>
      <c r="M14" s="90"/>
      <c r="N14" s="20"/>
    </row>
    <row r="15" spans="1:14" ht="15">
      <c r="A15" s="136" t="s">
        <v>95</v>
      </c>
      <c r="B15" s="158" t="s">
        <v>96</v>
      </c>
      <c r="C15" s="125"/>
      <c r="D15" s="73"/>
      <c r="E15" s="73"/>
      <c r="F15" s="126">
        <f t="shared" si="0"/>
        <v>0</v>
      </c>
      <c r="G15" s="125"/>
      <c r="H15" s="73"/>
      <c r="I15" s="73"/>
      <c r="J15" s="126">
        <f t="shared" si="1"/>
        <v>0</v>
      </c>
      <c r="K15" s="90"/>
      <c r="L15" s="90"/>
      <c r="M15" s="90"/>
      <c r="N15" s="20"/>
    </row>
    <row r="16" spans="1:14" ht="15">
      <c r="A16" s="136" t="s">
        <v>97</v>
      </c>
      <c r="B16" s="158" t="s">
        <v>98</v>
      </c>
      <c r="C16" s="125"/>
      <c r="D16" s="73"/>
      <c r="E16" s="73"/>
      <c r="F16" s="126">
        <f t="shared" si="0"/>
        <v>0</v>
      </c>
      <c r="G16" s="125"/>
      <c r="H16" s="73"/>
      <c r="I16" s="73"/>
      <c r="J16" s="126">
        <f t="shared" si="1"/>
        <v>0</v>
      </c>
      <c r="K16" s="90"/>
      <c r="L16" s="90"/>
      <c r="M16" s="90"/>
      <c r="N16" s="20"/>
    </row>
    <row r="17" spans="1:14" ht="15">
      <c r="A17" s="136" t="s">
        <v>99</v>
      </c>
      <c r="B17" s="158" t="s">
        <v>100</v>
      </c>
      <c r="C17" s="125"/>
      <c r="D17" s="73"/>
      <c r="E17" s="73"/>
      <c r="F17" s="126">
        <f t="shared" si="0"/>
        <v>0</v>
      </c>
      <c r="G17" s="125"/>
      <c r="H17" s="73"/>
      <c r="I17" s="73"/>
      <c r="J17" s="126">
        <f t="shared" si="1"/>
        <v>0</v>
      </c>
      <c r="K17" s="90"/>
      <c r="L17" s="90"/>
      <c r="M17" s="90"/>
      <c r="N17" s="20"/>
    </row>
    <row r="18" spans="1:14" ht="15">
      <c r="A18" s="136" t="s">
        <v>405</v>
      </c>
      <c r="B18" s="158" t="s">
        <v>101</v>
      </c>
      <c r="C18" s="125"/>
      <c r="D18" s="73"/>
      <c r="E18" s="73"/>
      <c r="F18" s="126">
        <f t="shared" si="0"/>
        <v>0</v>
      </c>
      <c r="G18" s="125"/>
      <c r="H18" s="73"/>
      <c r="I18" s="73"/>
      <c r="J18" s="126">
        <f t="shared" si="1"/>
        <v>0</v>
      </c>
      <c r="K18" s="90"/>
      <c r="L18" s="90"/>
      <c r="M18" s="90"/>
      <c r="N18" s="20"/>
    </row>
    <row r="19" spans="1:14" ht="15">
      <c r="A19" s="142" t="s">
        <v>378</v>
      </c>
      <c r="B19" s="159" t="s">
        <v>102</v>
      </c>
      <c r="C19" s="125">
        <f>SUM(C6:C18)</f>
        <v>3000</v>
      </c>
      <c r="D19" s="73"/>
      <c r="E19" s="73"/>
      <c r="F19" s="126">
        <f t="shared" si="0"/>
        <v>3000</v>
      </c>
      <c r="G19" s="125">
        <f>SUM(G6:G18)</f>
        <v>4108</v>
      </c>
      <c r="H19" s="73"/>
      <c r="I19" s="73"/>
      <c r="J19" s="126">
        <f t="shared" si="1"/>
        <v>4108</v>
      </c>
      <c r="K19" s="90"/>
      <c r="L19" s="90"/>
      <c r="M19" s="90"/>
      <c r="N19" s="20"/>
    </row>
    <row r="20" spans="1:14" ht="15">
      <c r="A20" s="136" t="s">
        <v>103</v>
      </c>
      <c r="B20" s="158" t="s">
        <v>104</v>
      </c>
      <c r="C20" s="125">
        <v>3610</v>
      </c>
      <c r="D20" s="73"/>
      <c r="E20" s="73"/>
      <c r="F20" s="126">
        <f t="shared" si="0"/>
        <v>3610</v>
      </c>
      <c r="G20" s="125">
        <v>3610</v>
      </c>
      <c r="H20" s="73"/>
      <c r="I20" s="73"/>
      <c r="J20" s="126">
        <f t="shared" si="1"/>
        <v>3610</v>
      </c>
      <c r="K20" s="90"/>
      <c r="L20" s="90"/>
      <c r="M20" s="90"/>
      <c r="N20" s="20"/>
    </row>
    <row r="21" spans="1:14" ht="15">
      <c r="A21" s="136" t="s">
        <v>105</v>
      </c>
      <c r="B21" s="158" t="s">
        <v>106</v>
      </c>
      <c r="C21" s="125"/>
      <c r="D21" s="73"/>
      <c r="E21" s="73"/>
      <c r="F21" s="126">
        <f t="shared" si="0"/>
        <v>0</v>
      </c>
      <c r="G21" s="125"/>
      <c r="H21" s="73"/>
      <c r="I21" s="73"/>
      <c r="J21" s="126">
        <f t="shared" si="1"/>
        <v>0</v>
      </c>
      <c r="K21" s="90"/>
      <c r="L21" s="90"/>
      <c r="M21" s="90"/>
      <c r="N21" s="20"/>
    </row>
    <row r="22" spans="1:14" ht="15">
      <c r="A22" s="143" t="s">
        <v>107</v>
      </c>
      <c r="B22" s="158" t="s">
        <v>108</v>
      </c>
      <c r="C22" s="125">
        <v>366</v>
      </c>
      <c r="D22" s="73"/>
      <c r="E22" s="73"/>
      <c r="F22" s="126">
        <f t="shared" si="0"/>
        <v>366</v>
      </c>
      <c r="G22" s="125">
        <v>366</v>
      </c>
      <c r="H22" s="73"/>
      <c r="I22" s="73"/>
      <c r="J22" s="126">
        <f t="shared" si="1"/>
        <v>366</v>
      </c>
      <c r="K22" s="90"/>
      <c r="L22" s="90"/>
      <c r="M22" s="90"/>
      <c r="N22" s="20"/>
    </row>
    <row r="23" spans="1:14" ht="15">
      <c r="A23" s="137" t="s">
        <v>379</v>
      </c>
      <c r="B23" s="159" t="s">
        <v>109</v>
      </c>
      <c r="C23" s="125">
        <f>SUM(C20:C22)</f>
        <v>3976</v>
      </c>
      <c r="D23" s="73"/>
      <c r="E23" s="73"/>
      <c r="F23" s="126">
        <f t="shared" si="0"/>
        <v>3976</v>
      </c>
      <c r="G23" s="125">
        <f>SUM(G20:G22)</f>
        <v>3976</v>
      </c>
      <c r="H23" s="73"/>
      <c r="I23" s="73"/>
      <c r="J23" s="126">
        <f t="shared" si="1"/>
        <v>3976</v>
      </c>
      <c r="K23" s="90"/>
      <c r="L23" s="90"/>
      <c r="M23" s="90"/>
      <c r="N23" s="20"/>
    </row>
    <row r="24" spans="1:14" ht="15">
      <c r="A24" s="144" t="s">
        <v>435</v>
      </c>
      <c r="B24" s="160" t="s">
        <v>110</v>
      </c>
      <c r="C24" s="127">
        <f>C19+C23</f>
        <v>6976</v>
      </c>
      <c r="D24" s="76"/>
      <c r="E24" s="76"/>
      <c r="F24" s="128">
        <f t="shared" si="0"/>
        <v>6976</v>
      </c>
      <c r="G24" s="127">
        <f>G19+G23</f>
        <v>8084</v>
      </c>
      <c r="H24" s="76"/>
      <c r="I24" s="76"/>
      <c r="J24" s="128">
        <f t="shared" si="1"/>
        <v>8084</v>
      </c>
      <c r="K24" s="91"/>
      <c r="L24" s="90"/>
      <c r="M24" s="90"/>
      <c r="N24" s="20"/>
    </row>
    <row r="25" spans="1:14" ht="15">
      <c r="A25" s="138" t="s">
        <v>406</v>
      </c>
      <c r="B25" s="160" t="s">
        <v>111</v>
      </c>
      <c r="C25" s="127">
        <v>1854</v>
      </c>
      <c r="D25" s="76"/>
      <c r="E25" s="76"/>
      <c r="F25" s="128">
        <f t="shared" si="0"/>
        <v>1854</v>
      </c>
      <c r="G25" s="127">
        <v>2045</v>
      </c>
      <c r="H25" s="76"/>
      <c r="I25" s="76"/>
      <c r="J25" s="128">
        <f t="shared" si="1"/>
        <v>2045</v>
      </c>
      <c r="K25" s="91"/>
      <c r="L25" s="90"/>
      <c r="M25" s="90"/>
      <c r="N25" s="20"/>
    </row>
    <row r="26" spans="1:14" ht="15">
      <c r="A26" s="136" t="s">
        <v>112</v>
      </c>
      <c r="B26" s="158" t="s">
        <v>113</v>
      </c>
      <c r="C26" s="125">
        <v>0</v>
      </c>
      <c r="D26" s="73"/>
      <c r="E26" s="73"/>
      <c r="F26" s="126">
        <f t="shared" si="0"/>
        <v>0</v>
      </c>
      <c r="G26" s="125">
        <v>0</v>
      </c>
      <c r="H26" s="73"/>
      <c r="I26" s="73"/>
      <c r="J26" s="126">
        <f t="shared" si="1"/>
        <v>0</v>
      </c>
      <c r="K26" s="90"/>
      <c r="L26" s="90"/>
      <c r="M26" s="90"/>
      <c r="N26" s="20"/>
    </row>
    <row r="27" spans="1:14" ht="15">
      <c r="A27" s="136" t="s">
        <v>114</v>
      </c>
      <c r="B27" s="158" t="s">
        <v>115</v>
      </c>
      <c r="C27" s="125">
        <v>1400</v>
      </c>
      <c r="D27" s="73"/>
      <c r="E27" s="73"/>
      <c r="F27" s="126">
        <f t="shared" si="0"/>
        <v>1400</v>
      </c>
      <c r="G27" s="125">
        <v>1400</v>
      </c>
      <c r="H27" s="73"/>
      <c r="I27" s="73"/>
      <c r="J27" s="126">
        <f t="shared" si="1"/>
        <v>1400</v>
      </c>
      <c r="K27" s="90"/>
      <c r="L27" s="90"/>
      <c r="M27" s="90"/>
      <c r="N27" s="20"/>
    </row>
    <row r="28" spans="1:14" ht="15">
      <c r="A28" s="136" t="s">
        <v>116</v>
      </c>
      <c r="B28" s="158" t="s">
        <v>117</v>
      </c>
      <c r="C28" s="125"/>
      <c r="D28" s="73"/>
      <c r="E28" s="73"/>
      <c r="F28" s="126">
        <f t="shared" si="0"/>
        <v>0</v>
      </c>
      <c r="G28" s="125"/>
      <c r="H28" s="73"/>
      <c r="I28" s="73"/>
      <c r="J28" s="126">
        <f t="shared" si="1"/>
        <v>0</v>
      </c>
      <c r="K28" s="90"/>
      <c r="L28" s="90"/>
      <c r="M28" s="90"/>
      <c r="N28" s="20"/>
    </row>
    <row r="29" spans="1:14" ht="15">
      <c r="A29" s="137" t="s">
        <v>380</v>
      </c>
      <c r="B29" s="159" t="s">
        <v>118</v>
      </c>
      <c r="C29" s="125">
        <f>C26+C27+C28</f>
        <v>1400</v>
      </c>
      <c r="D29" s="73"/>
      <c r="E29" s="73"/>
      <c r="F29" s="126">
        <f t="shared" si="0"/>
        <v>1400</v>
      </c>
      <c r="G29" s="125">
        <f>G26+G27+G28</f>
        <v>1400</v>
      </c>
      <c r="H29" s="73"/>
      <c r="I29" s="73"/>
      <c r="J29" s="126">
        <f t="shared" si="1"/>
        <v>1400</v>
      </c>
      <c r="K29" s="90"/>
      <c r="L29" s="90"/>
      <c r="M29" s="90"/>
      <c r="N29" s="20"/>
    </row>
    <row r="30" spans="1:14" ht="15">
      <c r="A30" s="136" t="s">
        <v>119</v>
      </c>
      <c r="B30" s="158" t="s">
        <v>120</v>
      </c>
      <c r="C30" s="125"/>
      <c r="D30" s="73"/>
      <c r="E30" s="73"/>
      <c r="F30" s="126">
        <f t="shared" si="0"/>
        <v>0</v>
      </c>
      <c r="G30" s="125"/>
      <c r="H30" s="73"/>
      <c r="I30" s="73"/>
      <c r="J30" s="126">
        <f t="shared" si="1"/>
        <v>0</v>
      </c>
      <c r="K30" s="90"/>
      <c r="L30" s="90"/>
      <c r="M30" s="90"/>
      <c r="N30" s="20"/>
    </row>
    <row r="31" spans="1:14" ht="15">
      <c r="A31" s="136" t="s">
        <v>121</v>
      </c>
      <c r="B31" s="158" t="s">
        <v>122</v>
      </c>
      <c r="C31" s="125">
        <v>325</v>
      </c>
      <c r="D31" s="73"/>
      <c r="E31" s="73"/>
      <c r="F31" s="126">
        <f t="shared" si="0"/>
        <v>325</v>
      </c>
      <c r="G31" s="125">
        <v>325</v>
      </c>
      <c r="H31" s="73"/>
      <c r="I31" s="73"/>
      <c r="J31" s="126">
        <f t="shared" si="1"/>
        <v>325</v>
      </c>
      <c r="K31" s="90"/>
      <c r="L31" s="90"/>
      <c r="M31" s="90"/>
      <c r="N31" s="20"/>
    </row>
    <row r="32" spans="1:14" ht="15" customHeight="1">
      <c r="A32" s="137" t="s">
        <v>436</v>
      </c>
      <c r="B32" s="159" t="s">
        <v>123</v>
      </c>
      <c r="C32" s="125">
        <f>SUM(C30:C31)</f>
        <v>325</v>
      </c>
      <c r="D32" s="73"/>
      <c r="E32" s="73"/>
      <c r="F32" s="126">
        <f t="shared" si="0"/>
        <v>325</v>
      </c>
      <c r="G32" s="125">
        <f>SUM(G30:G31)</f>
        <v>325</v>
      </c>
      <c r="H32" s="73"/>
      <c r="I32" s="73"/>
      <c r="J32" s="126">
        <f t="shared" si="1"/>
        <v>325</v>
      </c>
      <c r="K32" s="90"/>
      <c r="L32" s="90"/>
      <c r="M32" s="90"/>
      <c r="N32" s="20"/>
    </row>
    <row r="33" spans="1:14" ht="15">
      <c r="A33" s="136" t="s">
        <v>124</v>
      </c>
      <c r="B33" s="158" t="s">
        <v>125</v>
      </c>
      <c r="C33" s="125">
        <v>3500</v>
      </c>
      <c r="D33" s="73"/>
      <c r="E33" s="73"/>
      <c r="F33" s="126">
        <f t="shared" si="0"/>
        <v>3500</v>
      </c>
      <c r="G33" s="125">
        <v>3500</v>
      </c>
      <c r="H33" s="73"/>
      <c r="I33" s="73"/>
      <c r="J33" s="126">
        <f t="shared" si="1"/>
        <v>3500</v>
      </c>
      <c r="K33" s="90"/>
      <c r="L33" s="90"/>
      <c r="M33" s="90"/>
      <c r="N33" s="20"/>
    </row>
    <row r="34" spans="1:14" ht="15">
      <c r="A34" s="136" t="s">
        <v>126</v>
      </c>
      <c r="B34" s="158" t="s">
        <v>127</v>
      </c>
      <c r="C34" s="125">
        <v>2928</v>
      </c>
      <c r="D34" s="73"/>
      <c r="E34" s="73"/>
      <c r="F34" s="126">
        <f t="shared" si="0"/>
        <v>2928</v>
      </c>
      <c r="G34" s="125">
        <v>2928</v>
      </c>
      <c r="H34" s="73"/>
      <c r="I34" s="73"/>
      <c r="J34" s="126">
        <f t="shared" si="1"/>
        <v>2928</v>
      </c>
      <c r="K34" s="90"/>
      <c r="L34" s="90"/>
      <c r="M34" s="90"/>
      <c r="N34" s="20"/>
    </row>
    <row r="35" spans="1:14" ht="15">
      <c r="A35" s="136" t="s">
        <v>407</v>
      </c>
      <c r="B35" s="158" t="s">
        <v>128</v>
      </c>
      <c r="C35" s="125"/>
      <c r="D35" s="73"/>
      <c r="E35" s="73"/>
      <c r="F35" s="126">
        <f t="shared" si="0"/>
        <v>0</v>
      </c>
      <c r="G35" s="125"/>
      <c r="H35" s="73"/>
      <c r="I35" s="73"/>
      <c r="J35" s="126">
        <f t="shared" si="1"/>
        <v>0</v>
      </c>
      <c r="K35" s="90"/>
      <c r="L35" s="90"/>
      <c r="M35" s="90"/>
      <c r="N35" s="20"/>
    </row>
    <row r="36" spans="1:14" ht="15">
      <c r="A36" s="136" t="s">
        <v>129</v>
      </c>
      <c r="B36" s="158" t="s">
        <v>130</v>
      </c>
      <c r="C36" s="125">
        <v>350</v>
      </c>
      <c r="D36" s="73"/>
      <c r="E36" s="73"/>
      <c r="F36" s="126">
        <f t="shared" si="0"/>
        <v>350</v>
      </c>
      <c r="G36" s="125">
        <v>350</v>
      </c>
      <c r="H36" s="73"/>
      <c r="I36" s="73"/>
      <c r="J36" s="126">
        <f t="shared" si="1"/>
        <v>350</v>
      </c>
      <c r="K36" s="90"/>
      <c r="L36" s="90"/>
      <c r="M36" s="90"/>
      <c r="N36" s="20"/>
    </row>
    <row r="37" spans="1:14" ht="15">
      <c r="A37" s="145" t="s">
        <v>408</v>
      </c>
      <c r="B37" s="158" t="s">
        <v>131</v>
      </c>
      <c r="C37" s="125">
        <v>800</v>
      </c>
      <c r="D37" s="73"/>
      <c r="E37" s="73"/>
      <c r="F37" s="126">
        <f t="shared" si="0"/>
        <v>800</v>
      </c>
      <c r="G37" s="125">
        <v>800</v>
      </c>
      <c r="H37" s="73"/>
      <c r="I37" s="73"/>
      <c r="J37" s="126">
        <f t="shared" si="1"/>
        <v>800</v>
      </c>
      <c r="K37" s="90"/>
      <c r="L37" s="90"/>
      <c r="M37" s="90"/>
      <c r="N37" s="20"/>
    </row>
    <row r="38" spans="1:14" ht="15">
      <c r="A38" s="143" t="s">
        <v>132</v>
      </c>
      <c r="B38" s="158" t="s">
        <v>133</v>
      </c>
      <c r="C38" s="125">
        <v>100</v>
      </c>
      <c r="D38" s="73"/>
      <c r="E38" s="73"/>
      <c r="F38" s="126">
        <f t="shared" si="0"/>
        <v>100</v>
      </c>
      <c r="G38" s="125">
        <v>100</v>
      </c>
      <c r="H38" s="73"/>
      <c r="I38" s="73"/>
      <c r="J38" s="126">
        <f t="shared" si="1"/>
        <v>100</v>
      </c>
      <c r="K38" s="90"/>
      <c r="L38" s="90"/>
      <c r="M38" s="90"/>
      <c r="N38" s="20"/>
    </row>
    <row r="39" spans="1:14" ht="15">
      <c r="A39" s="136" t="s">
        <v>409</v>
      </c>
      <c r="B39" s="158" t="s">
        <v>134</v>
      </c>
      <c r="C39" s="125">
        <v>2800</v>
      </c>
      <c r="D39" s="73"/>
      <c r="E39" s="73"/>
      <c r="F39" s="126">
        <f t="shared" si="0"/>
        <v>2800</v>
      </c>
      <c r="G39" s="125">
        <v>2800</v>
      </c>
      <c r="H39" s="73"/>
      <c r="I39" s="73"/>
      <c r="J39" s="126">
        <f t="shared" si="1"/>
        <v>2800</v>
      </c>
      <c r="K39" s="90"/>
      <c r="L39" s="90"/>
      <c r="M39" s="90"/>
      <c r="N39" s="20"/>
    </row>
    <row r="40" spans="1:14" ht="15">
      <c r="A40" s="137" t="s">
        <v>381</v>
      </c>
      <c r="B40" s="159" t="s">
        <v>135</v>
      </c>
      <c r="C40" s="125">
        <f>SUM(C33:C39)</f>
        <v>10478</v>
      </c>
      <c r="D40" s="73"/>
      <c r="E40" s="73"/>
      <c r="F40" s="126">
        <f t="shared" si="0"/>
        <v>10478</v>
      </c>
      <c r="G40" s="125">
        <f>SUM(G33:G39)</f>
        <v>10478</v>
      </c>
      <c r="H40" s="73"/>
      <c r="I40" s="73"/>
      <c r="J40" s="126">
        <f t="shared" si="1"/>
        <v>10478</v>
      </c>
      <c r="K40" s="90"/>
      <c r="L40" s="90"/>
      <c r="M40" s="90"/>
      <c r="N40" s="20"/>
    </row>
    <row r="41" spans="1:14" ht="15">
      <c r="A41" s="136" t="s">
        <v>136</v>
      </c>
      <c r="B41" s="158" t="s">
        <v>137</v>
      </c>
      <c r="C41" s="125"/>
      <c r="D41" s="73"/>
      <c r="E41" s="73"/>
      <c r="F41" s="126">
        <f t="shared" si="0"/>
        <v>0</v>
      </c>
      <c r="G41" s="125"/>
      <c r="H41" s="73"/>
      <c r="I41" s="73"/>
      <c r="J41" s="126">
        <f t="shared" si="1"/>
        <v>0</v>
      </c>
      <c r="K41" s="90"/>
      <c r="L41" s="90"/>
      <c r="M41" s="90"/>
      <c r="N41" s="20"/>
    </row>
    <row r="42" spans="1:14" ht="15">
      <c r="A42" s="136" t="s">
        <v>138</v>
      </c>
      <c r="B42" s="158" t="s">
        <v>139</v>
      </c>
      <c r="C42" s="125">
        <v>300</v>
      </c>
      <c r="D42" s="73"/>
      <c r="E42" s="73"/>
      <c r="F42" s="126">
        <f t="shared" si="0"/>
        <v>300</v>
      </c>
      <c r="G42" s="125">
        <v>300</v>
      </c>
      <c r="H42" s="73"/>
      <c r="I42" s="73"/>
      <c r="J42" s="126">
        <f t="shared" si="1"/>
        <v>300</v>
      </c>
      <c r="K42" s="90"/>
      <c r="L42" s="90"/>
      <c r="M42" s="90"/>
      <c r="N42" s="20"/>
    </row>
    <row r="43" spans="1:14" ht="15">
      <c r="A43" s="137" t="s">
        <v>382</v>
      </c>
      <c r="B43" s="159" t="s">
        <v>140</v>
      </c>
      <c r="C43" s="125">
        <f>SUM(C41:C42)</f>
        <v>300</v>
      </c>
      <c r="D43" s="73"/>
      <c r="E43" s="73"/>
      <c r="F43" s="126">
        <f t="shared" si="0"/>
        <v>300</v>
      </c>
      <c r="G43" s="125">
        <f>SUM(G41:G42)</f>
        <v>300</v>
      </c>
      <c r="H43" s="73"/>
      <c r="I43" s="73"/>
      <c r="J43" s="126">
        <f t="shared" si="1"/>
        <v>300</v>
      </c>
      <c r="K43" s="90"/>
      <c r="L43" s="90"/>
      <c r="M43" s="90"/>
      <c r="N43" s="20"/>
    </row>
    <row r="44" spans="1:14" ht="15">
      <c r="A44" s="136" t="s">
        <v>141</v>
      </c>
      <c r="B44" s="158" t="s">
        <v>142</v>
      </c>
      <c r="C44" s="129">
        <f>(C43+C40+C32+C29)*0.27</f>
        <v>3375.8100000000004</v>
      </c>
      <c r="D44" s="73"/>
      <c r="E44" s="73"/>
      <c r="F44" s="130">
        <f t="shared" si="0"/>
        <v>3375.8100000000004</v>
      </c>
      <c r="G44" s="129">
        <f>(G43+G40+G32+G29)*0.27</f>
        <v>3375.8100000000004</v>
      </c>
      <c r="H44" s="73"/>
      <c r="I44" s="73"/>
      <c r="J44" s="130">
        <f t="shared" si="1"/>
        <v>3375.8100000000004</v>
      </c>
      <c r="K44" s="90"/>
      <c r="L44" s="90"/>
      <c r="M44" s="90"/>
      <c r="N44" s="20"/>
    </row>
    <row r="45" spans="1:14" ht="15">
      <c r="A45" s="136" t="s">
        <v>143</v>
      </c>
      <c r="B45" s="158" t="s">
        <v>144</v>
      </c>
      <c r="C45" s="125"/>
      <c r="D45" s="73"/>
      <c r="E45" s="73"/>
      <c r="F45" s="126">
        <f t="shared" si="0"/>
        <v>0</v>
      </c>
      <c r="G45" s="125"/>
      <c r="H45" s="73"/>
      <c r="I45" s="73"/>
      <c r="J45" s="126">
        <f t="shared" si="1"/>
        <v>0</v>
      </c>
      <c r="K45" s="90"/>
      <c r="L45" s="90"/>
      <c r="M45" s="90"/>
      <c r="N45" s="20"/>
    </row>
    <row r="46" spans="1:14" ht="15">
      <c r="A46" s="136" t="s">
        <v>410</v>
      </c>
      <c r="B46" s="158" t="s">
        <v>145</v>
      </c>
      <c r="C46" s="125"/>
      <c r="D46" s="73"/>
      <c r="E46" s="73"/>
      <c r="F46" s="126">
        <f t="shared" si="0"/>
        <v>0</v>
      </c>
      <c r="G46" s="125"/>
      <c r="H46" s="73"/>
      <c r="I46" s="73"/>
      <c r="J46" s="126">
        <f t="shared" si="1"/>
        <v>0</v>
      </c>
      <c r="K46" s="90"/>
      <c r="L46" s="90"/>
      <c r="M46" s="90"/>
      <c r="N46" s="20"/>
    </row>
    <row r="47" spans="1:14" ht="15">
      <c r="A47" s="136" t="s">
        <v>411</v>
      </c>
      <c r="B47" s="158" t="s">
        <v>146</v>
      </c>
      <c r="C47" s="125"/>
      <c r="D47" s="73"/>
      <c r="E47" s="73"/>
      <c r="F47" s="126">
        <f t="shared" si="0"/>
        <v>0</v>
      </c>
      <c r="G47" s="125"/>
      <c r="H47" s="73"/>
      <c r="I47" s="73"/>
      <c r="J47" s="126">
        <f t="shared" si="1"/>
        <v>0</v>
      </c>
      <c r="K47" s="90"/>
      <c r="L47" s="90"/>
      <c r="M47" s="90"/>
      <c r="N47" s="20"/>
    </row>
    <row r="48" spans="1:14" ht="15">
      <c r="A48" s="136" t="s">
        <v>147</v>
      </c>
      <c r="B48" s="158" t="s">
        <v>148</v>
      </c>
      <c r="C48" s="125">
        <v>200</v>
      </c>
      <c r="D48" s="73"/>
      <c r="E48" s="73"/>
      <c r="F48" s="126">
        <f t="shared" si="0"/>
        <v>200</v>
      </c>
      <c r="G48" s="125">
        <v>11039</v>
      </c>
      <c r="H48" s="73"/>
      <c r="I48" s="73"/>
      <c r="J48" s="126">
        <f t="shared" si="1"/>
        <v>11039</v>
      </c>
      <c r="K48" s="90"/>
      <c r="L48" s="90"/>
      <c r="M48" s="90"/>
      <c r="N48" s="20"/>
    </row>
    <row r="49" spans="1:14" ht="15">
      <c r="A49" s="137" t="s">
        <v>383</v>
      </c>
      <c r="B49" s="159" t="s">
        <v>149</v>
      </c>
      <c r="C49" s="129">
        <f>SUM(C44:C48)</f>
        <v>3575.8100000000004</v>
      </c>
      <c r="D49" s="73"/>
      <c r="E49" s="73"/>
      <c r="F49" s="130">
        <f t="shared" si="0"/>
        <v>3575.8100000000004</v>
      </c>
      <c r="G49" s="129">
        <f>SUM(G44:G48)</f>
        <v>14414.810000000001</v>
      </c>
      <c r="H49" s="73"/>
      <c r="I49" s="73"/>
      <c r="J49" s="130">
        <f t="shared" si="1"/>
        <v>14414.810000000001</v>
      </c>
      <c r="K49" s="90"/>
      <c r="L49" s="90"/>
      <c r="M49" s="90"/>
      <c r="N49" s="20"/>
    </row>
    <row r="50" spans="1:14" ht="15">
      <c r="A50" s="138" t="s">
        <v>384</v>
      </c>
      <c r="B50" s="160" t="s">
        <v>150</v>
      </c>
      <c r="C50" s="131">
        <f>C49+C43+C40+C32+C29</f>
        <v>16078.810000000001</v>
      </c>
      <c r="D50" s="76"/>
      <c r="E50" s="76"/>
      <c r="F50" s="132">
        <f t="shared" si="0"/>
        <v>16078.810000000001</v>
      </c>
      <c r="G50" s="131">
        <f>G49+G43+G40+G32+G29</f>
        <v>26917.81</v>
      </c>
      <c r="H50" s="76"/>
      <c r="I50" s="76"/>
      <c r="J50" s="132">
        <f t="shared" si="1"/>
        <v>26917.81</v>
      </c>
      <c r="K50" s="91"/>
      <c r="L50" s="90"/>
      <c r="M50" s="90"/>
      <c r="N50" s="20"/>
    </row>
    <row r="51" spans="1:14" ht="15">
      <c r="A51" s="146" t="s">
        <v>151</v>
      </c>
      <c r="B51" s="158" t="s">
        <v>152</v>
      </c>
      <c r="C51" s="125"/>
      <c r="D51" s="73"/>
      <c r="E51" s="73"/>
      <c r="F51" s="126">
        <f t="shared" si="0"/>
        <v>0</v>
      </c>
      <c r="G51" s="125"/>
      <c r="H51" s="73"/>
      <c r="I51" s="73"/>
      <c r="J51" s="126">
        <f t="shared" si="1"/>
        <v>0</v>
      </c>
      <c r="K51" s="90"/>
      <c r="L51" s="90"/>
      <c r="M51" s="90"/>
      <c r="N51" s="20"/>
    </row>
    <row r="52" spans="1:14" ht="15">
      <c r="A52" s="146" t="s">
        <v>385</v>
      </c>
      <c r="B52" s="158" t="s">
        <v>153</v>
      </c>
      <c r="C52" s="125">
        <v>99</v>
      </c>
      <c r="D52" s="73"/>
      <c r="E52" s="73"/>
      <c r="F52" s="126">
        <f t="shared" si="0"/>
        <v>99</v>
      </c>
      <c r="G52" s="125">
        <v>99</v>
      </c>
      <c r="H52" s="73"/>
      <c r="I52" s="73"/>
      <c r="J52" s="126">
        <f t="shared" si="1"/>
        <v>99</v>
      </c>
      <c r="K52" s="90"/>
      <c r="L52" s="90"/>
      <c r="M52" s="90"/>
      <c r="N52" s="20"/>
    </row>
    <row r="53" spans="1:14" ht="15">
      <c r="A53" s="147" t="s">
        <v>412</v>
      </c>
      <c r="B53" s="158" t="s">
        <v>154</v>
      </c>
      <c r="C53" s="125"/>
      <c r="D53" s="73"/>
      <c r="E53" s="73"/>
      <c r="F53" s="126">
        <f t="shared" si="0"/>
        <v>0</v>
      </c>
      <c r="G53" s="125"/>
      <c r="H53" s="73"/>
      <c r="I53" s="73"/>
      <c r="J53" s="126">
        <f t="shared" si="1"/>
        <v>0</v>
      </c>
      <c r="K53" s="90"/>
      <c r="L53" s="90"/>
      <c r="M53" s="90"/>
      <c r="N53" s="20"/>
    </row>
    <row r="54" spans="1:14" ht="15">
      <c r="A54" s="147" t="s">
        <v>413</v>
      </c>
      <c r="B54" s="158" t="s">
        <v>155</v>
      </c>
      <c r="C54" s="125"/>
      <c r="D54" s="73"/>
      <c r="E54" s="73"/>
      <c r="F54" s="126">
        <f t="shared" si="0"/>
        <v>0</v>
      </c>
      <c r="G54" s="125"/>
      <c r="H54" s="73"/>
      <c r="I54" s="73"/>
      <c r="J54" s="126">
        <f t="shared" si="1"/>
        <v>0</v>
      </c>
      <c r="K54" s="90"/>
      <c r="L54" s="90"/>
      <c r="M54" s="90"/>
      <c r="N54" s="20"/>
    </row>
    <row r="55" spans="1:14" ht="15">
      <c r="A55" s="147" t="s">
        <v>414</v>
      </c>
      <c r="B55" s="158" t="s">
        <v>156</v>
      </c>
      <c r="C55" s="125"/>
      <c r="D55" s="73"/>
      <c r="E55" s="73"/>
      <c r="F55" s="126">
        <f t="shared" si="0"/>
        <v>0</v>
      </c>
      <c r="G55" s="125"/>
      <c r="H55" s="73"/>
      <c r="I55" s="73"/>
      <c r="J55" s="126">
        <f t="shared" si="1"/>
        <v>0</v>
      </c>
      <c r="K55" s="90"/>
      <c r="L55" s="90"/>
      <c r="M55" s="90"/>
      <c r="N55" s="20"/>
    </row>
    <row r="56" spans="1:14" ht="15">
      <c r="A56" s="146" t="s">
        <v>415</v>
      </c>
      <c r="B56" s="158" t="s">
        <v>157</v>
      </c>
      <c r="C56" s="125"/>
      <c r="D56" s="73"/>
      <c r="E56" s="73"/>
      <c r="F56" s="126">
        <f t="shared" si="0"/>
        <v>0</v>
      </c>
      <c r="G56" s="125"/>
      <c r="H56" s="73"/>
      <c r="I56" s="73"/>
      <c r="J56" s="126">
        <f t="shared" si="1"/>
        <v>0</v>
      </c>
      <c r="K56" s="90"/>
      <c r="L56" s="90"/>
      <c r="M56" s="90"/>
      <c r="N56" s="20"/>
    </row>
    <row r="57" spans="1:14" ht="15">
      <c r="A57" s="146" t="s">
        <v>416</v>
      </c>
      <c r="B57" s="158" t="s">
        <v>158</v>
      </c>
      <c r="C57" s="125"/>
      <c r="D57" s="73"/>
      <c r="E57" s="73"/>
      <c r="F57" s="126">
        <f t="shared" si="0"/>
        <v>0</v>
      </c>
      <c r="G57" s="125"/>
      <c r="H57" s="73"/>
      <c r="I57" s="73"/>
      <c r="J57" s="126">
        <f t="shared" si="1"/>
        <v>0</v>
      </c>
      <c r="K57" s="90"/>
      <c r="L57" s="90"/>
      <c r="M57" s="90"/>
      <c r="N57" s="20"/>
    </row>
    <row r="58" spans="1:14" ht="15">
      <c r="A58" s="146" t="s">
        <v>417</v>
      </c>
      <c r="B58" s="158" t="s">
        <v>159</v>
      </c>
      <c r="C58" s="125">
        <v>5210</v>
      </c>
      <c r="D58" s="73"/>
      <c r="E58" s="73"/>
      <c r="F58" s="126">
        <f t="shared" si="0"/>
        <v>5210</v>
      </c>
      <c r="G58" s="125">
        <v>5210</v>
      </c>
      <c r="H58" s="73"/>
      <c r="I58" s="73"/>
      <c r="J58" s="126">
        <f t="shared" si="1"/>
        <v>5210</v>
      </c>
      <c r="K58" s="90"/>
      <c r="L58" s="90"/>
      <c r="M58" s="90"/>
      <c r="N58" s="20"/>
    </row>
    <row r="59" spans="1:14" ht="15">
      <c r="A59" s="115" t="s">
        <v>386</v>
      </c>
      <c r="B59" s="160" t="s">
        <v>160</v>
      </c>
      <c r="C59" s="127">
        <f>SUM(C51:C58)</f>
        <v>5309</v>
      </c>
      <c r="D59" s="76"/>
      <c r="E59" s="76"/>
      <c r="F59" s="128">
        <f t="shared" si="0"/>
        <v>5309</v>
      </c>
      <c r="G59" s="127">
        <f>SUM(G51:G58)</f>
        <v>5309</v>
      </c>
      <c r="H59" s="76"/>
      <c r="I59" s="76"/>
      <c r="J59" s="128">
        <f t="shared" si="1"/>
        <v>5309</v>
      </c>
      <c r="K59" s="91"/>
      <c r="L59" s="90"/>
      <c r="M59" s="90"/>
      <c r="N59" s="20"/>
    </row>
    <row r="60" spans="1:14" ht="15">
      <c r="A60" s="148" t="s">
        <v>418</v>
      </c>
      <c r="B60" s="158" t="s">
        <v>161</v>
      </c>
      <c r="C60" s="125"/>
      <c r="D60" s="73"/>
      <c r="E60" s="73"/>
      <c r="F60" s="126">
        <f t="shared" si="0"/>
        <v>0</v>
      </c>
      <c r="G60" s="125"/>
      <c r="H60" s="73"/>
      <c r="I60" s="73"/>
      <c r="J60" s="126">
        <f t="shared" si="1"/>
        <v>0</v>
      </c>
      <c r="K60" s="90"/>
      <c r="L60" s="90"/>
      <c r="M60" s="90"/>
      <c r="N60" s="20"/>
    </row>
    <row r="61" spans="1:14" ht="15">
      <c r="A61" s="148" t="s">
        <v>162</v>
      </c>
      <c r="B61" s="158" t="s">
        <v>163</v>
      </c>
      <c r="C61" s="125"/>
      <c r="D61" s="73"/>
      <c r="E61" s="73"/>
      <c r="F61" s="126">
        <f t="shared" si="0"/>
        <v>0</v>
      </c>
      <c r="G61" s="125"/>
      <c r="H61" s="73"/>
      <c r="I61" s="73"/>
      <c r="J61" s="126">
        <f t="shared" si="1"/>
        <v>0</v>
      </c>
      <c r="K61" s="90"/>
      <c r="L61" s="90"/>
      <c r="M61" s="90"/>
      <c r="N61" s="20"/>
    </row>
    <row r="62" spans="1:14" ht="15">
      <c r="A62" s="148" t="s">
        <v>164</v>
      </c>
      <c r="B62" s="158" t="s">
        <v>165</v>
      </c>
      <c r="C62" s="125"/>
      <c r="D62" s="73"/>
      <c r="E62" s="73"/>
      <c r="F62" s="126">
        <f t="shared" si="0"/>
        <v>0</v>
      </c>
      <c r="G62" s="125"/>
      <c r="H62" s="73"/>
      <c r="I62" s="73"/>
      <c r="J62" s="126">
        <f t="shared" si="1"/>
        <v>0</v>
      </c>
      <c r="K62" s="90"/>
      <c r="L62" s="90"/>
      <c r="M62" s="90"/>
      <c r="N62" s="20"/>
    </row>
    <row r="63" spans="1:14" ht="15">
      <c r="A63" s="148" t="s">
        <v>387</v>
      </c>
      <c r="B63" s="158" t="s">
        <v>166</v>
      </c>
      <c r="C63" s="125"/>
      <c r="D63" s="73"/>
      <c r="E63" s="73"/>
      <c r="F63" s="126">
        <f t="shared" si="0"/>
        <v>0</v>
      </c>
      <c r="G63" s="125"/>
      <c r="H63" s="73"/>
      <c r="I63" s="73"/>
      <c r="J63" s="126">
        <f t="shared" si="1"/>
        <v>0</v>
      </c>
      <c r="K63" s="90"/>
      <c r="L63" s="90"/>
      <c r="M63" s="90"/>
      <c r="N63" s="20"/>
    </row>
    <row r="64" spans="1:14" ht="15">
      <c r="A64" s="148" t="s">
        <v>419</v>
      </c>
      <c r="B64" s="158" t="s">
        <v>167</v>
      </c>
      <c r="C64" s="125"/>
      <c r="D64" s="73"/>
      <c r="E64" s="73"/>
      <c r="F64" s="126">
        <f t="shared" si="0"/>
        <v>0</v>
      </c>
      <c r="G64" s="125"/>
      <c r="H64" s="73"/>
      <c r="I64" s="73"/>
      <c r="J64" s="126">
        <f t="shared" si="1"/>
        <v>0</v>
      </c>
      <c r="K64" s="90"/>
      <c r="L64" s="90"/>
      <c r="M64" s="90"/>
      <c r="N64" s="20"/>
    </row>
    <row r="65" spans="1:14" ht="15">
      <c r="A65" s="148" t="s">
        <v>388</v>
      </c>
      <c r="B65" s="158" t="s">
        <v>168</v>
      </c>
      <c r="C65" s="125">
        <v>3100</v>
      </c>
      <c r="D65" s="73"/>
      <c r="E65" s="73"/>
      <c r="F65" s="126">
        <f t="shared" si="0"/>
        <v>3100</v>
      </c>
      <c r="G65" s="125">
        <v>3100</v>
      </c>
      <c r="H65" s="73"/>
      <c r="I65" s="73"/>
      <c r="J65" s="126">
        <f t="shared" si="1"/>
        <v>3100</v>
      </c>
      <c r="K65" s="90"/>
      <c r="L65" s="90"/>
      <c r="M65" s="90"/>
      <c r="N65" s="20"/>
    </row>
    <row r="66" spans="1:14" ht="15">
      <c r="A66" s="148" t="s">
        <v>420</v>
      </c>
      <c r="B66" s="158" t="s">
        <v>169</v>
      </c>
      <c r="C66" s="125"/>
      <c r="D66" s="73"/>
      <c r="E66" s="73"/>
      <c r="F66" s="126">
        <f t="shared" si="0"/>
        <v>0</v>
      </c>
      <c r="G66" s="125"/>
      <c r="H66" s="73"/>
      <c r="I66" s="73"/>
      <c r="J66" s="126">
        <f t="shared" si="1"/>
        <v>0</v>
      </c>
      <c r="K66" s="90"/>
      <c r="L66" s="90"/>
      <c r="M66" s="90"/>
      <c r="N66" s="20"/>
    </row>
    <row r="67" spans="1:14" ht="15">
      <c r="A67" s="148" t="s">
        <v>421</v>
      </c>
      <c r="B67" s="158" t="s">
        <v>170</v>
      </c>
      <c r="C67" s="125"/>
      <c r="D67" s="73"/>
      <c r="E67" s="73"/>
      <c r="F67" s="126">
        <f t="shared" si="0"/>
        <v>0</v>
      </c>
      <c r="G67" s="125"/>
      <c r="H67" s="73"/>
      <c r="I67" s="73"/>
      <c r="J67" s="126">
        <f t="shared" si="1"/>
        <v>0</v>
      </c>
      <c r="K67" s="90"/>
      <c r="L67" s="90"/>
      <c r="M67" s="90"/>
      <c r="N67" s="20"/>
    </row>
    <row r="68" spans="1:14" ht="15">
      <c r="A68" s="148" t="s">
        <v>171</v>
      </c>
      <c r="B68" s="158" t="s">
        <v>172</v>
      </c>
      <c r="C68" s="125"/>
      <c r="D68" s="73"/>
      <c r="E68" s="73"/>
      <c r="F68" s="126">
        <f t="shared" si="0"/>
        <v>0</v>
      </c>
      <c r="G68" s="125"/>
      <c r="H68" s="73"/>
      <c r="I68" s="73"/>
      <c r="J68" s="126">
        <f t="shared" si="1"/>
        <v>0</v>
      </c>
      <c r="K68" s="90"/>
      <c r="L68" s="90"/>
      <c r="M68" s="90"/>
      <c r="N68" s="20"/>
    </row>
    <row r="69" spans="1:14" ht="15">
      <c r="A69" s="149" t="s">
        <v>173</v>
      </c>
      <c r="B69" s="158" t="s">
        <v>174</v>
      </c>
      <c r="C69" s="125"/>
      <c r="D69" s="73"/>
      <c r="E69" s="73"/>
      <c r="F69" s="126">
        <f t="shared" si="0"/>
        <v>0</v>
      </c>
      <c r="G69" s="125"/>
      <c r="H69" s="73"/>
      <c r="I69" s="73"/>
      <c r="J69" s="126">
        <f t="shared" si="1"/>
        <v>0</v>
      </c>
      <c r="K69" s="90"/>
      <c r="L69" s="90"/>
      <c r="M69" s="90"/>
      <c r="N69" s="20"/>
    </row>
    <row r="70" spans="1:14" ht="15">
      <c r="A70" s="148" t="s">
        <v>422</v>
      </c>
      <c r="B70" s="158" t="s">
        <v>175</v>
      </c>
      <c r="C70" s="125">
        <v>0</v>
      </c>
      <c r="D70" s="73">
        <v>150</v>
      </c>
      <c r="E70" s="73"/>
      <c r="F70" s="126">
        <f t="shared" si="0"/>
        <v>150</v>
      </c>
      <c r="G70" s="125">
        <v>0</v>
      </c>
      <c r="H70" s="73">
        <v>150</v>
      </c>
      <c r="I70" s="73"/>
      <c r="J70" s="126">
        <f t="shared" si="1"/>
        <v>150</v>
      </c>
      <c r="K70" s="90"/>
      <c r="L70" s="90"/>
      <c r="M70" s="90"/>
      <c r="N70" s="20"/>
    </row>
    <row r="71" spans="1:14" ht="15">
      <c r="A71" s="149" t="s">
        <v>549</v>
      </c>
      <c r="B71" s="158" t="s">
        <v>176</v>
      </c>
      <c r="C71" s="125">
        <v>95</v>
      </c>
      <c r="D71" s="73"/>
      <c r="E71" s="73"/>
      <c r="F71" s="126">
        <f aca="true" t="shared" si="2" ref="F71:F122">SUM(C71:E71)</f>
        <v>95</v>
      </c>
      <c r="G71" s="125">
        <v>0</v>
      </c>
      <c r="H71" s="73"/>
      <c r="I71" s="73"/>
      <c r="J71" s="126">
        <f>SUM(G71:I71)</f>
        <v>0</v>
      </c>
      <c r="K71" s="90"/>
      <c r="L71" s="90"/>
      <c r="M71" s="90"/>
      <c r="N71" s="20"/>
    </row>
    <row r="72" spans="1:14" ht="15">
      <c r="A72" s="149" t="s">
        <v>550</v>
      </c>
      <c r="B72" s="158" t="s">
        <v>176</v>
      </c>
      <c r="C72" s="125"/>
      <c r="D72" s="73"/>
      <c r="E72" s="73"/>
      <c r="F72" s="126">
        <f t="shared" si="2"/>
        <v>0</v>
      </c>
      <c r="G72" s="125"/>
      <c r="H72" s="73"/>
      <c r="I72" s="73"/>
      <c r="J72" s="126">
        <f>SUM(G72:I72)</f>
        <v>0</v>
      </c>
      <c r="K72" s="90"/>
      <c r="L72" s="90"/>
      <c r="M72" s="90"/>
      <c r="N72" s="20"/>
    </row>
    <row r="73" spans="1:14" ht="15">
      <c r="A73" s="115" t="s">
        <v>389</v>
      </c>
      <c r="B73" s="160" t="s">
        <v>177</v>
      </c>
      <c r="C73" s="127">
        <f>SUM(C60:C72)</f>
        <v>3195</v>
      </c>
      <c r="D73" s="76">
        <v>150</v>
      </c>
      <c r="E73" s="76">
        <f>SUM(E60:E72)</f>
        <v>0</v>
      </c>
      <c r="F73" s="128">
        <f>F65+F70+F71</f>
        <v>3345</v>
      </c>
      <c r="G73" s="127">
        <f>SUM(G60:G72)</f>
        <v>3100</v>
      </c>
      <c r="H73" s="76">
        <v>150</v>
      </c>
      <c r="I73" s="76">
        <f>SUM(I60:I72)</f>
        <v>0</v>
      </c>
      <c r="J73" s="128">
        <f>J65+J70+J71</f>
        <v>3250</v>
      </c>
      <c r="K73" s="91"/>
      <c r="L73" s="91"/>
      <c r="M73" s="91"/>
      <c r="N73" s="20"/>
    </row>
    <row r="74" spans="1:14" ht="15.75">
      <c r="A74" s="164" t="s">
        <v>32</v>
      </c>
      <c r="B74" s="165"/>
      <c r="C74" s="281">
        <f>C73+C59+C50+C25+C24</f>
        <v>33412.81</v>
      </c>
      <c r="D74" s="166">
        <f>D73</f>
        <v>150</v>
      </c>
      <c r="E74" s="166"/>
      <c r="F74" s="257">
        <f>F73+F59+F50+F25+F24</f>
        <v>33562.81</v>
      </c>
      <c r="G74" s="281">
        <f>G73+G59+G50+G25+G24</f>
        <v>45455.81</v>
      </c>
      <c r="H74" s="166">
        <f>H73</f>
        <v>150</v>
      </c>
      <c r="I74" s="166"/>
      <c r="J74" s="257">
        <f>J73+J59+J50+J25+J24</f>
        <v>45605.81</v>
      </c>
      <c r="K74" s="91"/>
      <c r="L74" s="90"/>
      <c r="M74" s="90"/>
      <c r="N74" s="20"/>
    </row>
    <row r="75" spans="1:14" ht="15">
      <c r="A75" s="150" t="s">
        <v>178</v>
      </c>
      <c r="B75" s="158" t="s">
        <v>179</v>
      </c>
      <c r="C75" s="125"/>
      <c r="D75" s="73"/>
      <c r="E75" s="73"/>
      <c r="F75" s="126">
        <f t="shared" si="2"/>
        <v>0</v>
      </c>
      <c r="G75" s="125"/>
      <c r="H75" s="73"/>
      <c r="I75" s="73"/>
      <c r="J75" s="126">
        <f aca="true" t="shared" si="3" ref="J75:J122">SUM(G75:I75)</f>
        <v>0</v>
      </c>
      <c r="K75" s="90"/>
      <c r="L75" s="90"/>
      <c r="M75" s="90"/>
      <c r="N75" s="20"/>
    </row>
    <row r="76" spans="1:14" ht="15">
      <c r="A76" s="150" t="s">
        <v>423</v>
      </c>
      <c r="B76" s="158" t="s">
        <v>180</v>
      </c>
      <c r="C76" s="125">
        <v>0</v>
      </c>
      <c r="D76" s="73"/>
      <c r="E76" s="73"/>
      <c r="F76" s="126">
        <f t="shared" si="2"/>
        <v>0</v>
      </c>
      <c r="G76" s="125">
        <v>0</v>
      </c>
      <c r="H76" s="73"/>
      <c r="I76" s="73"/>
      <c r="J76" s="126">
        <f t="shared" si="3"/>
        <v>0</v>
      </c>
      <c r="K76" s="90"/>
      <c r="L76" s="90"/>
      <c r="M76" s="90"/>
      <c r="N76" s="20"/>
    </row>
    <row r="77" spans="1:14" ht="15">
      <c r="A77" s="150" t="s">
        <v>181</v>
      </c>
      <c r="B77" s="158" t="s">
        <v>182</v>
      </c>
      <c r="C77" s="125"/>
      <c r="D77" s="73"/>
      <c r="E77" s="73"/>
      <c r="F77" s="126">
        <f t="shared" si="2"/>
        <v>0</v>
      </c>
      <c r="G77" s="125"/>
      <c r="H77" s="73"/>
      <c r="I77" s="73"/>
      <c r="J77" s="126">
        <f t="shared" si="3"/>
        <v>0</v>
      </c>
      <c r="K77" s="90"/>
      <c r="L77" s="90"/>
      <c r="M77" s="90"/>
      <c r="N77" s="20"/>
    </row>
    <row r="78" spans="1:14" ht="15">
      <c r="A78" s="150" t="s">
        <v>183</v>
      </c>
      <c r="B78" s="158" t="s">
        <v>184</v>
      </c>
      <c r="C78" s="125">
        <v>472</v>
      </c>
      <c r="D78" s="73"/>
      <c r="E78" s="73"/>
      <c r="F78" s="126">
        <f t="shared" si="2"/>
        <v>472</v>
      </c>
      <c r="G78" s="125">
        <v>472</v>
      </c>
      <c r="H78" s="73"/>
      <c r="I78" s="73"/>
      <c r="J78" s="126">
        <f t="shared" si="3"/>
        <v>472</v>
      </c>
      <c r="K78" s="90"/>
      <c r="L78" s="90"/>
      <c r="M78" s="90"/>
      <c r="N78" s="20"/>
    </row>
    <row r="79" spans="1:14" ht="15">
      <c r="A79" s="143" t="s">
        <v>185</v>
      </c>
      <c r="B79" s="158" t="s">
        <v>186</v>
      </c>
      <c r="C79" s="125"/>
      <c r="D79" s="73"/>
      <c r="E79" s="73"/>
      <c r="F79" s="126">
        <f t="shared" si="2"/>
        <v>0</v>
      </c>
      <c r="G79" s="125"/>
      <c r="H79" s="73"/>
      <c r="I79" s="73"/>
      <c r="J79" s="126">
        <f t="shared" si="3"/>
        <v>0</v>
      </c>
      <c r="K79" s="90"/>
      <c r="L79" s="90"/>
      <c r="M79" s="90"/>
      <c r="N79" s="20"/>
    </row>
    <row r="80" spans="1:14" ht="15">
      <c r="A80" s="143" t="s">
        <v>187</v>
      </c>
      <c r="B80" s="158" t="s">
        <v>188</v>
      </c>
      <c r="C80" s="125"/>
      <c r="D80" s="73"/>
      <c r="E80" s="73"/>
      <c r="F80" s="126">
        <f t="shared" si="2"/>
        <v>0</v>
      </c>
      <c r="G80" s="125"/>
      <c r="H80" s="73"/>
      <c r="I80" s="73"/>
      <c r="J80" s="126">
        <f t="shared" si="3"/>
        <v>0</v>
      </c>
      <c r="K80" s="90"/>
      <c r="L80" s="90"/>
      <c r="M80" s="90"/>
      <c r="N80" s="20"/>
    </row>
    <row r="81" spans="1:14" ht="15">
      <c r="A81" s="143" t="s">
        <v>189</v>
      </c>
      <c r="B81" s="158" t="s">
        <v>190</v>
      </c>
      <c r="C81" s="125">
        <v>128</v>
      </c>
      <c r="D81" s="73"/>
      <c r="E81" s="73"/>
      <c r="F81" s="126">
        <f t="shared" si="2"/>
        <v>128</v>
      </c>
      <c r="G81" s="125">
        <v>128</v>
      </c>
      <c r="H81" s="73"/>
      <c r="I81" s="73"/>
      <c r="J81" s="126">
        <f t="shared" si="3"/>
        <v>128</v>
      </c>
      <c r="K81" s="90"/>
      <c r="L81" s="90"/>
      <c r="M81" s="90"/>
      <c r="N81" s="20"/>
    </row>
    <row r="82" spans="1:14" ht="15">
      <c r="A82" s="151" t="s">
        <v>391</v>
      </c>
      <c r="B82" s="160" t="s">
        <v>191</v>
      </c>
      <c r="C82" s="127">
        <f>SUM(C75:C81)</f>
        <v>600</v>
      </c>
      <c r="D82" s="76"/>
      <c r="E82" s="76"/>
      <c r="F82" s="128">
        <f t="shared" si="2"/>
        <v>600</v>
      </c>
      <c r="G82" s="127">
        <f>SUM(G75:G81)</f>
        <v>600</v>
      </c>
      <c r="H82" s="76"/>
      <c r="I82" s="76"/>
      <c r="J82" s="128">
        <f t="shared" si="3"/>
        <v>600</v>
      </c>
      <c r="K82" s="91"/>
      <c r="L82" s="90"/>
      <c r="M82" s="90"/>
      <c r="N82" s="20"/>
    </row>
    <row r="83" spans="1:14" ht="15">
      <c r="A83" s="146" t="s">
        <v>192</v>
      </c>
      <c r="B83" s="158" t="s">
        <v>193</v>
      </c>
      <c r="C83" s="125">
        <v>1025</v>
      </c>
      <c r="D83" s="73"/>
      <c r="E83" s="73"/>
      <c r="F83" s="126">
        <f t="shared" si="2"/>
        <v>1025</v>
      </c>
      <c r="G83" s="125">
        <v>3055</v>
      </c>
      <c r="H83" s="73"/>
      <c r="I83" s="73"/>
      <c r="J83" s="126">
        <f t="shared" si="3"/>
        <v>3055</v>
      </c>
      <c r="K83" s="90"/>
      <c r="L83" s="90"/>
      <c r="M83" s="90"/>
      <c r="N83" s="20"/>
    </row>
    <row r="84" spans="1:14" ht="15">
      <c r="A84" s="146" t="s">
        <v>194</v>
      </c>
      <c r="B84" s="158" t="s">
        <v>195</v>
      </c>
      <c r="C84" s="125"/>
      <c r="D84" s="73"/>
      <c r="E84" s="73"/>
      <c r="F84" s="126">
        <f t="shared" si="2"/>
        <v>0</v>
      </c>
      <c r="G84" s="125"/>
      <c r="H84" s="73"/>
      <c r="I84" s="73"/>
      <c r="J84" s="126">
        <f t="shared" si="3"/>
        <v>0</v>
      </c>
      <c r="K84" s="90"/>
      <c r="L84" s="90"/>
      <c r="M84" s="90"/>
      <c r="N84" s="20"/>
    </row>
    <row r="85" spans="1:14" ht="15">
      <c r="A85" s="146" t="s">
        <v>196</v>
      </c>
      <c r="B85" s="158" t="s">
        <v>197</v>
      </c>
      <c r="C85" s="125"/>
      <c r="D85" s="73"/>
      <c r="E85" s="73"/>
      <c r="F85" s="126">
        <f t="shared" si="2"/>
        <v>0</v>
      </c>
      <c r="G85" s="125"/>
      <c r="H85" s="73"/>
      <c r="I85" s="73"/>
      <c r="J85" s="126">
        <f t="shared" si="3"/>
        <v>0</v>
      </c>
      <c r="K85" s="90"/>
      <c r="L85" s="90"/>
      <c r="M85" s="90"/>
      <c r="N85" s="20"/>
    </row>
    <row r="86" spans="1:14" ht="15">
      <c r="A86" s="146" t="s">
        <v>198</v>
      </c>
      <c r="B86" s="158" t="s">
        <v>199</v>
      </c>
      <c r="C86" s="125">
        <v>275</v>
      </c>
      <c r="D86" s="73"/>
      <c r="E86" s="73"/>
      <c r="F86" s="126">
        <f t="shared" si="2"/>
        <v>275</v>
      </c>
      <c r="G86" s="125">
        <v>275</v>
      </c>
      <c r="H86" s="73"/>
      <c r="I86" s="73"/>
      <c r="J86" s="126">
        <f t="shared" si="3"/>
        <v>275</v>
      </c>
      <c r="K86" s="90"/>
      <c r="L86" s="90"/>
      <c r="M86" s="90"/>
      <c r="N86" s="20"/>
    </row>
    <row r="87" spans="1:14" ht="15">
      <c r="A87" s="115" t="s">
        <v>392</v>
      </c>
      <c r="B87" s="160" t="s">
        <v>200</v>
      </c>
      <c r="C87" s="127">
        <f>SUM(C83:C86)</f>
        <v>1300</v>
      </c>
      <c r="D87" s="73"/>
      <c r="E87" s="73"/>
      <c r="F87" s="128">
        <f t="shared" si="2"/>
        <v>1300</v>
      </c>
      <c r="G87" s="127">
        <f>SUM(G83:G86)</f>
        <v>3330</v>
      </c>
      <c r="H87" s="73"/>
      <c r="I87" s="73"/>
      <c r="J87" s="128">
        <f t="shared" si="3"/>
        <v>3330</v>
      </c>
      <c r="K87" s="91"/>
      <c r="L87" s="90"/>
      <c r="M87" s="90"/>
      <c r="N87" s="20"/>
    </row>
    <row r="88" spans="1:14" ht="15">
      <c r="A88" s="146" t="s">
        <v>201</v>
      </c>
      <c r="B88" s="158" t="s">
        <v>202</v>
      </c>
      <c r="C88" s="125"/>
      <c r="D88" s="73"/>
      <c r="E88" s="73"/>
      <c r="F88" s="126">
        <f t="shared" si="2"/>
        <v>0</v>
      </c>
      <c r="G88" s="125"/>
      <c r="H88" s="73"/>
      <c r="I88" s="73"/>
      <c r="J88" s="126">
        <f t="shared" si="3"/>
        <v>0</v>
      </c>
      <c r="K88" s="90"/>
      <c r="L88" s="90"/>
      <c r="M88" s="90"/>
      <c r="N88" s="20"/>
    </row>
    <row r="89" spans="1:14" ht="15">
      <c r="A89" s="146" t="s">
        <v>424</v>
      </c>
      <c r="B89" s="158" t="s">
        <v>203</v>
      </c>
      <c r="C89" s="125"/>
      <c r="D89" s="73"/>
      <c r="E89" s="73"/>
      <c r="F89" s="126">
        <f t="shared" si="2"/>
        <v>0</v>
      </c>
      <c r="G89" s="125"/>
      <c r="H89" s="73"/>
      <c r="I89" s="73"/>
      <c r="J89" s="126">
        <f t="shared" si="3"/>
        <v>0</v>
      </c>
      <c r="K89" s="90"/>
      <c r="L89" s="90"/>
      <c r="M89" s="90"/>
      <c r="N89" s="20"/>
    </row>
    <row r="90" spans="1:14" ht="15">
      <c r="A90" s="146" t="s">
        <v>425</v>
      </c>
      <c r="B90" s="158" t="s">
        <v>204</v>
      </c>
      <c r="C90" s="125"/>
      <c r="D90" s="73"/>
      <c r="E90" s="73"/>
      <c r="F90" s="126">
        <f t="shared" si="2"/>
        <v>0</v>
      </c>
      <c r="G90" s="125"/>
      <c r="H90" s="73"/>
      <c r="I90" s="73"/>
      <c r="J90" s="126">
        <f t="shared" si="3"/>
        <v>0</v>
      </c>
      <c r="K90" s="90"/>
      <c r="L90" s="90"/>
      <c r="M90" s="90"/>
      <c r="N90" s="20"/>
    </row>
    <row r="91" spans="1:14" ht="15">
      <c r="A91" s="146" t="s">
        <v>426</v>
      </c>
      <c r="B91" s="158" t="s">
        <v>205</v>
      </c>
      <c r="C91" s="125"/>
      <c r="D91" s="73"/>
      <c r="E91" s="73"/>
      <c r="F91" s="126">
        <f t="shared" si="2"/>
        <v>0</v>
      </c>
      <c r="G91" s="125"/>
      <c r="H91" s="73"/>
      <c r="I91" s="73"/>
      <c r="J91" s="126">
        <f t="shared" si="3"/>
        <v>0</v>
      </c>
      <c r="K91" s="90"/>
      <c r="L91" s="90"/>
      <c r="M91" s="90"/>
      <c r="N91" s="20"/>
    </row>
    <row r="92" spans="1:14" ht="15">
      <c r="A92" s="146" t="s">
        <v>427</v>
      </c>
      <c r="B92" s="158" t="s">
        <v>206</v>
      </c>
      <c r="C92" s="125"/>
      <c r="D92" s="73"/>
      <c r="E92" s="73"/>
      <c r="F92" s="126">
        <f t="shared" si="2"/>
        <v>0</v>
      </c>
      <c r="G92" s="125"/>
      <c r="H92" s="73"/>
      <c r="I92" s="73"/>
      <c r="J92" s="126">
        <f t="shared" si="3"/>
        <v>0</v>
      </c>
      <c r="K92" s="90"/>
      <c r="L92" s="90"/>
      <c r="M92" s="90"/>
      <c r="N92" s="20"/>
    </row>
    <row r="93" spans="1:14" ht="15">
      <c r="A93" s="146" t="s">
        <v>428</v>
      </c>
      <c r="B93" s="158" t="s">
        <v>207</v>
      </c>
      <c r="C93" s="125"/>
      <c r="D93" s="73"/>
      <c r="E93" s="73"/>
      <c r="F93" s="126">
        <f t="shared" si="2"/>
        <v>0</v>
      </c>
      <c r="G93" s="125"/>
      <c r="H93" s="73"/>
      <c r="I93" s="73"/>
      <c r="J93" s="126">
        <f t="shared" si="3"/>
        <v>0</v>
      </c>
      <c r="K93" s="90"/>
      <c r="L93" s="90"/>
      <c r="M93" s="90"/>
      <c r="N93" s="20"/>
    </row>
    <row r="94" spans="1:14" ht="15">
      <c r="A94" s="146" t="s">
        <v>208</v>
      </c>
      <c r="B94" s="158" t="s">
        <v>209</v>
      </c>
      <c r="C94" s="125"/>
      <c r="D94" s="73"/>
      <c r="E94" s="73"/>
      <c r="F94" s="126">
        <f t="shared" si="2"/>
        <v>0</v>
      </c>
      <c r="G94" s="125"/>
      <c r="H94" s="73"/>
      <c r="I94" s="73"/>
      <c r="J94" s="126">
        <f t="shared" si="3"/>
        <v>0</v>
      </c>
      <c r="K94" s="90"/>
      <c r="L94" s="90"/>
      <c r="M94" s="90"/>
      <c r="N94" s="20"/>
    </row>
    <row r="95" spans="1:14" ht="15">
      <c r="A95" s="146" t="s">
        <v>429</v>
      </c>
      <c r="B95" s="158" t="s">
        <v>210</v>
      </c>
      <c r="C95" s="125"/>
      <c r="D95" s="73"/>
      <c r="E95" s="73"/>
      <c r="F95" s="126">
        <f t="shared" si="2"/>
        <v>0</v>
      </c>
      <c r="G95" s="125"/>
      <c r="H95" s="73"/>
      <c r="I95" s="73"/>
      <c r="J95" s="126">
        <f t="shared" si="3"/>
        <v>0</v>
      </c>
      <c r="K95" s="90"/>
      <c r="L95" s="90"/>
      <c r="M95" s="90"/>
      <c r="N95" s="20"/>
    </row>
    <row r="96" spans="1:14" ht="15">
      <c r="A96" s="115" t="s">
        <v>393</v>
      </c>
      <c r="B96" s="160" t="s">
        <v>211</v>
      </c>
      <c r="C96" s="125">
        <f>SUM(C88:C95)</f>
        <v>0</v>
      </c>
      <c r="D96" s="73"/>
      <c r="E96" s="73"/>
      <c r="F96" s="126">
        <f t="shared" si="2"/>
        <v>0</v>
      </c>
      <c r="G96" s="125">
        <f>SUM(G88:G95)</f>
        <v>0</v>
      </c>
      <c r="H96" s="73"/>
      <c r="I96" s="73"/>
      <c r="J96" s="126">
        <f t="shared" si="3"/>
        <v>0</v>
      </c>
      <c r="K96" s="90"/>
      <c r="L96" s="90"/>
      <c r="M96" s="90"/>
      <c r="N96" s="20"/>
    </row>
    <row r="97" spans="1:14" ht="15.75">
      <c r="A97" s="164" t="s">
        <v>33</v>
      </c>
      <c r="B97" s="165"/>
      <c r="C97" s="227">
        <f>C82+C87</f>
        <v>1900</v>
      </c>
      <c r="D97" s="166"/>
      <c r="E97" s="166"/>
      <c r="F97" s="239">
        <f t="shared" si="2"/>
        <v>1900</v>
      </c>
      <c r="G97" s="227">
        <f>G82+G87</f>
        <v>3930</v>
      </c>
      <c r="H97" s="166"/>
      <c r="I97" s="166"/>
      <c r="J97" s="239">
        <f t="shared" si="3"/>
        <v>3930</v>
      </c>
      <c r="K97" s="91"/>
      <c r="L97" s="90"/>
      <c r="M97" s="90"/>
      <c r="N97" s="20"/>
    </row>
    <row r="98" spans="1:14" ht="15.75">
      <c r="A98" s="167" t="s">
        <v>437</v>
      </c>
      <c r="B98" s="168" t="s">
        <v>212</v>
      </c>
      <c r="C98" s="169">
        <f>C24+C25+C50+C59+C73+C82+C87+C96</f>
        <v>35312.81</v>
      </c>
      <c r="D98" s="170">
        <f>D74</f>
        <v>150</v>
      </c>
      <c r="E98" s="170"/>
      <c r="F98" s="171">
        <f t="shared" si="2"/>
        <v>35462.81</v>
      </c>
      <c r="G98" s="169">
        <f>G24+G25+G50+G59+G73+G82+G87+G96</f>
        <v>49385.81</v>
      </c>
      <c r="H98" s="170">
        <f>H74</f>
        <v>150</v>
      </c>
      <c r="I98" s="170"/>
      <c r="J98" s="171">
        <f t="shared" si="3"/>
        <v>49535.81</v>
      </c>
      <c r="K98" s="91"/>
      <c r="L98" s="90"/>
      <c r="M98" s="90"/>
      <c r="N98" s="20"/>
    </row>
    <row r="99" spans="1:25" ht="15">
      <c r="A99" s="146" t="s">
        <v>430</v>
      </c>
      <c r="B99" s="161" t="s">
        <v>213</v>
      </c>
      <c r="C99" s="133"/>
      <c r="D99" s="52"/>
      <c r="E99" s="52"/>
      <c r="F99" s="126">
        <f t="shared" si="2"/>
        <v>0</v>
      </c>
      <c r="G99" s="133"/>
      <c r="H99" s="52"/>
      <c r="I99" s="52"/>
      <c r="J99" s="126">
        <f t="shared" si="3"/>
        <v>0</v>
      </c>
      <c r="K99" s="96"/>
      <c r="L99" s="92"/>
      <c r="M99" s="92"/>
      <c r="N99" s="20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46" t="s">
        <v>216</v>
      </c>
      <c r="B100" s="161" t="s">
        <v>217</v>
      </c>
      <c r="C100" s="133"/>
      <c r="D100" s="52"/>
      <c r="E100" s="52"/>
      <c r="F100" s="126">
        <f t="shared" si="2"/>
        <v>0</v>
      </c>
      <c r="G100" s="133"/>
      <c r="H100" s="52"/>
      <c r="I100" s="52"/>
      <c r="J100" s="126">
        <f t="shared" si="3"/>
        <v>0</v>
      </c>
      <c r="K100" s="96"/>
      <c r="L100" s="92"/>
      <c r="M100" s="92"/>
      <c r="N100" s="20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46" t="s">
        <v>431</v>
      </c>
      <c r="B101" s="161" t="s">
        <v>218</v>
      </c>
      <c r="C101" s="133"/>
      <c r="D101" s="52"/>
      <c r="E101" s="52"/>
      <c r="F101" s="126">
        <f t="shared" si="2"/>
        <v>0</v>
      </c>
      <c r="G101" s="133"/>
      <c r="H101" s="52"/>
      <c r="I101" s="52"/>
      <c r="J101" s="126">
        <f t="shared" si="3"/>
        <v>0</v>
      </c>
      <c r="K101" s="96"/>
      <c r="L101" s="92"/>
      <c r="M101" s="92"/>
      <c r="N101" s="20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52" t="s">
        <v>394</v>
      </c>
      <c r="B102" s="162" t="s">
        <v>220</v>
      </c>
      <c r="C102" s="133">
        <f>SUM(C99:C101)</f>
        <v>0</v>
      </c>
      <c r="D102" s="34"/>
      <c r="E102" s="34"/>
      <c r="F102" s="126">
        <f t="shared" si="2"/>
        <v>0</v>
      </c>
      <c r="G102" s="133">
        <f>SUM(G99:G101)</f>
        <v>0</v>
      </c>
      <c r="H102" s="34"/>
      <c r="I102" s="34"/>
      <c r="J102" s="126">
        <f t="shared" si="3"/>
        <v>0</v>
      </c>
      <c r="K102" s="96"/>
      <c r="L102" s="93"/>
      <c r="M102" s="93"/>
      <c r="N102" s="20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153" t="s">
        <v>432</v>
      </c>
      <c r="B103" s="161" t="s">
        <v>221</v>
      </c>
      <c r="C103" s="134"/>
      <c r="D103" s="56"/>
      <c r="E103" s="56"/>
      <c r="F103" s="126">
        <f t="shared" si="2"/>
        <v>0</v>
      </c>
      <c r="G103" s="134"/>
      <c r="H103" s="56"/>
      <c r="I103" s="56"/>
      <c r="J103" s="126">
        <f t="shared" si="3"/>
        <v>0</v>
      </c>
      <c r="K103" s="97"/>
      <c r="L103" s="94"/>
      <c r="M103" s="94"/>
      <c r="N103" s="20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153" t="s">
        <v>400</v>
      </c>
      <c r="B104" s="161" t="s">
        <v>224</v>
      </c>
      <c r="C104" s="134"/>
      <c r="D104" s="56"/>
      <c r="E104" s="56"/>
      <c r="F104" s="126">
        <f t="shared" si="2"/>
        <v>0</v>
      </c>
      <c r="G104" s="134"/>
      <c r="H104" s="56"/>
      <c r="I104" s="56"/>
      <c r="J104" s="126">
        <f t="shared" si="3"/>
        <v>0</v>
      </c>
      <c r="K104" s="97"/>
      <c r="L104" s="94"/>
      <c r="M104" s="94"/>
      <c r="N104" s="20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46" t="s">
        <v>225</v>
      </c>
      <c r="B105" s="161" t="s">
        <v>226</v>
      </c>
      <c r="C105" s="133"/>
      <c r="D105" s="52"/>
      <c r="E105" s="52"/>
      <c r="F105" s="126">
        <f t="shared" si="2"/>
        <v>0</v>
      </c>
      <c r="G105" s="133"/>
      <c r="H105" s="52"/>
      <c r="I105" s="52"/>
      <c r="J105" s="126">
        <f t="shared" si="3"/>
        <v>0</v>
      </c>
      <c r="K105" s="96"/>
      <c r="L105" s="92"/>
      <c r="M105" s="92"/>
      <c r="N105" s="20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46" t="s">
        <v>433</v>
      </c>
      <c r="B106" s="161" t="s">
        <v>227</v>
      </c>
      <c r="C106" s="133"/>
      <c r="D106" s="52"/>
      <c r="E106" s="52"/>
      <c r="F106" s="126">
        <f t="shared" si="2"/>
        <v>0</v>
      </c>
      <c r="G106" s="133"/>
      <c r="H106" s="52"/>
      <c r="I106" s="52"/>
      <c r="J106" s="126">
        <f t="shared" si="3"/>
        <v>0</v>
      </c>
      <c r="K106" s="96"/>
      <c r="L106" s="92"/>
      <c r="M106" s="92"/>
      <c r="N106" s="20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54" t="s">
        <v>397</v>
      </c>
      <c r="B107" s="162" t="s">
        <v>228</v>
      </c>
      <c r="C107" s="134">
        <f>SUM(C103:C106)</f>
        <v>0</v>
      </c>
      <c r="D107" s="26"/>
      <c r="E107" s="26"/>
      <c r="F107" s="126">
        <f t="shared" si="2"/>
        <v>0</v>
      </c>
      <c r="G107" s="134">
        <f>SUM(G103:G106)</f>
        <v>0</v>
      </c>
      <c r="H107" s="26"/>
      <c r="I107" s="26"/>
      <c r="J107" s="126">
        <f t="shared" si="3"/>
        <v>0</v>
      </c>
      <c r="K107" s="97"/>
      <c r="L107" s="95"/>
      <c r="M107" s="95"/>
      <c r="N107" s="20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153" t="s">
        <v>229</v>
      </c>
      <c r="B108" s="161" t="s">
        <v>230</v>
      </c>
      <c r="C108" s="134"/>
      <c r="D108" s="56"/>
      <c r="E108" s="56"/>
      <c r="F108" s="126">
        <f t="shared" si="2"/>
        <v>0</v>
      </c>
      <c r="G108" s="134"/>
      <c r="H108" s="56"/>
      <c r="I108" s="56"/>
      <c r="J108" s="126">
        <f t="shared" si="3"/>
        <v>0</v>
      </c>
      <c r="K108" s="97"/>
      <c r="L108" s="94"/>
      <c r="M108" s="94"/>
      <c r="N108" s="20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153" t="s">
        <v>231</v>
      </c>
      <c r="B109" s="161" t="s">
        <v>232</v>
      </c>
      <c r="C109" s="134"/>
      <c r="D109" s="56"/>
      <c r="E109" s="56"/>
      <c r="F109" s="126">
        <f t="shared" si="2"/>
        <v>0</v>
      </c>
      <c r="G109" s="134">
        <v>1321</v>
      </c>
      <c r="H109" s="56"/>
      <c r="I109" s="56"/>
      <c r="J109" s="126">
        <f t="shared" si="3"/>
        <v>1321</v>
      </c>
      <c r="K109" s="97"/>
      <c r="L109" s="94"/>
      <c r="M109" s="94"/>
      <c r="N109" s="20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54" t="s">
        <v>233</v>
      </c>
      <c r="B110" s="161" t="s">
        <v>234</v>
      </c>
      <c r="C110" s="134">
        <v>19572</v>
      </c>
      <c r="D110" s="56"/>
      <c r="E110" s="56"/>
      <c r="F110" s="126">
        <f t="shared" si="2"/>
        <v>19572</v>
      </c>
      <c r="G110" s="134">
        <v>19572</v>
      </c>
      <c r="H110" s="56"/>
      <c r="I110" s="56"/>
      <c r="J110" s="126">
        <f t="shared" si="3"/>
        <v>19572</v>
      </c>
      <c r="K110" s="97"/>
      <c r="L110" s="94"/>
      <c r="M110" s="94"/>
      <c r="N110" s="20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53" t="s">
        <v>235</v>
      </c>
      <c r="B111" s="161" t="s">
        <v>236</v>
      </c>
      <c r="C111" s="134"/>
      <c r="D111" s="56"/>
      <c r="E111" s="56"/>
      <c r="F111" s="126">
        <f t="shared" si="2"/>
        <v>0</v>
      </c>
      <c r="G111" s="134"/>
      <c r="H111" s="56"/>
      <c r="I111" s="56"/>
      <c r="J111" s="126">
        <f t="shared" si="3"/>
        <v>0</v>
      </c>
      <c r="K111" s="97"/>
      <c r="L111" s="94"/>
      <c r="M111" s="94"/>
      <c r="N111" s="20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153" t="s">
        <v>237</v>
      </c>
      <c r="B112" s="161" t="s">
        <v>238</v>
      </c>
      <c r="C112" s="134"/>
      <c r="D112" s="56"/>
      <c r="E112" s="56"/>
      <c r="F112" s="126">
        <f t="shared" si="2"/>
        <v>0</v>
      </c>
      <c r="G112" s="134"/>
      <c r="H112" s="56"/>
      <c r="I112" s="56"/>
      <c r="J112" s="126">
        <f t="shared" si="3"/>
        <v>0</v>
      </c>
      <c r="K112" s="97"/>
      <c r="L112" s="94"/>
      <c r="M112" s="94"/>
      <c r="N112" s="20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153" t="s">
        <v>239</v>
      </c>
      <c r="B113" s="161" t="s">
        <v>240</v>
      </c>
      <c r="C113" s="134"/>
      <c r="D113" s="56"/>
      <c r="E113" s="56"/>
      <c r="F113" s="126">
        <f t="shared" si="2"/>
        <v>0</v>
      </c>
      <c r="G113" s="134"/>
      <c r="H113" s="56"/>
      <c r="I113" s="56"/>
      <c r="J113" s="126">
        <f t="shared" si="3"/>
        <v>0</v>
      </c>
      <c r="K113" s="97"/>
      <c r="L113" s="94"/>
      <c r="M113" s="94"/>
      <c r="N113" s="20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117" t="s">
        <v>398</v>
      </c>
      <c r="B114" s="163" t="s">
        <v>241</v>
      </c>
      <c r="C114" s="134">
        <f>C110</f>
        <v>19572</v>
      </c>
      <c r="D114" s="26"/>
      <c r="E114" s="26"/>
      <c r="F114" s="126">
        <f t="shared" si="2"/>
        <v>19572</v>
      </c>
      <c r="G114" s="134">
        <f>G110+G109</f>
        <v>20893</v>
      </c>
      <c r="H114" s="26"/>
      <c r="I114" s="26"/>
      <c r="J114" s="126">
        <f t="shared" si="3"/>
        <v>20893</v>
      </c>
      <c r="K114" s="97"/>
      <c r="L114" s="95"/>
      <c r="M114" s="95"/>
      <c r="N114" s="20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153" t="s">
        <v>242</v>
      </c>
      <c r="B115" s="161" t="s">
        <v>243</v>
      </c>
      <c r="C115" s="134"/>
      <c r="D115" s="56"/>
      <c r="E115" s="56"/>
      <c r="F115" s="126">
        <f t="shared" si="2"/>
        <v>0</v>
      </c>
      <c r="G115" s="134"/>
      <c r="H115" s="56"/>
      <c r="I115" s="56"/>
      <c r="J115" s="126">
        <f t="shared" si="3"/>
        <v>0</v>
      </c>
      <c r="K115" s="97"/>
      <c r="L115" s="94"/>
      <c r="M115" s="94"/>
      <c r="N115" s="20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46" t="s">
        <v>244</v>
      </c>
      <c r="B116" s="161" t="s">
        <v>245</v>
      </c>
      <c r="C116" s="133"/>
      <c r="D116" s="52"/>
      <c r="E116" s="52"/>
      <c r="F116" s="126">
        <f t="shared" si="2"/>
        <v>0</v>
      </c>
      <c r="G116" s="133"/>
      <c r="H116" s="52"/>
      <c r="I116" s="52"/>
      <c r="J116" s="126">
        <f t="shared" si="3"/>
        <v>0</v>
      </c>
      <c r="K116" s="96"/>
      <c r="L116" s="92"/>
      <c r="M116" s="92"/>
      <c r="N116" s="20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153" t="s">
        <v>434</v>
      </c>
      <c r="B117" s="161" t="s">
        <v>246</v>
      </c>
      <c r="C117" s="134"/>
      <c r="D117" s="56"/>
      <c r="E117" s="56"/>
      <c r="F117" s="126">
        <f t="shared" si="2"/>
        <v>0</v>
      </c>
      <c r="G117" s="134"/>
      <c r="H117" s="56"/>
      <c r="I117" s="56"/>
      <c r="J117" s="126">
        <f t="shared" si="3"/>
        <v>0</v>
      </c>
      <c r="K117" s="97"/>
      <c r="L117" s="94"/>
      <c r="M117" s="94"/>
      <c r="N117" s="20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153" t="s">
        <v>403</v>
      </c>
      <c r="B118" s="161" t="s">
        <v>247</v>
      </c>
      <c r="C118" s="134"/>
      <c r="D118" s="56"/>
      <c r="E118" s="56"/>
      <c r="F118" s="126">
        <f t="shared" si="2"/>
        <v>0</v>
      </c>
      <c r="G118" s="134"/>
      <c r="H118" s="56"/>
      <c r="I118" s="56"/>
      <c r="J118" s="126">
        <f t="shared" si="3"/>
        <v>0</v>
      </c>
      <c r="K118" s="97"/>
      <c r="L118" s="94"/>
      <c r="M118" s="94"/>
      <c r="N118" s="20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117" t="s">
        <v>404</v>
      </c>
      <c r="B119" s="163" t="s">
        <v>251</v>
      </c>
      <c r="C119" s="135">
        <f>SUM(C115:C118)</f>
        <v>0</v>
      </c>
      <c r="D119" s="26"/>
      <c r="E119" s="26"/>
      <c r="F119" s="126">
        <f t="shared" si="2"/>
        <v>0</v>
      </c>
      <c r="G119" s="135">
        <f>SUM(G115:G118)</f>
        <v>0</v>
      </c>
      <c r="H119" s="26"/>
      <c r="I119" s="26"/>
      <c r="J119" s="126">
        <f t="shared" si="3"/>
        <v>0</v>
      </c>
      <c r="K119" s="98"/>
      <c r="L119" s="95"/>
      <c r="M119" s="95"/>
      <c r="N119" s="20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46" t="s">
        <v>252</v>
      </c>
      <c r="B120" s="161" t="s">
        <v>253</v>
      </c>
      <c r="C120" s="133"/>
      <c r="D120" s="52"/>
      <c r="E120" s="52"/>
      <c r="F120" s="126">
        <f t="shared" si="2"/>
        <v>0</v>
      </c>
      <c r="G120" s="133"/>
      <c r="H120" s="52"/>
      <c r="I120" s="52"/>
      <c r="J120" s="126">
        <f t="shared" si="3"/>
        <v>0</v>
      </c>
      <c r="K120" s="96"/>
      <c r="L120" s="92"/>
      <c r="M120" s="92"/>
      <c r="N120" s="20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172" t="s">
        <v>438</v>
      </c>
      <c r="B121" s="173" t="s">
        <v>254</v>
      </c>
      <c r="C121" s="174">
        <f>C120+C119+C114</f>
        <v>19572</v>
      </c>
      <c r="D121" s="175"/>
      <c r="E121" s="175"/>
      <c r="F121" s="176">
        <f t="shared" si="2"/>
        <v>19572</v>
      </c>
      <c r="G121" s="174">
        <f>G120+G119+G114</f>
        <v>20893</v>
      </c>
      <c r="H121" s="175"/>
      <c r="I121" s="175"/>
      <c r="J121" s="176">
        <f t="shared" si="3"/>
        <v>20893</v>
      </c>
      <c r="K121" s="98"/>
      <c r="L121" s="95"/>
      <c r="M121" s="95"/>
      <c r="N121" s="20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177" t="s">
        <v>474</v>
      </c>
      <c r="B122" s="178"/>
      <c r="C122" s="179">
        <f>C98+C121</f>
        <v>54884.81</v>
      </c>
      <c r="D122" s="180">
        <f>D98+D121</f>
        <v>150</v>
      </c>
      <c r="E122" s="180"/>
      <c r="F122" s="181">
        <f t="shared" si="2"/>
        <v>55034.81</v>
      </c>
      <c r="G122" s="179">
        <f>G98+G121</f>
        <v>70278.81</v>
      </c>
      <c r="H122" s="180">
        <f>H98+H121</f>
        <v>150</v>
      </c>
      <c r="I122" s="180"/>
      <c r="J122" s="181">
        <f t="shared" si="3"/>
        <v>70428.81</v>
      </c>
      <c r="K122" s="91"/>
      <c r="L122" s="90"/>
      <c r="M122" s="9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5">
    <mergeCell ref="K4:N4"/>
    <mergeCell ref="C4:F4"/>
    <mergeCell ref="G4:J4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  <headerFooter>
    <oddHeader>&amp;R2. melléklet a 7/2016. (V.10)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D75" sqref="D7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19" t="s">
        <v>674</v>
      </c>
      <c r="B1" s="325"/>
      <c r="C1" s="325"/>
      <c r="D1" s="325"/>
    </row>
    <row r="2" spans="1:4" ht="48.75" customHeight="1">
      <c r="A2" s="321" t="s">
        <v>25</v>
      </c>
      <c r="B2" s="325"/>
      <c r="C2" s="325"/>
      <c r="D2" s="333"/>
    </row>
    <row r="3" spans="1:3" ht="21" customHeight="1">
      <c r="A3" s="46"/>
      <c r="B3" s="47"/>
      <c r="C3" s="47"/>
    </row>
    <row r="4" ht="15">
      <c r="A4" s="75" t="s">
        <v>677</v>
      </c>
    </row>
    <row r="5" spans="1:4" ht="25.5">
      <c r="A5" s="29" t="s">
        <v>552</v>
      </c>
      <c r="B5" s="3" t="s">
        <v>76</v>
      </c>
      <c r="C5" s="84" t="s">
        <v>691</v>
      </c>
      <c r="D5" s="84" t="s">
        <v>676</v>
      </c>
    </row>
    <row r="6" spans="1:4" ht="15">
      <c r="A6" s="10" t="s">
        <v>396</v>
      </c>
      <c r="B6" s="5" t="s">
        <v>213</v>
      </c>
      <c r="C6" s="289"/>
      <c r="D6" s="289"/>
    </row>
    <row r="7" spans="1:4" ht="15">
      <c r="A7" s="15" t="s">
        <v>214</v>
      </c>
      <c r="B7" s="15" t="s">
        <v>213</v>
      </c>
      <c r="C7" s="289"/>
      <c r="D7" s="289"/>
    </row>
    <row r="8" spans="1:4" ht="15">
      <c r="A8" s="15" t="s">
        <v>215</v>
      </c>
      <c r="B8" s="15" t="s">
        <v>213</v>
      </c>
      <c r="C8" s="289"/>
      <c r="D8" s="289"/>
    </row>
    <row r="9" spans="1:4" ht="30">
      <c r="A9" s="10" t="s">
        <v>216</v>
      </c>
      <c r="B9" s="5" t="s">
        <v>217</v>
      </c>
      <c r="C9" s="289"/>
      <c r="D9" s="289"/>
    </row>
    <row r="10" spans="1:4" ht="15">
      <c r="A10" s="10" t="s">
        <v>395</v>
      </c>
      <c r="B10" s="5" t="s">
        <v>218</v>
      </c>
      <c r="C10" s="289"/>
      <c r="D10" s="289"/>
    </row>
    <row r="11" spans="1:4" ht="15">
      <c r="A11" s="15" t="s">
        <v>214</v>
      </c>
      <c r="B11" s="15" t="s">
        <v>218</v>
      </c>
      <c r="C11" s="289"/>
      <c r="D11" s="289"/>
    </row>
    <row r="12" spans="1:4" ht="15">
      <c r="A12" s="15" t="s">
        <v>215</v>
      </c>
      <c r="B12" s="15" t="s">
        <v>219</v>
      </c>
      <c r="C12" s="289"/>
      <c r="D12" s="289"/>
    </row>
    <row r="13" spans="1:4" ht="15">
      <c r="A13" s="9" t="s">
        <v>394</v>
      </c>
      <c r="B13" s="7" t="s">
        <v>220</v>
      </c>
      <c r="C13" s="289">
        <v>0</v>
      </c>
      <c r="D13" s="289">
        <v>0</v>
      </c>
    </row>
    <row r="14" spans="1:4" ht="15">
      <c r="A14" s="16" t="s">
        <v>399</v>
      </c>
      <c r="B14" s="5" t="s">
        <v>221</v>
      </c>
      <c r="C14" s="289"/>
      <c r="D14" s="289"/>
    </row>
    <row r="15" spans="1:4" ht="15">
      <c r="A15" s="15" t="s">
        <v>222</v>
      </c>
      <c r="B15" s="15" t="s">
        <v>221</v>
      </c>
      <c r="C15" s="289"/>
      <c r="D15" s="289"/>
    </row>
    <row r="16" spans="1:4" ht="15">
      <c r="A16" s="15" t="s">
        <v>223</v>
      </c>
      <c r="B16" s="15" t="s">
        <v>221</v>
      </c>
      <c r="C16" s="289"/>
      <c r="D16" s="289"/>
    </row>
    <row r="17" spans="1:4" ht="15">
      <c r="A17" s="16" t="s">
        <v>400</v>
      </c>
      <c r="B17" s="5" t="s">
        <v>224</v>
      </c>
      <c r="C17" s="289"/>
      <c r="D17" s="289"/>
    </row>
    <row r="18" spans="1:4" ht="15">
      <c r="A18" s="15" t="s">
        <v>215</v>
      </c>
      <c r="B18" s="15" t="s">
        <v>224</v>
      </c>
      <c r="C18" s="289"/>
      <c r="D18" s="289"/>
    </row>
    <row r="19" spans="1:4" ht="15">
      <c r="A19" s="11" t="s">
        <v>225</v>
      </c>
      <c r="B19" s="5" t="s">
        <v>226</v>
      </c>
      <c r="C19" s="289"/>
      <c r="D19" s="289"/>
    </row>
    <row r="20" spans="1:4" ht="15">
      <c r="A20" s="11" t="s">
        <v>401</v>
      </c>
      <c r="B20" s="5" t="s">
        <v>227</v>
      </c>
      <c r="C20" s="289"/>
      <c r="D20" s="289"/>
    </row>
    <row r="21" spans="1:4" ht="15">
      <c r="A21" s="15" t="s">
        <v>223</v>
      </c>
      <c r="B21" s="15" t="s">
        <v>227</v>
      </c>
      <c r="C21" s="289"/>
      <c r="D21" s="289"/>
    </row>
    <row r="22" spans="1:4" ht="15">
      <c r="A22" s="15" t="s">
        <v>215</v>
      </c>
      <c r="B22" s="15" t="s">
        <v>227</v>
      </c>
      <c r="C22" s="289"/>
      <c r="D22" s="289"/>
    </row>
    <row r="23" spans="1:4" ht="15">
      <c r="A23" s="17" t="s">
        <v>397</v>
      </c>
      <c r="B23" s="7" t="s">
        <v>228</v>
      </c>
      <c r="C23" s="289">
        <v>0</v>
      </c>
      <c r="D23" s="289">
        <v>0</v>
      </c>
    </row>
    <row r="24" spans="1:4" ht="15">
      <c r="A24" s="16" t="s">
        <v>229</v>
      </c>
      <c r="B24" s="5" t="s">
        <v>230</v>
      </c>
      <c r="C24" s="289"/>
      <c r="D24" s="289"/>
    </row>
    <row r="25" spans="1:4" ht="15">
      <c r="A25" s="16" t="s">
        <v>231</v>
      </c>
      <c r="B25" s="5" t="s">
        <v>232</v>
      </c>
      <c r="C25" s="289">
        <v>1321</v>
      </c>
      <c r="D25" s="289"/>
    </row>
    <row r="26" spans="1:4" ht="15">
      <c r="A26" s="16" t="s">
        <v>235</v>
      </c>
      <c r="B26" s="5" t="s">
        <v>236</v>
      </c>
      <c r="C26" s="289"/>
      <c r="D26" s="289"/>
    </row>
    <row r="27" spans="1:4" ht="15">
      <c r="A27" s="16" t="s">
        <v>237</v>
      </c>
      <c r="B27" s="5" t="s">
        <v>238</v>
      </c>
      <c r="C27" s="289"/>
      <c r="D27" s="289"/>
    </row>
    <row r="28" spans="1:4" ht="15">
      <c r="A28" s="16" t="s">
        <v>239</v>
      </c>
      <c r="B28" s="5" t="s">
        <v>240</v>
      </c>
      <c r="C28" s="289"/>
      <c r="D28" s="289"/>
    </row>
    <row r="29" spans="1:4" ht="15">
      <c r="A29" s="295" t="s">
        <v>398</v>
      </c>
      <c r="B29" s="296" t="s">
        <v>241</v>
      </c>
      <c r="C29" s="297">
        <f>C25</f>
        <v>1321</v>
      </c>
      <c r="D29" s="297">
        <v>0</v>
      </c>
    </row>
    <row r="30" spans="1:4" ht="15">
      <c r="A30" s="16" t="s">
        <v>242</v>
      </c>
      <c r="B30" s="5" t="s">
        <v>243</v>
      </c>
      <c r="C30" s="99"/>
      <c r="D30" s="99"/>
    </row>
    <row r="31" spans="1:4" ht="15">
      <c r="A31" s="10" t="s">
        <v>244</v>
      </c>
      <c r="B31" s="5" t="s">
        <v>245</v>
      </c>
      <c r="C31" s="99"/>
      <c r="D31" s="99"/>
    </row>
    <row r="32" spans="1:4" ht="15">
      <c r="A32" s="16" t="s">
        <v>402</v>
      </c>
      <c r="B32" s="5" t="s">
        <v>246</v>
      </c>
      <c r="C32" s="99"/>
      <c r="D32" s="99"/>
    </row>
    <row r="33" spans="1:4" ht="15">
      <c r="A33" s="15" t="s">
        <v>215</v>
      </c>
      <c r="B33" s="15" t="s">
        <v>246</v>
      </c>
      <c r="C33" s="99"/>
      <c r="D33" s="99"/>
    </row>
    <row r="34" spans="1:4" ht="15">
      <c r="A34" s="16" t="s">
        <v>403</v>
      </c>
      <c r="B34" s="5" t="s">
        <v>247</v>
      </c>
      <c r="C34" s="99"/>
      <c r="D34" s="99"/>
    </row>
    <row r="35" spans="1:4" ht="15">
      <c r="A35" s="15" t="s">
        <v>248</v>
      </c>
      <c r="B35" s="15" t="s">
        <v>247</v>
      </c>
      <c r="C35" s="99"/>
      <c r="D35" s="99"/>
    </row>
    <row r="36" spans="1:4" ht="15">
      <c r="A36" s="15" t="s">
        <v>249</v>
      </c>
      <c r="B36" s="15" t="s">
        <v>247</v>
      </c>
      <c r="C36" s="99"/>
      <c r="D36" s="99"/>
    </row>
    <row r="37" spans="1:4" ht="15">
      <c r="A37" s="15" t="s">
        <v>250</v>
      </c>
      <c r="B37" s="15" t="s">
        <v>247</v>
      </c>
      <c r="C37" s="99"/>
      <c r="D37" s="99"/>
    </row>
    <row r="38" spans="1:4" ht="15">
      <c r="A38" s="15" t="s">
        <v>215</v>
      </c>
      <c r="B38" s="15" t="s">
        <v>247</v>
      </c>
      <c r="C38" s="99"/>
      <c r="D38" s="99"/>
    </row>
    <row r="39" spans="1:4" ht="15">
      <c r="A39" s="295" t="s">
        <v>404</v>
      </c>
      <c r="B39" s="296" t="s">
        <v>251</v>
      </c>
      <c r="C39" s="298">
        <v>0</v>
      </c>
      <c r="D39" s="298">
        <v>0</v>
      </c>
    </row>
    <row r="42" spans="1:4" ht="25.5">
      <c r="A42" s="29" t="s">
        <v>552</v>
      </c>
      <c r="B42" s="3" t="s">
        <v>76</v>
      </c>
      <c r="C42" s="57" t="s">
        <v>22</v>
      </c>
      <c r="D42" s="57" t="s">
        <v>23</v>
      </c>
    </row>
    <row r="43" spans="1:4" ht="15">
      <c r="A43" s="16" t="s">
        <v>468</v>
      </c>
      <c r="B43" s="5" t="s">
        <v>341</v>
      </c>
      <c r="C43" s="24"/>
      <c r="D43" s="24"/>
    </row>
    <row r="44" spans="1:4" ht="15">
      <c r="A44" s="36" t="s">
        <v>214</v>
      </c>
      <c r="B44" s="36" t="s">
        <v>341</v>
      </c>
      <c r="C44" s="24"/>
      <c r="D44" s="24"/>
    </row>
    <row r="45" spans="1:4" ht="30">
      <c r="A45" s="10" t="s">
        <v>342</v>
      </c>
      <c r="B45" s="5" t="s">
        <v>343</v>
      </c>
      <c r="C45" s="24"/>
      <c r="D45" s="24"/>
    </row>
    <row r="46" spans="1:4" ht="15">
      <c r="A46" s="16" t="s">
        <v>509</v>
      </c>
      <c r="B46" s="5" t="s">
        <v>344</v>
      </c>
      <c r="C46" s="24"/>
      <c r="D46" s="24"/>
    </row>
    <row r="47" spans="1:4" ht="15">
      <c r="A47" s="36" t="s">
        <v>214</v>
      </c>
      <c r="B47" s="36" t="s">
        <v>344</v>
      </c>
      <c r="C47" s="24"/>
      <c r="D47" s="24"/>
    </row>
    <row r="48" spans="1:4" ht="15">
      <c r="A48" s="9" t="s">
        <v>488</v>
      </c>
      <c r="B48" s="7" t="s">
        <v>345</v>
      </c>
      <c r="C48" s="24">
        <v>0</v>
      </c>
      <c r="D48" s="24">
        <v>0</v>
      </c>
    </row>
    <row r="49" spans="1:4" ht="15">
      <c r="A49" s="10" t="s">
        <v>510</v>
      </c>
      <c r="B49" s="5" t="s">
        <v>346</v>
      </c>
      <c r="C49" s="24"/>
      <c r="D49" s="24"/>
    </row>
    <row r="50" spans="1:4" ht="15">
      <c r="A50" s="36" t="s">
        <v>222</v>
      </c>
      <c r="B50" s="36" t="s">
        <v>346</v>
      </c>
      <c r="C50" s="24"/>
      <c r="D50" s="24"/>
    </row>
    <row r="51" spans="1:4" ht="15">
      <c r="A51" s="16" t="s">
        <v>347</v>
      </c>
      <c r="B51" s="5" t="s">
        <v>348</v>
      </c>
      <c r="C51" s="24"/>
      <c r="D51" s="24"/>
    </row>
    <row r="52" spans="1:4" ht="15">
      <c r="A52" s="11" t="s">
        <v>511</v>
      </c>
      <c r="B52" s="5" t="s">
        <v>349</v>
      </c>
      <c r="C52" s="24"/>
      <c r="D52" s="24"/>
    </row>
    <row r="53" spans="1:4" ht="15">
      <c r="A53" s="36" t="s">
        <v>223</v>
      </c>
      <c r="B53" s="36" t="s">
        <v>349</v>
      </c>
      <c r="C53" s="24"/>
      <c r="D53" s="24"/>
    </row>
    <row r="54" spans="1:4" ht="15">
      <c r="A54" s="16" t="s">
        <v>350</v>
      </c>
      <c r="B54" s="5" t="s">
        <v>351</v>
      </c>
      <c r="C54" s="24"/>
      <c r="D54" s="24"/>
    </row>
    <row r="55" spans="1:4" ht="15">
      <c r="A55" s="17" t="s">
        <v>489</v>
      </c>
      <c r="B55" s="7" t="s">
        <v>352</v>
      </c>
      <c r="C55" s="24"/>
      <c r="D55" s="24"/>
    </row>
    <row r="56" spans="1:4" ht="15">
      <c r="A56" s="17" t="s">
        <v>356</v>
      </c>
      <c r="B56" s="7" t="s">
        <v>357</v>
      </c>
      <c r="C56" s="24"/>
      <c r="D56" s="24"/>
    </row>
    <row r="57" spans="1:4" ht="15">
      <c r="A57" s="17" t="s">
        <v>358</v>
      </c>
      <c r="B57" s="7" t="s">
        <v>359</v>
      </c>
      <c r="C57" s="24"/>
      <c r="D57" s="24"/>
    </row>
    <row r="58" spans="1:4" ht="15">
      <c r="A58" s="17" t="s">
        <v>362</v>
      </c>
      <c r="B58" s="7" t="s">
        <v>363</v>
      </c>
      <c r="C58" s="24"/>
      <c r="D58" s="24"/>
    </row>
    <row r="59" spans="1:4" ht="15">
      <c r="A59" s="9" t="s">
        <v>0</v>
      </c>
      <c r="B59" s="7" t="s">
        <v>364</v>
      </c>
      <c r="C59" s="24"/>
      <c r="D59" s="24"/>
    </row>
    <row r="60" spans="1:4" ht="15">
      <c r="A60" s="13" t="s">
        <v>365</v>
      </c>
      <c r="B60" s="7" t="s">
        <v>364</v>
      </c>
      <c r="C60" s="24"/>
      <c r="D60" s="24"/>
    </row>
    <row r="61" spans="1:4" ht="15">
      <c r="A61" s="299" t="s">
        <v>491</v>
      </c>
      <c r="B61" s="296" t="s">
        <v>366</v>
      </c>
      <c r="C61" s="297">
        <v>0</v>
      </c>
      <c r="D61" s="297">
        <v>0</v>
      </c>
    </row>
    <row r="62" spans="1:4" ht="15">
      <c r="A62" s="10" t="s">
        <v>367</v>
      </c>
      <c r="B62" s="5" t="s">
        <v>368</v>
      </c>
      <c r="C62" s="24"/>
      <c r="D62" s="24"/>
    </row>
    <row r="63" spans="1:4" ht="15">
      <c r="A63" s="11" t="s">
        <v>369</v>
      </c>
      <c r="B63" s="5" t="s">
        <v>370</v>
      </c>
      <c r="C63" s="24"/>
      <c r="D63" s="24"/>
    </row>
    <row r="64" spans="1:4" ht="15">
      <c r="A64" s="16" t="s">
        <v>371</v>
      </c>
      <c r="B64" s="5" t="s">
        <v>372</v>
      </c>
      <c r="C64" s="24"/>
      <c r="D64" s="24"/>
    </row>
    <row r="65" spans="1:4" ht="15">
      <c r="A65" s="16" t="s">
        <v>473</v>
      </c>
      <c r="B65" s="5" t="s">
        <v>373</v>
      </c>
      <c r="C65" s="24"/>
      <c r="D65" s="24"/>
    </row>
    <row r="66" spans="1:4" ht="15">
      <c r="A66" s="36" t="s">
        <v>248</v>
      </c>
      <c r="B66" s="36" t="s">
        <v>373</v>
      </c>
      <c r="C66" s="24"/>
      <c r="D66" s="24"/>
    </row>
    <row r="67" spans="1:4" ht="15">
      <c r="A67" s="36" t="s">
        <v>249</v>
      </c>
      <c r="B67" s="36" t="s">
        <v>373</v>
      </c>
      <c r="C67" s="24"/>
      <c r="D67" s="24"/>
    </row>
    <row r="68" spans="1:4" ht="15">
      <c r="A68" s="37" t="s">
        <v>250</v>
      </c>
      <c r="B68" s="37" t="s">
        <v>373</v>
      </c>
      <c r="C68" s="24"/>
      <c r="D68" s="24"/>
    </row>
    <row r="69" spans="1:4" ht="15">
      <c r="A69" s="295" t="s">
        <v>492</v>
      </c>
      <c r="B69" s="296" t="s">
        <v>374</v>
      </c>
      <c r="C69" s="297">
        <v>0</v>
      </c>
      <c r="D69" s="297"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headerFooter>
    <oddHeader>&amp;R20. melléklet a 7/2016. (V.10)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workbookViewId="0" topLeftCell="A1">
      <selection activeCell="H55" sqref="H55"/>
    </sheetView>
  </sheetViews>
  <sheetFormatPr defaultColWidth="9.140625" defaultRowHeight="15"/>
  <cols>
    <col min="1" max="1" width="105.140625" style="0" customWidth="1"/>
    <col min="3" max="3" width="11.7109375" style="0" customWidth="1"/>
    <col min="4" max="4" width="10.28125" style="0" customWidth="1"/>
    <col min="5" max="5" width="11.57421875" style="0" customWidth="1"/>
    <col min="6" max="6" width="10.140625" style="0" customWidth="1"/>
  </cols>
  <sheetData>
    <row r="1" spans="1:10" ht="20.25" customHeight="1">
      <c r="A1" s="319" t="s">
        <v>674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19.5" customHeight="1">
      <c r="A2" s="321" t="s">
        <v>514</v>
      </c>
      <c r="B2" s="320"/>
      <c r="C2" s="320"/>
      <c r="D2" s="320"/>
      <c r="E2" s="320"/>
      <c r="F2" s="320"/>
      <c r="G2" s="320"/>
      <c r="H2" s="320"/>
      <c r="I2" s="320"/>
      <c r="J2" s="320"/>
    </row>
    <row r="3" ht="18">
      <c r="A3" s="33"/>
    </row>
    <row r="4" spans="1:10" ht="15">
      <c r="A4" s="76" t="s">
        <v>667</v>
      </c>
      <c r="B4" s="255"/>
      <c r="C4" s="322" t="s">
        <v>672</v>
      </c>
      <c r="D4" s="322"/>
      <c r="E4" s="322"/>
      <c r="F4" s="322"/>
      <c r="G4" s="316" t="s">
        <v>688</v>
      </c>
      <c r="H4" s="322"/>
      <c r="I4" s="322"/>
      <c r="J4" s="323"/>
    </row>
    <row r="5" spans="1:10" ht="60">
      <c r="A5" s="139" t="s">
        <v>75</v>
      </c>
      <c r="B5" s="156" t="s">
        <v>76</v>
      </c>
      <c r="C5" s="236" t="s">
        <v>543</v>
      </c>
      <c r="D5" s="42" t="s">
        <v>544</v>
      </c>
      <c r="E5" s="42" t="s">
        <v>34</v>
      </c>
      <c r="F5" s="248" t="s">
        <v>17</v>
      </c>
      <c r="G5" s="237" t="s">
        <v>543</v>
      </c>
      <c r="H5" s="42" t="s">
        <v>544</v>
      </c>
      <c r="I5" s="42" t="s">
        <v>34</v>
      </c>
      <c r="J5" s="238" t="s">
        <v>17</v>
      </c>
    </row>
    <row r="6" spans="1:10" ht="15">
      <c r="A6" s="140" t="s">
        <v>77</v>
      </c>
      <c r="B6" s="157" t="s">
        <v>78</v>
      </c>
      <c r="C6" s="194">
        <v>12960</v>
      </c>
      <c r="D6" s="73"/>
      <c r="E6" s="73"/>
      <c r="F6" s="103">
        <f>SUM(C6:E6)</f>
        <v>12960</v>
      </c>
      <c r="G6" s="125">
        <v>12960</v>
      </c>
      <c r="H6" s="73"/>
      <c r="I6" s="73"/>
      <c r="J6" s="126">
        <f>SUM(G6:I6)</f>
        <v>12960</v>
      </c>
    </row>
    <row r="7" spans="1:10" ht="15">
      <c r="A7" s="140" t="s">
        <v>79</v>
      </c>
      <c r="B7" s="158" t="s">
        <v>80</v>
      </c>
      <c r="C7" s="194"/>
      <c r="D7" s="73"/>
      <c r="E7" s="73"/>
      <c r="F7" s="103">
        <f aca="true" t="shared" si="0" ref="F7:F70">SUM(C7:E7)</f>
        <v>0</v>
      </c>
      <c r="G7" s="125"/>
      <c r="H7" s="73"/>
      <c r="I7" s="73"/>
      <c r="J7" s="126">
        <f aca="true" t="shared" si="1" ref="J7:J70">SUM(G7:I7)</f>
        <v>0</v>
      </c>
    </row>
    <row r="8" spans="1:10" ht="15">
      <c r="A8" s="140" t="s">
        <v>81</v>
      </c>
      <c r="B8" s="158" t="s">
        <v>82</v>
      </c>
      <c r="C8" s="194"/>
      <c r="D8" s="73"/>
      <c r="E8" s="73"/>
      <c r="F8" s="103">
        <f t="shared" si="0"/>
        <v>0</v>
      </c>
      <c r="G8" s="125"/>
      <c r="H8" s="73"/>
      <c r="I8" s="73"/>
      <c r="J8" s="126">
        <f t="shared" si="1"/>
        <v>0</v>
      </c>
    </row>
    <row r="9" spans="1:10" ht="15">
      <c r="A9" s="141" t="s">
        <v>83</v>
      </c>
      <c r="B9" s="158" t="s">
        <v>84</v>
      </c>
      <c r="C9" s="194"/>
      <c r="D9" s="73"/>
      <c r="E9" s="73"/>
      <c r="F9" s="103">
        <f t="shared" si="0"/>
        <v>0</v>
      </c>
      <c r="G9" s="125"/>
      <c r="H9" s="73"/>
      <c r="I9" s="73"/>
      <c r="J9" s="126">
        <f t="shared" si="1"/>
        <v>0</v>
      </c>
    </row>
    <row r="10" spans="1:10" ht="15">
      <c r="A10" s="141" t="s">
        <v>85</v>
      </c>
      <c r="B10" s="158" t="s">
        <v>86</v>
      </c>
      <c r="C10" s="194"/>
      <c r="D10" s="73"/>
      <c r="E10" s="73"/>
      <c r="F10" s="103">
        <f t="shared" si="0"/>
        <v>0</v>
      </c>
      <c r="G10" s="125"/>
      <c r="H10" s="73"/>
      <c r="I10" s="73"/>
      <c r="J10" s="126">
        <f t="shared" si="1"/>
        <v>0</v>
      </c>
    </row>
    <row r="11" spans="1:10" ht="15">
      <c r="A11" s="141" t="s">
        <v>87</v>
      </c>
      <c r="B11" s="158" t="s">
        <v>88</v>
      </c>
      <c r="C11" s="194"/>
      <c r="D11" s="73"/>
      <c r="E11" s="73"/>
      <c r="F11" s="103">
        <f t="shared" si="0"/>
        <v>0</v>
      </c>
      <c r="G11" s="125"/>
      <c r="H11" s="73"/>
      <c r="I11" s="73"/>
      <c r="J11" s="126">
        <f t="shared" si="1"/>
        <v>0</v>
      </c>
    </row>
    <row r="12" spans="1:10" ht="15">
      <c r="A12" s="141" t="s">
        <v>89</v>
      </c>
      <c r="B12" s="158" t="s">
        <v>90</v>
      </c>
      <c r="C12" s="194">
        <v>300</v>
      </c>
      <c r="D12" s="73"/>
      <c r="E12" s="73"/>
      <c r="F12" s="103">
        <f t="shared" si="0"/>
        <v>300</v>
      </c>
      <c r="G12" s="125">
        <v>300</v>
      </c>
      <c r="H12" s="73"/>
      <c r="I12" s="73"/>
      <c r="J12" s="126">
        <f t="shared" si="1"/>
        <v>300</v>
      </c>
    </row>
    <row r="13" spans="1:10" ht="15">
      <c r="A13" s="141" t="s">
        <v>91</v>
      </c>
      <c r="B13" s="158" t="s">
        <v>92</v>
      </c>
      <c r="C13" s="194"/>
      <c r="D13" s="73"/>
      <c r="E13" s="73"/>
      <c r="F13" s="103">
        <f t="shared" si="0"/>
        <v>0</v>
      </c>
      <c r="G13" s="125"/>
      <c r="H13" s="73"/>
      <c r="I13" s="73"/>
      <c r="J13" s="126">
        <f t="shared" si="1"/>
        <v>0</v>
      </c>
    </row>
    <row r="14" spans="1:10" ht="15">
      <c r="A14" s="136" t="s">
        <v>93</v>
      </c>
      <c r="B14" s="158" t="s">
        <v>94</v>
      </c>
      <c r="C14" s="194">
        <v>264</v>
      </c>
      <c r="D14" s="73"/>
      <c r="E14" s="73"/>
      <c r="F14" s="103">
        <f t="shared" si="0"/>
        <v>264</v>
      </c>
      <c r="G14" s="125">
        <v>264</v>
      </c>
      <c r="H14" s="73"/>
      <c r="I14" s="73"/>
      <c r="J14" s="126">
        <f t="shared" si="1"/>
        <v>264</v>
      </c>
    </row>
    <row r="15" spans="1:10" ht="15">
      <c r="A15" s="136" t="s">
        <v>95</v>
      </c>
      <c r="B15" s="158" t="s">
        <v>96</v>
      </c>
      <c r="C15" s="194"/>
      <c r="D15" s="73"/>
      <c r="E15" s="73"/>
      <c r="F15" s="103">
        <f t="shared" si="0"/>
        <v>0</v>
      </c>
      <c r="G15" s="125"/>
      <c r="H15" s="73"/>
      <c r="I15" s="73"/>
      <c r="J15" s="126">
        <f t="shared" si="1"/>
        <v>0</v>
      </c>
    </row>
    <row r="16" spans="1:10" ht="15">
      <c r="A16" s="136" t="s">
        <v>97</v>
      </c>
      <c r="B16" s="158" t="s">
        <v>98</v>
      </c>
      <c r="C16" s="194"/>
      <c r="D16" s="73"/>
      <c r="E16" s="73"/>
      <c r="F16" s="103">
        <f t="shared" si="0"/>
        <v>0</v>
      </c>
      <c r="G16" s="125"/>
      <c r="H16" s="73"/>
      <c r="I16" s="73"/>
      <c r="J16" s="126">
        <f t="shared" si="1"/>
        <v>0</v>
      </c>
    </row>
    <row r="17" spans="1:10" ht="15">
      <c r="A17" s="136" t="s">
        <v>99</v>
      </c>
      <c r="B17" s="158" t="s">
        <v>100</v>
      </c>
      <c r="C17" s="194"/>
      <c r="D17" s="73"/>
      <c r="E17" s="73"/>
      <c r="F17" s="103">
        <f t="shared" si="0"/>
        <v>0</v>
      </c>
      <c r="G17" s="125"/>
      <c r="H17" s="73"/>
      <c r="I17" s="73"/>
      <c r="J17" s="126">
        <f t="shared" si="1"/>
        <v>0</v>
      </c>
    </row>
    <row r="18" spans="1:10" ht="15">
      <c r="A18" s="136" t="s">
        <v>405</v>
      </c>
      <c r="B18" s="158" t="s">
        <v>101</v>
      </c>
      <c r="C18" s="194"/>
      <c r="D18" s="73"/>
      <c r="E18" s="73"/>
      <c r="F18" s="103">
        <f t="shared" si="0"/>
        <v>0</v>
      </c>
      <c r="G18" s="125"/>
      <c r="H18" s="73"/>
      <c r="I18" s="73"/>
      <c r="J18" s="126">
        <f t="shared" si="1"/>
        <v>0</v>
      </c>
    </row>
    <row r="19" spans="1:10" ht="15">
      <c r="A19" s="142" t="s">
        <v>378</v>
      </c>
      <c r="B19" s="159" t="s">
        <v>102</v>
      </c>
      <c r="C19" s="194">
        <f>C6+C12+C14</f>
        <v>13524</v>
      </c>
      <c r="D19" s="73">
        <f>SUM(D6:D18)</f>
        <v>0</v>
      </c>
      <c r="E19" s="73">
        <f>SUM(E6:E18)</f>
        <v>0</v>
      </c>
      <c r="F19" s="103">
        <f t="shared" si="0"/>
        <v>13524</v>
      </c>
      <c r="G19" s="125">
        <f>G6+G12+G14</f>
        <v>13524</v>
      </c>
      <c r="H19" s="73">
        <f>SUM(H6:H18)</f>
        <v>0</v>
      </c>
      <c r="I19" s="73">
        <f>SUM(I6:I18)</f>
        <v>0</v>
      </c>
      <c r="J19" s="126">
        <f t="shared" si="1"/>
        <v>13524</v>
      </c>
    </row>
    <row r="20" spans="1:10" ht="15">
      <c r="A20" s="136" t="s">
        <v>103</v>
      </c>
      <c r="B20" s="158" t="s">
        <v>104</v>
      </c>
      <c r="C20" s="194"/>
      <c r="D20" s="73"/>
      <c r="E20" s="73"/>
      <c r="F20" s="103">
        <f t="shared" si="0"/>
        <v>0</v>
      </c>
      <c r="G20" s="125"/>
      <c r="H20" s="73"/>
      <c r="I20" s="73"/>
      <c r="J20" s="126">
        <f t="shared" si="1"/>
        <v>0</v>
      </c>
    </row>
    <row r="21" spans="1:10" ht="15">
      <c r="A21" s="136" t="s">
        <v>105</v>
      </c>
      <c r="B21" s="158" t="s">
        <v>106</v>
      </c>
      <c r="C21" s="194"/>
      <c r="D21" s="73"/>
      <c r="E21" s="73"/>
      <c r="F21" s="103">
        <f t="shared" si="0"/>
        <v>0</v>
      </c>
      <c r="G21" s="125"/>
      <c r="H21" s="73"/>
      <c r="I21" s="73"/>
      <c r="J21" s="126">
        <f t="shared" si="1"/>
        <v>0</v>
      </c>
    </row>
    <row r="22" spans="1:10" ht="15">
      <c r="A22" s="143" t="s">
        <v>107</v>
      </c>
      <c r="B22" s="158" t="s">
        <v>108</v>
      </c>
      <c r="C22" s="194"/>
      <c r="D22" s="73"/>
      <c r="E22" s="73"/>
      <c r="F22" s="103">
        <f t="shared" si="0"/>
        <v>0</v>
      </c>
      <c r="G22" s="125"/>
      <c r="H22" s="73"/>
      <c r="I22" s="73"/>
      <c r="J22" s="126">
        <f t="shared" si="1"/>
        <v>0</v>
      </c>
    </row>
    <row r="23" spans="1:10" ht="15">
      <c r="A23" s="137" t="s">
        <v>379</v>
      </c>
      <c r="B23" s="159" t="s">
        <v>109</v>
      </c>
      <c r="C23" s="194">
        <f>SUM(C20:C22)</f>
        <v>0</v>
      </c>
      <c r="D23" s="73">
        <f>SUM(D20:D22)</f>
        <v>0</v>
      </c>
      <c r="E23" s="73">
        <f>SUM(E20:E22)</f>
        <v>0</v>
      </c>
      <c r="F23" s="103">
        <f t="shared" si="0"/>
        <v>0</v>
      </c>
      <c r="G23" s="125">
        <f>SUM(G20:G22)</f>
        <v>0</v>
      </c>
      <c r="H23" s="73">
        <f>SUM(H20:H22)</f>
        <v>0</v>
      </c>
      <c r="I23" s="73">
        <f>SUM(I20:I22)</f>
        <v>0</v>
      </c>
      <c r="J23" s="126">
        <f t="shared" si="1"/>
        <v>0</v>
      </c>
    </row>
    <row r="24" spans="1:10" ht="15">
      <c r="A24" s="144" t="s">
        <v>435</v>
      </c>
      <c r="B24" s="160" t="s">
        <v>110</v>
      </c>
      <c r="C24" s="195">
        <f>C19+C23</f>
        <v>13524</v>
      </c>
      <c r="D24" s="76"/>
      <c r="E24" s="76"/>
      <c r="F24" s="104">
        <f t="shared" si="0"/>
        <v>13524</v>
      </c>
      <c r="G24" s="127">
        <f>G19+G23</f>
        <v>13524</v>
      </c>
      <c r="H24" s="76"/>
      <c r="I24" s="76"/>
      <c r="J24" s="128">
        <f t="shared" si="1"/>
        <v>13524</v>
      </c>
    </row>
    <row r="25" spans="1:10" ht="15">
      <c r="A25" s="138" t="s">
        <v>406</v>
      </c>
      <c r="B25" s="160" t="s">
        <v>111</v>
      </c>
      <c r="C25" s="195">
        <v>3603</v>
      </c>
      <c r="D25" s="76"/>
      <c r="E25" s="76"/>
      <c r="F25" s="104">
        <f t="shared" si="0"/>
        <v>3603</v>
      </c>
      <c r="G25" s="127">
        <v>3603</v>
      </c>
      <c r="H25" s="76"/>
      <c r="I25" s="76"/>
      <c r="J25" s="128">
        <f t="shared" si="1"/>
        <v>3603</v>
      </c>
    </row>
    <row r="26" spans="1:10" ht="15">
      <c r="A26" s="136" t="s">
        <v>112</v>
      </c>
      <c r="B26" s="158" t="s">
        <v>113</v>
      </c>
      <c r="C26" s="194">
        <v>70</v>
      </c>
      <c r="D26" s="73"/>
      <c r="E26" s="73"/>
      <c r="F26" s="103">
        <f t="shared" si="0"/>
        <v>70</v>
      </c>
      <c r="G26" s="125">
        <v>70</v>
      </c>
      <c r="H26" s="73"/>
      <c r="I26" s="73"/>
      <c r="J26" s="126">
        <f t="shared" si="1"/>
        <v>70</v>
      </c>
    </row>
    <row r="27" spans="1:10" ht="15">
      <c r="A27" s="136" t="s">
        <v>114</v>
      </c>
      <c r="B27" s="158" t="s">
        <v>115</v>
      </c>
      <c r="C27" s="194">
        <v>260</v>
      </c>
      <c r="D27" s="73"/>
      <c r="E27" s="73"/>
      <c r="F27" s="103">
        <f t="shared" si="0"/>
        <v>260</v>
      </c>
      <c r="G27" s="125">
        <v>260</v>
      </c>
      <c r="H27" s="73"/>
      <c r="I27" s="73"/>
      <c r="J27" s="126">
        <f t="shared" si="1"/>
        <v>260</v>
      </c>
    </row>
    <row r="28" spans="1:10" ht="15">
      <c r="A28" s="136" t="s">
        <v>116</v>
      </c>
      <c r="B28" s="158" t="s">
        <v>117</v>
      </c>
      <c r="C28" s="194"/>
      <c r="D28" s="73"/>
      <c r="E28" s="73"/>
      <c r="F28" s="103">
        <f t="shared" si="0"/>
        <v>0</v>
      </c>
      <c r="G28" s="125"/>
      <c r="H28" s="73"/>
      <c r="I28" s="73"/>
      <c r="J28" s="126">
        <f t="shared" si="1"/>
        <v>0</v>
      </c>
    </row>
    <row r="29" spans="1:10" ht="15">
      <c r="A29" s="137" t="s">
        <v>380</v>
      </c>
      <c r="B29" s="159" t="s">
        <v>118</v>
      </c>
      <c r="C29" s="194">
        <f>SUM(C26:C28)</f>
        <v>330</v>
      </c>
      <c r="D29" s="73"/>
      <c r="E29" s="73"/>
      <c r="F29" s="103">
        <f t="shared" si="0"/>
        <v>330</v>
      </c>
      <c r="G29" s="125">
        <f>SUM(G26:G28)</f>
        <v>330</v>
      </c>
      <c r="H29" s="73"/>
      <c r="I29" s="73"/>
      <c r="J29" s="126">
        <f t="shared" si="1"/>
        <v>330</v>
      </c>
    </row>
    <row r="30" spans="1:10" ht="15">
      <c r="A30" s="136" t="s">
        <v>119</v>
      </c>
      <c r="B30" s="158" t="s">
        <v>120</v>
      </c>
      <c r="C30" s="194"/>
      <c r="D30" s="73"/>
      <c r="E30" s="73"/>
      <c r="F30" s="103">
        <f t="shared" si="0"/>
        <v>0</v>
      </c>
      <c r="G30" s="125"/>
      <c r="H30" s="73"/>
      <c r="I30" s="73"/>
      <c r="J30" s="126">
        <f t="shared" si="1"/>
        <v>0</v>
      </c>
    </row>
    <row r="31" spans="1:10" ht="15">
      <c r="A31" s="136" t="s">
        <v>121</v>
      </c>
      <c r="B31" s="158" t="s">
        <v>122</v>
      </c>
      <c r="C31" s="194">
        <v>80</v>
      </c>
      <c r="D31" s="73"/>
      <c r="E31" s="73"/>
      <c r="F31" s="103">
        <f t="shared" si="0"/>
        <v>80</v>
      </c>
      <c r="G31" s="125">
        <v>80</v>
      </c>
      <c r="H31" s="73"/>
      <c r="I31" s="73"/>
      <c r="J31" s="126">
        <f t="shared" si="1"/>
        <v>80</v>
      </c>
    </row>
    <row r="32" spans="1:10" ht="15" customHeight="1">
      <c r="A32" s="137" t="s">
        <v>436</v>
      </c>
      <c r="B32" s="159" t="s">
        <v>123</v>
      </c>
      <c r="C32" s="194">
        <f>SUM(C30:C31)</f>
        <v>80</v>
      </c>
      <c r="D32" s="73"/>
      <c r="E32" s="73"/>
      <c r="F32" s="103">
        <f t="shared" si="0"/>
        <v>80</v>
      </c>
      <c r="G32" s="125">
        <f>SUM(G30:G31)</f>
        <v>80</v>
      </c>
      <c r="H32" s="73"/>
      <c r="I32" s="73"/>
      <c r="J32" s="126">
        <f t="shared" si="1"/>
        <v>80</v>
      </c>
    </row>
    <row r="33" spans="1:10" ht="15">
      <c r="A33" s="136" t="s">
        <v>124</v>
      </c>
      <c r="B33" s="158" t="s">
        <v>125</v>
      </c>
      <c r="C33" s="194">
        <v>1350</v>
      </c>
      <c r="D33" s="73"/>
      <c r="E33" s="73"/>
      <c r="F33" s="103">
        <f t="shared" si="0"/>
        <v>1350</v>
      </c>
      <c r="G33" s="125">
        <v>1350</v>
      </c>
      <c r="H33" s="73"/>
      <c r="I33" s="73"/>
      <c r="J33" s="126">
        <f t="shared" si="1"/>
        <v>1350</v>
      </c>
    </row>
    <row r="34" spans="1:10" ht="15">
      <c r="A34" s="136" t="s">
        <v>126</v>
      </c>
      <c r="B34" s="158" t="s">
        <v>127</v>
      </c>
      <c r="C34" s="194"/>
      <c r="D34" s="73"/>
      <c r="E34" s="73"/>
      <c r="F34" s="103">
        <f t="shared" si="0"/>
        <v>0</v>
      </c>
      <c r="G34" s="125"/>
      <c r="H34" s="73"/>
      <c r="I34" s="73"/>
      <c r="J34" s="126">
        <f t="shared" si="1"/>
        <v>0</v>
      </c>
    </row>
    <row r="35" spans="1:10" ht="15">
      <c r="A35" s="136" t="s">
        <v>407</v>
      </c>
      <c r="B35" s="158" t="s">
        <v>128</v>
      </c>
      <c r="C35" s="194"/>
      <c r="D35" s="73"/>
      <c r="E35" s="73"/>
      <c r="F35" s="103">
        <f t="shared" si="0"/>
        <v>0</v>
      </c>
      <c r="G35" s="125"/>
      <c r="H35" s="73"/>
      <c r="I35" s="73"/>
      <c r="J35" s="126">
        <f t="shared" si="1"/>
        <v>0</v>
      </c>
    </row>
    <row r="36" spans="1:10" ht="15">
      <c r="A36" s="136" t="s">
        <v>129</v>
      </c>
      <c r="B36" s="158" t="s">
        <v>130</v>
      </c>
      <c r="C36" s="194">
        <v>150</v>
      </c>
      <c r="D36" s="73"/>
      <c r="E36" s="73"/>
      <c r="F36" s="103">
        <f t="shared" si="0"/>
        <v>150</v>
      </c>
      <c r="G36" s="125">
        <v>150</v>
      </c>
      <c r="H36" s="73"/>
      <c r="I36" s="73"/>
      <c r="J36" s="126">
        <f t="shared" si="1"/>
        <v>150</v>
      </c>
    </row>
    <row r="37" spans="1:10" ht="15">
      <c r="A37" s="145" t="s">
        <v>408</v>
      </c>
      <c r="B37" s="158" t="s">
        <v>131</v>
      </c>
      <c r="C37" s="194"/>
      <c r="D37" s="73"/>
      <c r="E37" s="73"/>
      <c r="F37" s="103">
        <f t="shared" si="0"/>
        <v>0</v>
      </c>
      <c r="G37" s="125"/>
      <c r="H37" s="73"/>
      <c r="I37" s="73"/>
      <c r="J37" s="126">
        <f t="shared" si="1"/>
        <v>0</v>
      </c>
    </row>
    <row r="38" spans="1:10" ht="15">
      <c r="A38" s="143" t="s">
        <v>132</v>
      </c>
      <c r="B38" s="158" t="s">
        <v>133</v>
      </c>
      <c r="C38" s="194"/>
      <c r="D38" s="73"/>
      <c r="E38" s="73"/>
      <c r="F38" s="103">
        <f t="shared" si="0"/>
        <v>0</v>
      </c>
      <c r="G38" s="125"/>
      <c r="H38" s="73"/>
      <c r="I38" s="73"/>
      <c r="J38" s="126">
        <f t="shared" si="1"/>
        <v>0</v>
      </c>
    </row>
    <row r="39" spans="1:10" ht="15">
      <c r="A39" s="136" t="s">
        <v>409</v>
      </c>
      <c r="B39" s="158" t="s">
        <v>134</v>
      </c>
      <c r="C39" s="194">
        <v>15</v>
      </c>
      <c r="D39" s="73"/>
      <c r="E39" s="73"/>
      <c r="F39" s="103">
        <f t="shared" si="0"/>
        <v>15</v>
      </c>
      <c r="G39" s="125">
        <v>15</v>
      </c>
      <c r="H39" s="73"/>
      <c r="I39" s="73"/>
      <c r="J39" s="126">
        <f t="shared" si="1"/>
        <v>15</v>
      </c>
    </row>
    <row r="40" spans="1:10" ht="15">
      <c r="A40" s="137" t="s">
        <v>381</v>
      </c>
      <c r="B40" s="159" t="s">
        <v>135</v>
      </c>
      <c r="C40" s="194">
        <f>SUM(C33:C39)</f>
        <v>1515</v>
      </c>
      <c r="D40" s="73"/>
      <c r="E40" s="73"/>
      <c r="F40" s="103">
        <f t="shared" si="0"/>
        <v>1515</v>
      </c>
      <c r="G40" s="125">
        <f>SUM(G33:G39)</f>
        <v>1515</v>
      </c>
      <c r="H40" s="73"/>
      <c r="I40" s="73"/>
      <c r="J40" s="126">
        <f t="shared" si="1"/>
        <v>1515</v>
      </c>
    </row>
    <row r="41" spans="1:10" ht="15">
      <c r="A41" s="136" t="s">
        <v>136</v>
      </c>
      <c r="B41" s="158" t="s">
        <v>137</v>
      </c>
      <c r="C41" s="194"/>
      <c r="D41" s="73"/>
      <c r="E41" s="73"/>
      <c r="F41" s="103">
        <f t="shared" si="0"/>
        <v>0</v>
      </c>
      <c r="G41" s="125"/>
      <c r="H41" s="73"/>
      <c r="I41" s="73"/>
      <c r="J41" s="126">
        <f t="shared" si="1"/>
        <v>0</v>
      </c>
    </row>
    <row r="42" spans="1:10" ht="15">
      <c r="A42" s="136" t="s">
        <v>138</v>
      </c>
      <c r="B42" s="158" t="s">
        <v>139</v>
      </c>
      <c r="C42" s="194"/>
      <c r="D42" s="73"/>
      <c r="E42" s="73"/>
      <c r="F42" s="103">
        <f t="shared" si="0"/>
        <v>0</v>
      </c>
      <c r="G42" s="125"/>
      <c r="H42" s="73"/>
      <c r="I42" s="73"/>
      <c r="J42" s="126">
        <f t="shared" si="1"/>
        <v>0</v>
      </c>
    </row>
    <row r="43" spans="1:10" ht="15">
      <c r="A43" s="137" t="s">
        <v>382</v>
      </c>
      <c r="B43" s="159" t="s">
        <v>140</v>
      </c>
      <c r="C43" s="194">
        <f>SUM(C41:C42)</f>
        <v>0</v>
      </c>
      <c r="D43" s="73"/>
      <c r="E43" s="73"/>
      <c r="F43" s="103">
        <f t="shared" si="0"/>
        <v>0</v>
      </c>
      <c r="G43" s="125">
        <f>SUM(G41:G42)</f>
        <v>0</v>
      </c>
      <c r="H43" s="73"/>
      <c r="I43" s="73"/>
      <c r="J43" s="126">
        <f t="shared" si="1"/>
        <v>0</v>
      </c>
    </row>
    <row r="44" spans="1:10" ht="15">
      <c r="A44" s="136" t="s">
        <v>141</v>
      </c>
      <c r="B44" s="158" t="s">
        <v>142</v>
      </c>
      <c r="C44" s="194"/>
      <c r="D44" s="73"/>
      <c r="E44" s="73"/>
      <c r="F44" s="103">
        <f t="shared" si="0"/>
        <v>0</v>
      </c>
      <c r="G44" s="125"/>
      <c r="H44" s="73"/>
      <c r="I44" s="73"/>
      <c r="J44" s="126">
        <f t="shared" si="1"/>
        <v>0</v>
      </c>
    </row>
    <row r="45" spans="1:10" ht="15">
      <c r="A45" s="136" t="s">
        <v>143</v>
      </c>
      <c r="B45" s="158" t="s">
        <v>144</v>
      </c>
      <c r="C45" s="252">
        <f>(C29+C32+C40)*0.27</f>
        <v>519.75</v>
      </c>
      <c r="D45" s="73"/>
      <c r="E45" s="73"/>
      <c r="F45" s="249">
        <f t="shared" si="0"/>
        <v>519.75</v>
      </c>
      <c r="G45" s="129">
        <f>(G29+G32+G40)*0.27</f>
        <v>519.75</v>
      </c>
      <c r="H45" s="73"/>
      <c r="I45" s="73"/>
      <c r="J45" s="130">
        <f t="shared" si="1"/>
        <v>519.75</v>
      </c>
    </row>
    <row r="46" spans="1:10" ht="15">
      <c r="A46" s="136" t="s">
        <v>410</v>
      </c>
      <c r="B46" s="158" t="s">
        <v>145</v>
      </c>
      <c r="C46" s="194"/>
      <c r="D46" s="73"/>
      <c r="E46" s="73"/>
      <c r="F46" s="103">
        <f t="shared" si="0"/>
        <v>0</v>
      </c>
      <c r="G46" s="125"/>
      <c r="H46" s="73"/>
      <c r="I46" s="73"/>
      <c r="J46" s="126">
        <f t="shared" si="1"/>
        <v>0</v>
      </c>
    </row>
    <row r="47" spans="1:10" ht="15">
      <c r="A47" s="136" t="s">
        <v>411</v>
      </c>
      <c r="B47" s="158" t="s">
        <v>146</v>
      </c>
      <c r="C47" s="194"/>
      <c r="D47" s="73"/>
      <c r="E47" s="73"/>
      <c r="F47" s="103">
        <f t="shared" si="0"/>
        <v>0</v>
      </c>
      <c r="G47" s="125"/>
      <c r="H47" s="73"/>
      <c r="I47" s="73"/>
      <c r="J47" s="126">
        <f t="shared" si="1"/>
        <v>0</v>
      </c>
    </row>
    <row r="48" spans="1:10" ht="15">
      <c r="A48" s="136" t="s">
        <v>147</v>
      </c>
      <c r="B48" s="158" t="s">
        <v>148</v>
      </c>
      <c r="C48" s="194"/>
      <c r="D48" s="73"/>
      <c r="E48" s="73"/>
      <c r="F48" s="103">
        <f t="shared" si="0"/>
        <v>0</v>
      </c>
      <c r="G48" s="125">
        <v>61</v>
      </c>
      <c r="H48" s="73"/>
      <c r="I48" s="73"/>
      <c r="J48" s="126">
        <f t="shared" si="1"/>
        <v>61</v>
      </c>
    </row>
    <row r="49" spans="1:10" ht="15">
      <c r="A49" s="137" t="s">
        <v>383</v>
      </c>
      <c r="B49" s="159" t="s">
        <v>149</v>
      </c>
      <c r="C49" s="252">
        <f>C45</f>
        <v>519.75</v>
      </c>
      <c r="D49" s="73"/>
      <c r="E49" s="73"/>
      <c r="F49" s="249">
        <f t="shared" si="0"/>
        <v>519.75</v>
      </c>
      <c r="G49" s="129">
        <f>G45+G48</f>
        <v>580.75</v>
      </c>
      <c r="H49" s="73"/>
      <c r="I49" s="73"/>
      <c r="J49" s="130">
        <f t="shared" si="1"/>
        <v>580.75</v>
      </c>
    </row>
    <row r="50" spans="1:10" ht="15">
      <c r="A50" s="138" t="s">
        <v>384</v>
      </c>
      <c r="B50" s="160" t="s">
        <v>150</v>
      </c>
      <c r="C50" s="253">
        <f>C49+C40+C32+C29</f>
        <v>2444.75</v>
      </c>
      <c r="D50" s="76"/>
      <c r="E50" s="76"/>
      <c r="F50" s="250">
        <f t="shared" si="0"/>
        <v>2444.75</v>
      </c>
      <c r="G50" s="131">
        <f>G49+G40+G32+G29</f>
        <v>2505.75</v>
      </c>
      <c r="H50" s="76"/>
      <c r="I50" s="76"/>
      <c r="J50" s="132">
        <f t="shared" si="1"/>
        <v>2505.75</v>
      </c>
    </row>
    <row r="51" spans="1:10" ht="15">
      <c r="A51" s="146" t="s">
        <v>151</v>
      </c>
      <c r="B51" s="158" t="s">
        <v>152</v>
      </c>
      <c r="C51" s="194"/>
      <c r="D51" s="73"/>
      <c r="E51" s="73"/>
      <c r="F51" s="249">
        <f t="shared" si="0"/>
        <v>0</v>
      </c>
      <c r="G51" s="125"/>
      <c r="H51" s="73"/>
      <c r="I51" s="73"/>
      <c r="J51" s="130">
        <f t="shared" si="1"/>
        <v>0</v>
      </c>
    </row>
    <row r="52" spans="1:10" ht="15">
      <c r="A52" s="146" t="s">
        <v>385</v>
      </c>
      <c r="B52" s="158" t="s">
        <v>153</v>
      </c>
      <c r="C52" s="194"/>
      <c r="D52" s="73"/>
      <c r="E52" s="73"/>
      <c r="F52" s="249">
        <f t="shared" si="0"/>
        <v>0</v>
      </c>
      <c r="G52" s="125"/>
      <c r="H52" s="73"/>
      <c r="I52" s="73"/>
      <c r="J52" s="130">
        <f t="shared" si="1"/>
        <v>0</v>
      </c>
    </row>
    <row r="53" spans="1:10" ht="15">
      <c r="A53" s="147" t="s">
        <v>412</v>
      </c>
      <c r="B53" s="158" t="s">
        <v>154</v>
      </c>
      <c r="C53" s="194"/>
      <c r="D53" s="73"/>
      <c r="E53" s="73"/>
      <c r="F53" s="249">
        <f t="shared" si="0"/>
        <v>0</v>
      </c>
      <c r="G53" s="125"/>
      <c r="H53" s="73"/>
      <c r="I53" s="73"/>
      <c r="J53" s="130">
        <f t="shared" si="1"/>
        <v>0</v>
      </c>
    </row>
    <row r="54" spans="1:10" ht="15">
      <c r="A54" s="147" t="s">
        <v>413</v>
      </c>
      <c r="B54" s="158" t="s">
        <v>155</v>
      </c>
      <c r="C54" s="194"/>
      <c r="D54" s="73"/>
      <c r="E54" s="73"/>
      <c r="F54" s="249">
        <f t="shared" si="0"/>
        <v>0</v>
      </c>
      <c r="G54" s="125"/>
      <c r="H54" s="73"/>
      <c r="I54" s="73"/>
      <c r="J54" s="130">
        <f t="shared" si="1"/>
        <v>0</v>
      </c>
    </row>
    <row r="55" spans="1:10" ht="15">
      <c r="A55" s="147" t="s">
        <v>414</v>
      </c>
      <c r="B55" s="158" t="s">
        <v>156</v>
      </c>
      <c r="C55" s="194"/>
      <c r="D55" s="73"/>
      <c r="E55" s="73"/>
      <c r="F55" s="249">
        <f t="shared" si="0"/>
        <v>0</v>
      </c>
      <c r="G55" s="125"/>
      <c r="H55" s="73"/>
      <c r="I55" s="73"/>
      <c r="J55" s="130">
        <f t="shared" si="1"/>
        <v>0</v>
      </c>
    </row>
    <row r="56" spans="1:10" ht="15">
      <c r="A56" s="146" t="s">
        <v>415</v>
      </c>
      <c r="B56" s="158" t="s">
        <v>157</v>
      </c>
      <c r="C56" s="194"/>
      <c r="D56" s="73"/>
      <c r="E56" s="73"/>
      <c r="F56" s="249">
        <f t="shared" si="0"/>
        <v>0</v>
      </c>
      <c r="G56" s="125"/>
      <c r="H56" s="73"/>
      <c r="I56" s="73"/>
      <c r="J56" s="130">
        <f t="shared" si="1"/>
        <v>0</v>
      </c>
    </row>
    <row r="57" spans="1:10" ht="15">
      <c r="A57" s="146" t="s">
        <v>416</v>
      </c>
      <c r="B57" s="158" t="s">
        <v>158</v>
      </c>
      <c r="C57" s="194"/>
      <c r="D57" s="73"/>
      <c r="E57" s="73"/>
      <c r="F57" s="249">
        <f t="shared" si="0"/>
        <v>0</v>
      </c>
      <c r="G57" s="125"/>
      <c r="H57" s="73"/>
      <c r="I57" s="73"/>
      <c r="J57" s="130">
        <f t="shared" si="1"/>
        <v>0</v>
      </c>
    </row>
    <row r="58" spans="1:10" ht="15">
      <c r="A58" s="146" t="s">
        <v>417</v>
      </c>
      <c r="B58" s="158" t="s">
        <v>159</v>
      </c>
      <c r="C58" s="194"/>
      <c r="D58" s="73"/>
      <c r="E58" s="73"/>
      <c r="F58" s="249">
        <f t="shared" si="0"/>
        <v>0</v>
      </c>
      <c r="G58" s="125"/>
      <c r="H58" s="73"/>
      <c r="I58" s="73"/>
      <c r="J58" s="130">
        <f t="shared" si="1"/>
        <v>0</v>
      </c>
    </row>
    <row r="59" spans="1:10" ht="15">
      <c r="A59" s="115" t="s">
        <v>386</v>
      </c>
      <c r="B59" s="160" t="s">
        <v>160</v>
      </c>
      <c r="C59" s="194">
        <f>SUM(C51:C58)</f>
        <v>0</v>
      </c>
      <c r="D59" s="73"/>
      <c r="E59" s="73"/>
      <c r="F59" s="249">
        <f t="shared" si="0"/>
        <v>0</v>
      </c>
      <c r="G59" s="125">
        <f>SUM(G51:G58)</f>
        <v>0</v>
      </c>
      <c r="H59" s="73"/>
      <c r="I59" s="73"/>
      <c r="J59" s="130">
        <f t="shared" si="1"/>
        <v>0</v>
      </c>
    </row>
    <row r="60" spans="1:10" ht="15">
      <c r="A60" s="148" t="s">
        <v>418</v>
      </c>
      <c r="B60" s="158" t="s">
        <v>161</v>
      </c>
      <c r="C60" s="194"/>
      <c r="D60" s="73"/>
      <c r="E60" s="73"/>
      <c r="F60" s="249">
        <f t="shared" si="0"/>
        <v>0</v>
      </c>
      <c r="G60" s="125"/>
      <c r="H60" s="73"/>
      <c r="I60" s="73"/>
      <c r="J60" s="130">
        <f t="shared" si="1"/>
        <v>0</v>
      </c>
    </row>
    <row r="61" spans="1:10" ht="15">
      <c r="A61" s="148" t="s">
        <v>162</v>
      </c>
      <c r="B61" s="158" t="s">
        <v>163</v>
      </c>
      <c r="C61" s="194"/>
      <c r="D61" s="73"/>
      <c r="E61" s="73"/>
      <c r="F61" s="249">
        <f t="shared" si="0"/>
        <v>0</v>
      </c>
      <c r="G61" s="125"/>
      <c r="H61" s="73"/>
      <c r="I61" s="73"/>
      <c r="J61" s="130">
        <f t="shared" si="1"/>
        <v>0</v>
      </c>
    </row>
    <row r="62" spans="1:10" ht="15">
      <c r="A62" s="148" t="s">
        <v>164</v>
      </c>
      <c r="B62" s="158" t="s">
        <v>165</v>
      </c>
      <c r="C62" s="194"/>
      <c r="D62" s="73"/>
      <c r="E62" s="73"/>
      <c r="F62" s="249">
        <f t="shared" si="0"/>
        <v>0</v>
      </c>
      <c r="G62" s="125"/>
      <c r="H62" s="73"/>
      <c r="I62" s="73"/>
      <c r="J62" s="130">
        <f t="shared" si="1"/>
        <v>0</v>
      </c>
    </row>
    <row r="63" spans="1:10" ht="15">
      <c r="A63" s="148" t="s">
        <v>387</v>
      </c>
      <c r="B63" s="158" t="s">
        <v>166</v>
      </c>
      <c r="C63" s="194"/>
      <c r="D63" s="73"/>
      <c r="E63" s="73"/>
      <c r="F63" s="249">
        <f t="shared" si="0"/>
        <v>0</v>
      </c>
      <c r="G63" s="125"/>
      <c r="H63" s="73"/>
      <c r="I63" s="73"/>
      <c r="J63" s="130">
        <f t="shared" si="1"/>
        <v>0</v>
      </c>
    </row>
    <row r="64" spans="1:10" ht="15">
      <c r="A64" s="148" t="s">
        <v>419</v>
      </c>
      <c r="B64" s="158" t="s">
        <v>167</v>
      </c>
      <c r="C64" s="194"/>
      <c r="D64" s="73"/>
      <c r="E64" s="73"/>
      <c r="F64" s="249">
        <f t="shared" si="0"/>
        <v>0</v>
      </c>
      <c r="G64" s="125"/>
      <c r="H64" s="73"/>
      <c r="I64" s="73"/>
      <c r="J64" s="130">
        <f t="shared" si="1"/>
        <v>0</v>
      </c>
    </row>
    <row r="65" spans="1:10" ht="15">
      <c r="A65" s="148" t="s">
        <v>388</v>
      </c>
      <c r="B65" s="158" t="s">
        <v>168</v>
      </c>
      <c r="C65" s="194"/>
      <c r="D65" s="73"/>
      <c r="E65" s="73"/>
      <c r="F65" s="249">
        <f t="shared" si="0"/>
        <v>0</v>
      </c>
      <c r="G65" s="125"/>
      <c r="H65" s="73"/>
      <c r="I65" s="73"/>
      <c r="J65" s="130">
        <f t="shared" si="1"/>
        <v>0</v>
      </c>
    </row>
    <row r="66" spans="1:10" ht="15">
      <c r="A66" s="148" t="s">
        <v>420</v>
      </c>
      <c r="B66" s="158" t="s">
        <v>169</v>
      </c>
      <c r="C66" s="194"/>
      <c r="D66" s="73"/>
      <c r="E66" s="73"/>
      <c r="F66" s="249">
        <f t="shared" si="0"/>
        <v>0</v>
      </c>
      <c r="G66" s="125"/>
      <c r="H66" s="73"/>
      <c r="I66" s="73"/>
      <c r="J66" s="130">
        <f t="shared" si="1"/>
        <v>0</v>
      </c>
    </row>
    <row r="67" spans="1:10" ht="15">
      <c r="A67" s="148" t="s">
        <v>421</v>
      </c>
      <c r="B67" s="158" t="s">
        <v>170</v>
      </c>
      <c r="C67" s="194"/>
      <c r="D67" s="73"/>
      <c r="E67" s="73"/>
      <c r="F67" s="249">
        <f t="shared" si="0"/>
        <v>0</v>
      </c>
      <c r="G67" s="125"/>
      <c r="H67" s="73"/>
      <c r="I67" s="73"/>
      <c r="J67" s="130">
        <f t="shared" si="1"/>
        <v>0</v>
      </c>
    </row>
    <row r="68" spans="1:10" ht="15">
      <c r="A68" s="148" t="s">
        <v>171</v>
      </c>
      <c r="B68" s="158" t="s">
        <v>172</v>
      </c>
      <c r="C68" s="194"/>
      <c r="D68" s="73"/>
      <c r="E68" s="73"/>
      <c r="F68" s="249">
        <f t="shared" si="0"/>
        <v>0</v>
      </c>
      <c r="G68" s="125"/>
      <c r="H68" s="73"/>
      <c r="I68" s="73"/>
      <c r="J68" s="130">
        <f t="shared" si="1"/>
        <v>0</v>
      </c>
    </row>
    <row r="69" spans="1:10" ht="15">
      <c r="A69" s="149" t="s">
        <v>173</v>
      </c>
      <c r="B69" s="158" t="s">
        <v>174</v>
      </c>
      <c r="C69" s="194"/>
      <c r="D69" s="73"/>
      <c r="E69" s="73"/>
      <c r="F69" s="249">
        <f t="shared" si="0"/>
        <v>0</v>
      </c>
      <c r="G69" s="125"/>
      <c r="H69" s="73"/>
      <c r="I69" s="73"/>
      <c r="J69" s="130">
        <f t="shared" si="1"/>
        <v>0</v>
      </c>
    </row>
    <row r="70" spans="1:10" ht="15">
      <c r="A70" s="148" t="s">
        <v>422</v>
      </c>
      <c r="B70" s="158" t="s">
        <v>175</v>
      </c>
      <c r="C70" s="194"/>
      <c r="D70" s="73"/>
      <c r="E70" s="73"/>
      <c r="F70" s="249">
        <f t="shared" si="0"/>
        <v>0</v>
      </c>
      <c r="G70" s="125"/>
      <c r="H70" s="73"/>
      <c r="I70" s="73"/>
      <c r="J70" s="130">
        <f t="shared" si="1"/>
        <v>0</v>
      </c>
    </row>
    <row r="71" spans="1:10" ht="15">
      <c r="A71" s="149" t="s">
        <v>549</v>
      </c>
      <c r="B71" s="158" t="s">
        <v>176</v>
      </c>
      <c r="C71" s="194"/>
      <c r="D71" s="73"/>
      <c r="E71" s="73"/>
      <c r="F71" s="249">
        <f aca="true" t="shared" si="2" ref="F71:F122">SUM(C71:E71)</f>
        <v>0</v>
      </c>
      <c r="G71" s="125">
        <v>0</v>
      </c>
      <c r="H71" s="73"/>
      <c r="I71" s="73"/>
      <c r="J71" s="130">
        <f aca="true" t="shared" si="3" ref="J71:J122">SUM(G71:I71)</f>
        <v>0</v>
      </c>
    </row>
    <row r="72" spans="1:10" ht="15">
      <c r="A72" s="149" t="s">
        <v>550</v>
      </c>
      <c r="B72" s="158" t="s">
        <v>176</v>
      </c>
      <c r="C72" s="194"/>
      <c r="D72" s="73"/>
      <c r="E72" s="73"/>
      <c r="F72" s="249">
        <f t="shared" si="2"/>
        <v>0</v>
      </c>
      <c r="G72" s="125"/>
      <c r="H72" s="73"/>
      <c r="I72" s="73"/>
      <c r="J72" s="130">
        <f t="shared" si="3"/>
        <v>0</v>
      </c>
    </row>
    <row r="73" spans="1:10" ht="15">
      <c r="A73" s="115" t="s">
        <v>389</v>
      </c>
      <c r="B73" s="160" t="s">
        <v>177</v>
      </c>
      <c r="C73" s="194">
        <f>SUM(C60:C72)</f>
        <v>0</v>
      </c>
      <c r="D73" s="73"/>
      <c r="E73" s="73"/>
      <c r="F73" s="249">
        <f t="shared" si="2"/>
        <v>0</v>
      </c>
      <c r="G73" s="125">
        <f>SUM(G60:G72)</f>
        <v>0</v>
      </c>
      <c r="H73" s="73"/>
      <c r="I73" s="73"/>
      <c r="J73" s="130">
        <f t="shared" si="3"/>
        <v>0</v>
      </c>
    </row>
    <row r="74" spans="1:10" ht="15.75">
      <c r="A74" s="164" t="s">
        <v>32</v>
      </c>
      <c r="B74" s="165"/>
      <c r="C74" s="301">
        <f>C73+C59+C50+C25+C24</f>
        <v>19571.75</v>
      </c>
      <c r="D74" s="166"/>
      <c r="E74" s="166"/>
      <c r="F74" s="256">
        <f t="shared" si="2"/>
        <v>19571.75</v>
      </c>
      <c r="G74" s="281">
        <f>G73+G59+G50+G25+G24</f>
        <v>19632.75</v>
      </c>
      <c r="H74" s="166"/>
      <c r="I74" s="166"/>
      <c r="J74" s="257">
        <f t="shared" si="3"/>
        <v>19632.75</v>
      </c>
    </row>
    <row r="75" spans="1:10" ht="15">
      <c r="A75" s="150" t="s">
        <v>178</v>
      </c>
      <c r="B75" s="158" t="s">
        <v>179</v>
      </c>
      <c r="C75" s="194"/>
      <c r="D75" s="73"/>
      <c r="E75" s="73"/>
      <c r="F75" s="249">
        <f t="shared" si="2"/>
        <v>0</v>
      </c>
      <c r="G75" s="125"/>
      <c r="H75" s="73"/>
      <c r="I75" s="73"/>
      <c r="J75" s="130">
        <f t="shared" si="3"/>
        <v>0</v>
      </c>
    </row>
    <row r="76" spans="1:10" ht="15">
      <c r="A76" s="150" t="s">
        <v>423</v>
      </c>
      <c r="B76" s="158" t="s">
        <v>180</v>
      </c>
      <c r="C76" s="194"/>
      <c r="D76" s="73"/>
      <c r="E76" s="73"/>
      <c r="F76" s="249">
        <f t="shared" si="2"/>
        <v>0</v>
      </c>
      <c r="G76" s="125"/>
      <c r="H76" s="73"/>
      <c r="I76" s="73"/>
      <c r="J76" s="130">
        <f t="shared" si="3"/>
        <v>0</v>
      </c>
    </row>
    <row r="77" spans="1:10" ht="15">
      <c r="A77" s="150" t="s">
        <v>181</v>
      </c>
      <c r="B77" s="158" t="s">
        <v>182</v>
      </c>
      <c r="C77" s="194"/>
      <c r="D77" s="73"/>
      <c r="E77" s="73"/>
      <c r="F77" s="249">
        <f t="shared" si="2"/>
        <v>0</v>
      </c>
      <c r="G77" s="125"/>
      <c r="H77" s="73"/>
      <c r="I77" s="73"/>
      <c r="J77" s="130">
        <f t="shared" si="3"/>
        <v>0</v>
      </c>
    </row>
    <row r="78" spans="1:10" ht="15">
      <c r="A78" s="150" t="s">
        <v>183</v>
      </c>
      <c r="B78" s="158" t="s">
        <v>184</v>
      </c>
      <c r="C78" s="194"/>
      <c r="D78" s="73"/>
      <c r="E78" s="73"/>
      <c r="F78" s="249">
        <f t="shared" si="2"/>
        <v>0</v>
      </c>
      <c r="G78" s="125"/>
      <c r="H78" s="73"/>
      <c r="I78" s="73"/>
      <c r="J78" s="130">
        <f t="shared" si="3"/>
        <v>0</v>
      </c>
    </row>
    <row r="79" spans="1:10" ht="15">
      <c r="A79" s="143" t="s">
        <v>185</v>
      </c>
      <c r="B79" s="158" t="s">
        <v>186</v>
      </c>
      <c r="C79" s="194"/>
      <c r="D79" s="73"/>
      <c r="E79" s="73"/>
      <c r="F79" s="249">
        <f t="shared" si="2"/>
        <v>0</v>
      </c>
      <c r="G79" s="125"/>
      <c r="H79" s="73"/>
      <c r="I79" s="73"/>
      <c r="J79" s="130">
        <f t="shared" si="3"/>
        <v>0</v>
      </c>
    </row>
    <row r="80" spans="1:10" ht="15">
      <c r="A80" s="143" t="s">
        <v>187</v>
      </c>
      <c r="B80" s="158" t="s">
        <v>188</v>
      </c>
      <c r="C80" s="194"/>
      <c r="D80" s="73"/>
      <c r="E80" s="73"/>
      <c r="F80" s="249">
        <f t="shared" si="2"/>
        <v>0</v>
      </c>
      <c r="G80" s="125"/>
      <c r="H80" s="73"/>
      <c r="I80" s="73"/>
      <c r="J80" s="130">
        <f t="shared" si="3"/>
        <v>0</v>
      </c>
    </row>
    <row r="81" spans="1:10" ht="15">
      <c r="A81" s="143" t="s">
        <v>189</v>
      </c>
      <c r="B81" s="158" t="s">
        <v>190</v>
      </c>
      <c r="C81" s="194"/>
      <c r="D81" s="73"/>
      <c r="E81" s="73"/>
      <c r="F81" s="249">
        <f t="shared" si="2"/>
        <v>0</v>
      </c>
      <c r="G81" s="125"/>
      <c r="H81" s="73"/>
      <c r="I81" s="73"/>
      <c r="J81" s="130">
        <f t="shared" si="3"/>
        <v>0</v>
      </c>
    </row>
    <row r="82" spans="1:10" ht="15">
      <c r="A82" s="151" t="s">
        <v>391</v>
      </c>
      <c r="B82" s="160" t="s">
        <v>191</v>
      </c>
      <c r="C82" s="194">
        <f>SUM(C75:C81)</f>
        <v>0</v>
      </c>
      <c r="D82" s="73"/>
      <c r="E82" s="73"/>
      <c r="F82" s="249">
        <f t="shared" si="2"/>
        <v>0</v>
      </c>
      <c r="G82" s="125">
        <f>SUM(G75:G81)</f>
        <v>0</v>
      </c>
      <c r="H82" s="73"/>
      <c r="I82" s="73"/>
      <c r="J82" s="130">
        <f t="shared" si="3"/>
        <v>0</v>
      </c>
    </row>
    <row r="83" spans="1:10" ht="15">
      <c r="A83" s="146" t="s">
        <v>192</v>
      </c>
      <c r="B83" s="158" t="s">
        <v>193</v>
      </c>
      <c r="C83" s="194"/>
      <c r="D83" s="73"/>
      <c r="E83" s="73"/>
      <c r="F83" s="249">
        <f t="shared" si="2"/>
        <v>0</v>
      </c>
      <c r="G83" s="125"/>
      <c r="H83" s="73"/>
      <c r="I83" s="73"/>
      <c r="J83" s="130">
        <f t="shared" si="3"/>
        <v>0</v>
      </c>
    </row>
    <row r="84" spans="1:10" ht="15">
      <c r="A84" s="146" t="s">
        <v>194</v>
      </c>
      <c r="B84" s="158" t="s">
        <v>195</v>
      </c>
      <c r="C84" s="194"/>
      <c r="D84" s="73"/>
      <c r="E84" s="73"/>
      <c r="F84" s="249">
        <f t="shared" si="2"/>
        <v>0</v>
      </c>
      <c r="G84" s="125"/>
      <c r="H84" s="73"/>
      <c r="I84" s="73"/>
      <c r="J84" s="130">
        <f t="shared" si="3"/>
        <v>0</v>
      </c>
    </row>
    <row r="85" spans="1:10" ht="15">
      <c r="A85" s="146" t="s">
        <v>196</v>
      </c>
      <c r="B85" s="158" t="s">
        <v>197</v>
      </c>
      <c r="C85" s="194"/>
      <c r="D85" s="73"/>
      <c r="E85" s="73"/>
      <c r="F85" s="249">
        <f t="shared" si="2"/>
        <v>0</v>
      </c>
      <c r="G85" s="125"/>
      <c r="H85" s="73"/>
      <c r="I85" s="73"/>
      <c r="J85" s="130">
        <f t="shared" si="3"/>
        <v>0</v>
      </c>
    </row>
    <row r="86" spans="1:10" ht="15">
      <c r="A86" s="146" t="s">
        <v>198</v>
      </c>
      <c r="B86" s="158" t="s">
        <v>199</v>
      </c>
      <c r="C86" s="194"/>
      <c r="D86" s="73"/>
      <c r="E86" s="73"/>
      <c r="F86" s="249">
        <f t="shared" si="2"/>
        <v>0</v>
      </c>
      <c r="G86" s="125"/>
      <c r="H86" s="73"/>
      <c r="I86" s="73"/>
      <c r="J86" s="130">
        <f t="shared" si="3"/>
        <v>0</v>
      </c>
    </row>
    <row r="87" spans="1:10" ht="15">
      <c r="A87" s="115" t="s">
        <v>392</v>
      </c>
      <c r="B87" s="160" t="s">
        <v>200</v>
      </c>
      <c r="C87" s="194">
        <f>SUM(C83:C86)</f>
        <v>0</v>
      </c>
      <c r="D87" s="73"/>
      <c r="E87" s="73"/>
      <c r="F87" s="249">
        <f t="shared" si="2"/>
        <v>0</v>
      </c>
      <c r="G87" s="125">
        <f>SUM(G83:G86)</f>
        <v>0</v>
      </c>
      <c r="H87" s="73"/>
      <c r="I87" s="73"/>
      <c r="J87" s="130">
        <f t="shared" si="3"/>
        <v>0</v>
      </c>
    </row>
    <row r="88" spans="1:10" ht="15">
      <c r="A88" s="146" t="s">
        <v>201</v>
      </c>
      <c r="B88" s="158" t="s">
        <v>202</v>
      </c>
      <c r="C88" s="194"/>
      <c r="D88" s="73"/>
      <c r="E88" s="73"/>
      <c r="F88" s="249">
        <f t="shared" si="2"/>
        <v>0</v>
      </c>
      <c r="G88" s="125"/>
      <c r="H88" s="73"/>
      <c r="I88" s="73"/>
      <c r="J88" s="130">
        <f t="shared" si="3"/>
        <v>0</v>
      </c>
    </row>
    <row r="89" spans="1:10" ht="15">
      <c r="A89" s="146" t="s">
        <v>424</v>
      </c>
      <c r="B89" s="158" t="s">
        <v>203</v>
      </c>
      <c r="C89" s="194"/>
      <c r="D89" s="73"/>
      <c r="E89" s="73"/>
      <c r="F89" s="249">
        <f t="shared" si="2"/>
        <v>0</v>
      </c>
      <c r="G89" s="125"/>
      <c r="H89" s="73"/>
      <c r="I89" s="73"/>
      <c r="J89" s="130">
        <f t="shared" si="3"/>
        <v>0</v>
      </c>
    </row>
    <row r="90" spans="1:10" ht="15">
      <c r="A90" s="146" t="s">
        <v>425</v>
      </c>
      <c r="B90" s="158" t="s">
        <v>204</v>
      </c>
      <c r="C90" s="194"/>
      <c r="D90" s="73"/>
      <c r="E90" s="73"/>
      <c r="F90" s="249">
        <f t="shared" si="2"/>
        <v>0</v>
      </c>
      <c r="G90" s="125"/>
      <c r="H90" s="73"/>
      <c r="I90" s="73"/>
      <c r="J90" s="130">
        <f t="shared" si="3"/>
        <v>0</v>
      </c>
    </row>
    <row r="91" spans="1:10" ht="15">
      <c r="A91" s="146" t="s">
        <v>426</v>
      </c>
      <c r="B91" s="158" t="s">
        <v>205</v>
      </c>
      <c r="C91" s="194"/>
      <c r="D91" s="73"/>
      <c r="E91" s="73"/>
      <c r="F91" s="249">
        <f t="shared" si="2"/>
        <v>0</v>
      </c>
      <c r="G91" s="125"/>
      <c r="H91" s="73"/>
      <c r="I91" s="73"/>
      <c r="J91" s="130">
        <f t="shared" si="3"/>
        <v>0</v>
      </c>
    </row>
    <row r="92" spans="1:10" ht="15">
      <c r="A92" s="146" t="s">
        <v>427</v>
      </c>
      <c r="B92" s="158" t="s">
        <v>206</v>
      </c>
      <c r="C92" s="194"/>
      <c r="D92" s="73"/>
      <c r="E92" s="73"/>
      <c r="F92" s="249">
        <f t="shared" si="2"/>
        <v>0</v>
      </c>
      <c r="G92" s="125"/>
      <c r="H92" s="73"/>
      <c r="I92" s="73"/>
      <c r="J92" s="130">
        <f t="shared" si="3"/>
        <v>0</v>
      </c>
    </row>
    <row r="93" spans="1:10" ht="15">
      <c r="A93" s="146" t="s">
        <v>428</v>
      </c>
      <c r="B93" s="158" t="s">
        <v>207</v>
      </c>
      <c r="C93" s="194"/>
      <c r="D93" s="73"/>
      <c r="E93" s="73"/>
      <c r="F93" s="249">
        <f t="shared" si="2"/>
        <v>0</v>
      </c>
      <c r="G93" s="125"/>
      <c r="H93" s="73"/>
      <c r="I93" s="73"/>
      <c r="J93" s="130">
        <f t="shared" si="3"/>
        <v>0</v>
      </c>
    </row>
    <row r="94" spans="1:10" ht="15">
      <c r="A94" s="146" t="s">
        <v>208</v>
      </c>
      <c r="B94" s="158" t="s">
        <v>209</v>
      </c>
      <c r="C94" s="194"/>
      <c r="D94" s="73"/>
      <c r="E94" s="73"/>
      <c r="F94" s="249">
        <f t="shared" si="2"/>
        <v>0</v>
      </c>
      <c r="G94" s="125"/>
      <c r="H94" s="73"/>
      <c r="I94" s="73"/>
      <c r="J94" s="130">
        <f t="shared" si="3"/>
        <v>0</v>
      </c>
    </row>
    <row r="95" spans="1:10" ht="15">
      <c r="A95" s="146" t="s">
        <v>429</v>
      </c>
      <c r="B95" s="158" t="s">
        <v>210</v>
      </c>
      <c r="C95" s="194"/>
      <c r="D95" s="73"/>
      <c r="E95" s="73"/>
      <c r="F95" s="249">
        <f t="shared" si="2"/>
        <v>0</v>
      </c>
      <c r="G95" s="125"/>
      <c r="H95" s="73"/>
      <c r="I95" s="73"/>
      <c r="J95" s="130">
        <f t="shared" si="3"/>
        <v>0</v>
      </c>
    </row>
    <row r="96" spans="1:10" ht="15">
      <c r="A96" s="115" t="s">
        <v>393</v>
      </c>
      <c r="B96" s="160" t="s">
        <v>211</v>
      </c>
      <c r="C96" s="194">
        <f>SUM(C88:C95)</f>
        <v>0</v>
      </c>
      <c r="D96" s="73"/>
      <c r="E96" s="73"/>
      <c r="F96" s="249">
        <f t="shared" si="2"/>
        <v>0</v>
      </c>
      <c r="G96" s="125">
        <f>SUM(G88:G95)</f>
        <v>0</v>
      </c>
      <c r="H96" s="73"/>
      <c r="I96" s="73"/>
      <c r="J96" s="130">
        <f t="shared" si="3"/>
        <v>0</v>
      </c>
    </row>
    <row r="97" spans="1:10" ht="15.75">
      <c r="A97" s="164" t="s">
        <v>33</v>
      </c>
      <c r="B97" s="165"/>
      <c r="C97" s="201"/>
      <c r="D97" s="166"/>
      <c r="E97" s="166"/>
      <c r="F97" s="256">
        <f t="shared" si="2"/>
        <v>0</v>
      </c>
      <c r="G97" s="227"/>
      <c r="H97" s="166"/>
      <c r="I97" s="166"/>
      <c r="J97" s="257">
        <f t="shared" si="3"/>
        <v>0</v>
      </c>
    </row>
    <row r="98" spans="1:10" ht="15.75">
      <c r="A98" s="167" t="s">
        <v>437</v>
      </c>
      <c r="B98" s="168" t="s">
        <v>212</v>
      </c>
      <c r="C98" s="258">
        <f>C24+C25+C50+C59+C73+C82+C87+C96</f>
        <v>19571.75</v>
      </c>
      <c r="D98" s="170"/>
      <c r="E98" s="170"/>
      <c r="F98" s="259">
        <f t="shared" si="2"/>
        <v>19571.75</v>
      </c>
      <c r="G98" s="169">
        <f>G24+G25+G50+G59+G73+G82+G87+G96</f>
        <v>19632.75</v>
      </c>
      <c r="H98" s="170"/>
      <c r="I98" s="170"/>
      <c r="J98" s="171">
        <f t="shared" si="3"/>
        <v>19632.75</v>
      </c>
    </row>
    <row r="99" spans="1:25" ht="15">
      <c r="A99" s="146" t="s">
        <v>430</v>
      </c>
      <c r="B99" s="161" t="s">
        <v>213</v>
      </c>
      <c r="C99" s="254"/>
      <c r="D99" s="11"/>
      <c r="E99" s="11"/>
      <c r="F99" s="249">
        <f t="shared" si="2"/>
        <v>0</v>
      </c>
      <c r="G99" s="251"/>
      <c r="H99" s="11"/>
      <c r="I99" s="11"/>
      <c r="J99" s="130">
        <f t="shared" si="3"/>
        <v>0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46" t="s">
        <v>216</v>
      </c>
      <c r="B100" s="161" t="s">
        <v>217</v>
      </c>
      <c r="C100" s="254"/>
      <c r="D100" s="11"/>
      <c r="E100" s="11"/>
      <c r="F100" s="249">
        <f t="shared" si="2"/>
        <v>0</v>
      </c>
      <c r="G100" s="251"/>
      <c r="H100" s="11"/>
      <c r="I100" s="11"/>
      <c r="J100" s="130">
        <f t="shared" si="3"/>
        <v>0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46" t="s">
        <v>431</v>
      </c>
      <c r="B101" s="161" t="s">
        <v>218</v>
      </c>
      <c r="C101" s="254"/>
      <c r="D101" s="11"/>
      <c r="E101" s="11"/>
      <c r="F101" s="249">
        <f t="shared" si="2"/>
        <v>0</v>
      </c>
      <c r="G101" s="251"/>
      <c r="H101" s="11"/>
      <c r="I101" s="11"/>
      <c r="J101" s="130">
        <f t="shared" si="3"/>
        <v>0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52" t="s">
        <v>394</v>
      </c>
      <c r="B102" s="162" t="s">
        <v>220</v>
      </c>
      <c r="C102" s="267">
        <f>SUM(C99:C101)</f>
        <v>0</v>
      </c>
      <c r="D102" s="268"/>
      <c r="E102" s="268"/>
      <c r="F102" s="249">
        <f t="shared" si="2"/>
        <v>0</v>
      </c>
      <c r="G102" s="133">
        <f>SUM(G99:G101)</f>
        <v>0</v>
      </c>
      <c r="H102" s="13"/>
      <c r="I102" s="13"/>
      <c r="J102" s="130">
        <f t="shared" si="3"/>
        <v>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153" t="s">
        <v>432</v>
      </c>
      <c r="B103" s="161" t="s">
        <v>221</v>
      </c>
      <c r="C103" s="265"/>
      <c r="D103" s="266"/>
      <c r="E103" s="266"/>
      <c r="F103" s="249">
        <f t="shared" si="2"/>
        <v>0</v>
      </c>
      <c r="G103" s="134"/>
      <c r="H103" s="25"/>
      <c r="I103" s="25"/>
      <c r="J103" s="130">
        <f t="shared" si="3"/>
        <v>0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153" t="s">
        <v>400</v>
      </c>
      <c r="B104" s="161" t="s">
        <v>224</v>
      </c>
      <c r="C104" s="265"/>
      <c r="D104" s="266"/>
      <c r="E104" s="266"/>
      <c r="F104" s="249">
        <f t="shared" si="2"/>
        <v>0</v>
      </c>
      <c r="G104" s="134"/>
      <c r="H104" s="25"/>
      <c r="I104" s="25"/>
      <c r="J104" s="130">
        <f t="shared" si="3"/>
        <v>0</v>
      </c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46" t="s">
        <v>225</v>
      </c>
      <c r="B105" s="161" t="s">
        <v>226</v>
      </c>
      <c r="C105" s="267"/>
      <c r="D105" s="268"/>
      <c r="E105" s="268"/>
      <c r="F105" s="249">
        <f t="shared" si="2"/>
        <v>0</v>
      </c>
      <c r="G105" s="133"/>
      <c r="H105" s="11"/>
      <c r="I105" s="11"/>
      <c r="J105" s="130">
        <f t="shared" si="3"/>
        <v>0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46" t="s">
        <v>433</v>
      </c>
      <c r="B106" s="161" t="s">
        <v>227</v>
      </c>
      <c r="C106" s="267"/>
      <c r="D106" s="268"/>
      <c r="E106" s="268"/>
      <c r="F106" s="249">
        <f t="shared" si="2"/>
        <v>0</v>
      </c>
      <c r="G106" s="133"/>
      <c r="H106" s="11"/>
      <c r="I106" s="11"/>
      <c r="J106" s="130">
        <f t="shared" si="3"/>
        <v>0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54" t="s">
        <v>397</v>
      </c>
      <c r="B107" s="162" t="s">
        <v>228</v>
      </c>
      <c r="C107" s="265">
        <f>SUM(C103:C106)</f>
        <v>0</v>
      </c>
      <c r="D107" s="266"/>
      <c r="E107" s="266"/>
      <c r="F107" s="249">
        <f t="shared" si="2"/>
        <v>0</v>
      </c>
      <c r="G107" s="134">
        <f>SUM(G103:G106)</f>
        <v>0</v>
      </c>
      <c r="H107" s="12"/>
      <c r="I107" s="12"/>
      <c r="J107" s="130">
        <f t="shared" si="3"/>
        <v>0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153" t="s">
        <v>229</v>
      </c>
      <c r="B108" s="161" t="s">
        <v>230</v>
      </c>
      <c r="C108" s="265"/>
      <c r="D108" s="266"/>
      <c r="E108" s="266"/>
      <c r="F108" s="249">
        <f t="shared" si="2"/>
        <v>0</v>
      </c>
      <c r="G108" s="134"/>
      <c r="H108" s="25"/>
      <c r="I108" s="25"/>
      <c r="J108" s="130">
        <f t="shared" si="3"/>
        <v>0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153" t="s">
        <v>231</v>
      </c>
      <c r="B109" s="161" t="s">
        <v>232</v>
      </c>
      <c r="C109" s="265"/>
      <c r="D109" s="266"/>
      <c r="E109" s="266"/>
      <c r="F109" s="249">
        <f t="shared" si="2"/>
        <v>0</v>
      </c>
      <c r="G109" s="134"/>
      <c r="H109" s="25"/>
      <c r="I109" s="25"/>
      <c r="J109" s="130">
        <f t="shared" si="3"/>
        <v>0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54" t="s">
        <v>233</v>
      </c>
      <c r="B110" s="162" t="s">
        <v>234</v>
      </c>
      <c r="C110" s="265">
        <f>SUM(C108:C109)</f>
        <v>0</v>
      </c>
      <c r="D110" s="266"/>
      <c r="E110" s="266"/>
      <c r="F110" s="249">
        <f t="shared" si="2"/>
        <v>0</v>
      </c>
      <c r="G110" s="134">
        <f>SUM(G108:G109)</f>
        <v>0</v>
      </c>
      <c r="H110" s="25"/>
      <c r="I110" s="25"/>
      <c r="J110" s="130">
        <f t="shared" si="3"/>
        <v>0</v>
      </c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53" t="s">
        <v>235</v>
      </c>
      <c r="B111" s="161" t="s">
        <v>236</v>
      </c>
      <c r="C111" s="265"/>
      <c r="D111" s="266"/>
      <c r="E111" s="266"/>
      <c r="F111" s="249">
        <f t="shared" si="2"/>
        <v>0</v>
      </c>
      <c r="G111" s="134"/>
      <c r="H111" s="25"/>
      <c r="I111" s="25"/>
      <c r="J111" s="130">
        <f t="shared" si="3"/>
        <v>0</v>
      </c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153" t="s">
        <v>237</v>
      </c>
      <c r="B112" s="161" t="s">
        <v>238</v>
      </c>
      <c r="C112" s="265"/>
      <c r="D112" s="266"/>
      <c r="E112" s="266"/>
      <c r="F112" s="249">
        <f t="shared" si="2"/>
        <v>0</v>
      </c>
      <c r="G112" s="134"/>
      <c r="H112" s="25"/>
      <c r="I112" s="25"/>
      <c r="J112" s="130">
        <f t="shared" si="3"/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153" t="s">
        <v>239</v>
      </c>
      <c r="B113" s="161" t="s">
        <v>240</v>
      </c>
      <c r="C113" s="265"/>
      <c r="D113" s="266"/>
      <c r="E113" s="266"/>
      <c r="F113" s="249">
        <f t="shared" si="2"/>
        <v>0</v>
      </c>
      <c r="G113" s="134"/>
      <c r="H113" s="25"/>
      <c r="I113" s="25"/>
      <c r="J113" s="130">
        <f t="shared" si="3"/>
        <v>0</v>
      </c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117" t="s">
        <v>398</v>
      </c>
      <c r="B114" s="163" t="s">
        <v>241</v>
      </c>
      <c r="C114" s="265">
        <f>SUM(C102+C107+C110)</f>
        <v>0</v>
      </c>
      <c r="D114" s="266"/>
      <c r="E114" s="266"/>
      <c r="F114" s="249">
        <f t="shared" si="2"/>
        <v>0</v>
      </c>
      <c r="G114" s="134">
        <f>SUM(G102+G107+G110)</f>
        <v>0</v>
      </c>
      <c r="H114" s="12"/>
      <c r="I114" s="12"/>
      <c r="J114" s="130">
        <f t="shared" si="3"/>
        <v>0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153" t="s">
        <v>242</v>
      </c>
      <c r="B115" s="161" t="s">
        <v>243</v>
      </c>
      <c r="C115" s="265"/>
      <c r="D115" s="266"/>
      <c r="E115" s="266"/>
      <c r="F115" s="249">
        <f t="shared" si="2"/>
        <v>0</v>
      </c>
      <c r="G115" s="134"/>
      <c r="H115" s="25"/>
      <c r="I115" s="25"/>
      <c r="J115" s="130">
        <f t="shared" si="3"/>
        <v>0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46" t="s">
        <v>244</v>
      </c>
      <c r="B116" s="161" t="s">
        <v>245</v>
      </c>
      <c r="C116" s="267"/>
      <c r="D116" s="268"/>
      <c r="E116" s="268"/>
      <c r="F116" s="249">
        <f t="shared" si="2"/>
        <v>0</v>
      </c>
      <c r="G116" s="133"/>
      <c r="H116" s="11"/>
      <c r="I116" s="11"/>
      <c r="J116" s="130">
        <f t="shared" si="3"/>
        <v>0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153" t="s">
        <v>434</v>
      </c>
      <c r="B117" s="161" t="s">
        <v>246</v>
      </c>
      <c r="C117" s="265"/>
      <c r="D117" s="266"/>
      <c r="E117" s="266"/>
      <c r="F117" s="249">
        <f t="shared" si="2"/>
        <v>0</v>
      </c>
      <c r="G117" s="134"/>
      <c r="H117" s="25"/>
      <c r="I117" s="25"/>
      <c r="J117" s="130">
        <f t="shared" si="3"/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153" t="s">
        <v>403</v>
      </c>
      <c r="B118" s="161" t="s">
        <v>247</v>
      </c>
      <c r="C118" s="265"/>
      <c r="D118" s="266"/>
      <c r="E118" s="266"/>
      <c r="F118" s="249">
        <f t="shared" si="2"/>
        <v>0</v>
      </c>
      <c r="G118" s="134"/>
      <c r="H118" s="25"/>
      <c r="I118" s="25"/>
      <c r="J118" s="130">
        <f t="shared" si="3"/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117" t="s">
        <v>404</v>
      </c>
      <c r="B119" s="163" t="s">
        <v>251</v>
      </c>
      <c r="C119" s="265">
        <f>SUM(C115:C118)</f>
        <v>0</v>
      </c>
      <c r="D119" s="266"/>
      <c r="E119" s="266"/>
      <c r="F119" s="249">
        <f t="shared" si="2"/>
        <v>0</v>
      </c>
      <c r="G119" s="134">
        <f>SUM(G115:G118)</f>
        <v>0</v>
      </c>
      <c r="H119" s="12"/>
      <c r="I119" s="12"/>
      <c r="J119" s="130">
        <f t="shared" si="3"/>
        <v>0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46" t="s">
        <v>252</v>
      </c>
      <c r="B120" s="161" t="s">
        <v>253</v>
      </c>
      <c r="C120" s="267"/>
      <c r="D120" s="268"/>
      <c r="E120" s="268"/>
      <c r="F120" s="249">
        <f t="shared" si="2"/>
        <v>0</v>
      </c>
      <c r="G120" s="133"/>
      <c r="H120" s="11"/>
      <c r="I120" s="11"/>
      <c r="J120" s="130">
        <f t="shared" si="3"/>
        <v>0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172" t="s">
        <v>438</v>
      </c>
      <c r="B121" s="173" t="s">
        <v>254</v>
      </c>
      <c r="C121" s="269">
        <f>C120+C119+C114</f>
        <v>0</v>
      </c>
      <c r="D121" s="270"/>
      <c r="E121" s="270"/>
      <c r="F121" s="261">
        <f t="shared" si="2"/>
        <v>0</v>
      </c>
      <c r="G121" s="271">
        <f>G120+G119+G114</f>
        <v>0</v>
      </c>
      <c r="H121" s="260"/>
      <c r="I121" s="260"/>
      <c r="J121" s="262">
        <f t="shared" si="3"/>
        <v>0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244" t="s">
        <v>474</v>
      </c>
      <c r="B122" s="178"/>
      <c r="C122" s="263">
        <f>C98+C121</f>
        <v>19571.75</v>
      </c>
      <c r="D122" s="180"/>
      <c r="E122" s="180"/>
      <c r="F122" s="264">
        <f t="shared" si="2"/>
        <v>19571.75</v>
      </c>
      <c r="G122" s="179">
        <f>G98+G121</f>
        <v>19632.75</v>
      </c>
      <c r="H122" s="180"/>
      <c r="I122" s="180"/>
      <c r="J122" s="181">
        <f t="shared" si="3"/>
        <v>19632.75</v>
      </c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4">
    <mergeCell ref="C4:F4"/>
    <mergeCell ref="G4:J4"/>
    <mergeCell ref="A1:J1"/>
    <mergeCell ref="A2:J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8" scale="60" r:id="rId1"/>
  <headerFooter>
    <oddHeader>&amp;R3. melléklet a 7/2016. (V.10)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G42">
      <selection activeCell="A122" sqref="A122"/>
    </sheetView>
  </sheetViews>
  <sheetFormatPr defaultColWidth="9.140625" defaultRowHeight="15"/>
  <cols>
    <col min="1" max="1" width="105.140625" style="0" customWidth="1"/>
    <col min="3" max="3" width="10.8515625" style="0" customWidth="1"/>
    <col min="4" max="4" width="11.00390625" style="0" customWidth="1"/>
    <col min="5" max="5" width="11.8515625" style="0" customWidth="1"/>
    <col min="6" max="6" width="10.57421875" style="0" customWidth="1"/>
  </cols>
  <sheetData>
    <row r="1" spans="1:10" ht="24.75" customHeight="1">
      <c r="A1" s="319" t="s">
        <v>674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21.75" customHeight="1">
      <c r="A2" s="321" t="s">
        <v>514</v>
      </c>
      <c r="B2" s="320"/>
      <c r="C2" s="320"/>
      <c r="D2" s="320"/>
      <c r="E2" s="320"/>
      <c r="F2" s="320"/>
      <c r="G2" s="320"/>
      <c r="H2" s="320"/>
      <c r="I2" s="320"/>
      <c r="J2" s="320"/>
    </row>
    <row r="3" ht="18">
      <c r="A3" s="33"/>
    </row>
    <row r="4" spans="1:18" ht="15">
      <c r="A4" s="104" t="s">
        <v>2</v>
      </c>
      <c r="B4" s="155"/>
      <c r="C4" s="316" t="s">
        <v>672</v>
      </c>
      <c r="D4" s="317"/>
      <c r="E4" s="317"/>
      <c r="F4" s="318"/>
      <c r="G4" s="316" t="s">
        <v>688</v>
      </c>
      <c r="H4" s="317"/>
      <c r="I4" s="317"/>
      <c r="J4" s="318"/>
      <c r="K4" s="314"/>
      <c r="L4" s="315"/>
      <c r="M4" s="315"/>
      <c r="N4" s="315"/>
      <c r="O4" s="314"/>
      <c r="P4" s="315"/>
      <c r="Q4" s="315"/>
      <c r="R4" s="315"/>
    </row>
    <row r="5" spans="1:18" ht="60">
      <c r="A5" s="139" t="s">
        <v>75</v>
      </c>
      <c r="B5" s="156" t="s">
        <v>76</v>
      </c>
      <c r="C5" s="123" t="s">
        <v>543</v>
      </c>
      <c r="D5" s="87" t="s">
        <v>544</v>
      </c>
      <c r="E5" s="87" t="s">
        <v>34</v>
      </c>
      <c r="F5" s="124" t="s">
        <v>17</v>
      </c>
      <c r="G5" s="123" t="s">
        <v>543</v>
      </c>
      <c r="H5" s="87" t="s">
        <v>544</v>
      </c>
      <c r="I5" s="87" t="s">
        <v>34</v>
      </c>
      <c r="J5" s="124" t="s">
        <v>17</v>
      </c>
      <c r="K5" s="88"/>
      <c r="L5" s="88"/>
      <c r="M5" s="88"/>
      <c r="N5" s="89"/>
      <c r="O5" s="88"/>
      <c r="P5" s="88"/>
      <c r="Q5" s="88"/>
      <c r="R5" s="89"/>
    </row>
    <row r="6" spans="1:18" ht="15">
      <c r="A6" s="140" t="s">
        <v>77</v>
      </c>
      <c r="B6" s="157" t="s">
        <v>78</v>
      </c>
      <c r="C6" s="183">
        <f>'2. melléklet'!C6+'3. melléklet'!C6</f>
        <v>15840</v>
      </c>
      <c r="D6" s="73"/>
      <c r="E6" s="103"/>
      <c r="F6" s="118">
        <f>'2. melléklet'!F6+'3. melléklet'!F6</f>
        <v>15840</v>
      </c>
      <c r="G6" s="113">
        <f>'2. melléklet'!G6+'3. melléklet'!G6</f>
        <v>16948</v>
      </c>
      <c r="H6" s="73"/>
      <c r="I6" s="103"/>
      <c r="J6" s="118">
        <f>'2. melléklet'!J6+'3. melléklet'!J6</f>
        <v>16948</v>
      </c>
      <c r="K6" s="90"/>
      <c r="L6" s="90"/>
      <c r="M6" s="90"/>
      <c r="N6" s="20"/>
      <c r="O6" s="90"/>
      <c r="P6" s="90"/>
      <c r="Q6" s="90"/>
      <c r="R6" s="20"/>
    </row>
    <row r="7" spans="1:18" ht="15">
      <c r="A7" s="140" t="s">
        <v>79</v>
      </c>
      <c r="B7" s="158" t="s">
        <v>80</v>
      </c>
      <c r="C7" s="183">
        <f>'2. melléklet'!C7+'3. melléklet'!C7</f>
        <v>0</v>
      </c>
      <c r="D7" s="73"/>
      <c r="E7" s="103"/>
      <c r="F7" s="118">
        <f>'2. melléklet'!F7+'3. melléklet'!F7</f>
        <v>0</v>
      </c>
      <c r="G7" s="113">
        <f>'2. melléklet'!G7+'3. melléklet'!G7</f>
        <v>0</v>
      </c>
      <c r="H7" s="73"/>
      <c r="I7" s="103"/>
      <c r="J7" s="118">
        <f>'2. melléklet'!J7+'3. melléklet'!J7</f>
        <v>0</v>
      </c>
      <c r="K7" s="90"/>
      <c r="L7" s="90"/>
      <c r="M7" s="90"/>
      <c r="N7" s="20"/>
      <c r="O7" s="90"/>
      <c r="P7" s="90"/>
      <c r="Q7" s="90"/>
      <c r="R7" s="20"/>
    </row>
    <row r="8" spans="1:18" ht="15">
      <c r="A8" s="140" t="s">
        <v>81</v>
      </c>
      <c r="B8" s="158" t="s">
        <v>82</v>
      </c>
      <c r="C8" s="183">
        <f>'2. melléklet'!C8+'3. melléklet'!C8</f>
        <v>0</v>
      </c>
      <c r="D8" s="73"/>
      <c r="E8" s="103"/>
      <c r="F8" s="118">
        <f>'2. melléklet'!F8+'3. melléklet'!F8</f>
        <v>0</v>
      </c>
      <c r="G8" s="113">
        <f>'2. melléklet'!G8+'3. melléklet'!G8</f>
        <v>0</v>
      </c>
      <c r="H8" s="73"/>
      <c r="I8" s="103"/>
      <c r="J8" s="118">
        <f>'2. melléklet'!J8+'3. melléklet'!J8</f>
        <v>0</v>
      </c>
      <c r="K8" s="90"/>
      <c r="L8" s="90"/>
      <c r="M8" s="90"/>
      <c r="N8" s="20"/>
      <c r="O8" s="90"/>
      <c r="P8" s="90"/>
      <c r="Q8" s="90"/>
      <c r="R8" s="20"/>
    </row>
    <row r="9" spans="1:18" ht="15">
      <c r="A9" s="141" t="s">
        <v>83</v>
      </c>
      <c r="B9" s="158" t="s">
        <v>84</v>
      </c>
      <c r="C9" s="183">
        <f>'2. melléklet'!C9+'3. melléklet'!C9</f>
        <v>0</v>
      </c>
      <c r="D9" s="73"/>
      <c r="E9" s="103"/>
      <c r="F9" s="118">
        <f>'2. melléklet'!F9+'3. melléklet'!F9</f>
        <v>0</v>
      </c>
      <c r="G9" s="113">
        <f>'2. melléklet'!G9+'3. melléklet'!G9</f>
        <v>0</v>
      </c>
      <c r="H9" s="73"/>
      <c r="I9" s="103"/>
      <c r="J9" s="118">
        <f>'2. melléklet'!J9+'3. melléklet'!J9</f>
        <v>0</v>
      </c>
      <c r="K9" s="90"/>
      <c r="L9" s="90"/>
      <c r="M9" s="90"/>
      <c r="N9" s="20"/>
      <c r="O9" s="90"/>
      <c r="P9" s="90"/>
      <c r="Q9" s="90"/>
      <c r="R9" s="20"/>
    </row>
    <row r="10" spans="1:18" ht="15">
      <c r="A10" s="141" t="s">
        <v>85</v>
      </c>
      <c r="B10" s="158" t="s">
        <v>86</v>
      </c>
      <c r="C10" s="183">
        <f>'2. melléklet'!C10+'3. melléklet'!C10</f>
        <v>0</v>
      </c>
      <c r="D10" s="73"/>
      <c r="E10" s="103"/>
      <c r="F10" s="118">
        <f>'2. melléklet'!F10+'3. melléklet'!F10</f>
        <v>0</v>
      </c>
      <c r="G10" s="113">
        <f>'2. melléklet'!G10+'3. melléklet'!G10</f>
        <v>0</v>
      </c>
      <c r="H10" s="73"/>
      <c r="I10" s="103"/>
      <c r="J10" s="118">
        <f>'2. melléklet'!J10+'3. melléklet'!J10</f>
        <v>0</v>
      </c>
      <c r="K10" s="90"/>
      <c r="L10" s="90"/>
      <c r="M10" s="90"/>
      <c r="N10" s="20"/>
      <c r="O10" s="90"/>
      <c r="P10" s="90"/>
      <c r="Q10" s="90"/>
      <c r="R10" s="20"/>
    </row>
    <row r="11" spans="1:18" ht="15">
      <c r="A11" s="141" t="s">
        <v>87</v>
      </c>
      <c r="B11" s="158" t="s">
        <v>88</v>
      </c>
      <c r="C11" s="183">
        <f>'2. melléklet'!C11+'3. melléklet'!C11</f>
        <v>0</v>
      </c>
      <c r="D11" s="73"/>
      <c r="E11" s="103"/>
      <c r="F11" s="118">
        <f>'2. melléklet'!F11+'3. melléklet'!F11</f>
        <v>0</v>
      </c>
      <c r="G11" s="113">
        <f>'2. melléklet'!G11+'3. melléklet'!G11</f>
        <v>0</v>
      </c>
      <c r="H11" s="73"/>
      <c r="I11" s="103"/>
      <c r="J11" s="118">
        <f>'2. melléklet'!J11+'3. melléklet'!J11</f>
        <v>0</v>
      </c>
      <c r="K11" s="90"/>
      <c r="L11" s="90"/>
      <c r="M11" s="90"/>
      <c r="N11" s="20"/>
      <c r="O11" s="90"/>
      <c r="P11" s="90"/>
      <c r="Q11" s="90"/>
      <c r="R11" s="20"/>
    </row>
    <row r="12" spans="1:18" ht="15">
      <c r="A12" s="141" t="s">
        <v>89</v>
      </c>
      <c r="B12" s="158" t="s">
        <v>90</v>
      </c>
      <c r="C12" s="183">
        <f>'2. melléklet'!C12+'3. melléklet'!C12</f>
        <v>420</v>
      </c>
      <c r="D12" s="73"/>
      <c r="E12" s="103"/>
      <c r="F12" s="118">
        <f>'2. melléklet'!F12+'3. melléklet'!F12</f>
        <v>420</v>
      </c>
      <c r="G12" s="113">
        <f>'2. melléklet'!G12+'3. melléklet'!G12</f>
        <v>420</v>
      </c>
      <c r="H12" s="73"/>
      <c r="I12" s="103"/>
      <c r="J12" s="118">
        <f>'2. melléklet'!J12+'3. melléklet'!J12</f>
        <v>420</v>
      </c>
      <c r="K12" s="90"/>
      <c r="L12" s="90"/>
      <c r="M12" s="90"/>
      <c r="N12" s="20"/>
      <c r="O12" s="90"/>
      <c r="P12" s="90"/>
      <c r="Q12" s="90"/>
      <c r="R12" s="20"/>
    </row>
    <row r="13" spans="1:18" ht="15">
      <c r="A13" s="141" t="s">
        <v>91</v>
      </c>
      <c r="B13" s="158" t="s">
        <v>92</v>
      </c>
      <c r="C13" s="183">
        <f>'2. melléklet'!C13+'3. melléklet'!C13</f>
        <v>0</v>
      </c>
      <c r="D13" s="73"/>
      <c r="E13" s="103"/>
      <c r="F13" s="118">
        <f>'2. melléklet'!F13+'3. melléklet'!F13</f>
        <v>0</v>
      </c>
      <c r="G13" s="113">
        <f>'2. melléklet'!G13+'3. melléklet'!G13</f>
        <v>0</v>
      </c>
      <c r="H13" s="73"/>
      <c r="I13" s="103"/>
      <c r="J13" s="118">
        <f>'2. melléklet'!J13+'3. melléklet'!J13</f>
        <v>0</v>
      </c>
      <c r="K13" s="90"/>
      <c r="L13" s="90"/>
      <c r="M13" s="90"/>
      <c r="N13" s="20"/>
      <c r="O13" s="90"/>
      <c r="P13" s="90"/>
      <c r="Q13" s="90"/>
      <c r="R13" s="20"/>
    </row>
    <row r="14" spans="1:18" ht="15">
      <c r="A14" s="136" t="s">
        <v>93</v>
      </c>
      <c r="B14" s="158" t="s">
        <v>94</v>
      </c>
      <c r="C14" s="183">
        <f>'2. melléklet'!C14+'3. melléklet'!C14</f>
        <v>264</v>
      </c>
      <c r="D14" s="73"/>
      <c r="E14" s="103"/>
      <c r="F14" s="118">
        <f>'2. melléklet'!F14+'3. melléklet'!F14</f>
        <v>264</v>
      </c>
      <c r="G14" s="113">
        <f>'2. melléklet'!G14+'3. melléklet'!G14</f>
        <v>264</v>
      </c>
      <c r="H14" s="73"/>
      <c r="I14" s="103"/>
      <c r="J14" s="118">
        <f>'2. melléklet'!J14+'3. melléklet'!J14</f>
        <v>264</v>
      </c>
      <c r="K14" s="90"/>
      <c r="L14" s="90"/>
      <c r="M14" s="90"/>
      <c r="N14" s="20"/>
      <c r="O14" s="90"/>
      <c r="P14" s="90"/>
      <c r="Q14" s="90"/>
      <c r="R14" s="20"/>
    </row>
    <row r="15" spans="1:18" ht="15">
      <c r="A15" s="136" t="s">
        <v>95</v>
      </c>
      <c r="B15" s="158" t="s">
        <v>96</v>
      </c>
      <c r="C15" s="183">
        <f>'2. melléklet'!C15+'3. melléklet'!C15</f>
        <v>0</v>
      </c>
      <c r="D15" s="73"/>
      <c r="E15" s="103"/>
      <c r="F15" s="118">
        <f>'2. melléklet'!F15+'3. melléklet'!F15</f>
        <v>0</v>
      </c>
      <c r="G15" s="113">
        <f>'2. melléklet'!G15+'3. melléklet'!G15</f>
        <v>0</v>
      </c>
      <c r="H15" s="73"/>
      <c r="I15" s="103"/>
      <c r="J15" s="118">
        <f>'2. melléklet'!J15+'3. melléklet'!J15</f>
        <v>0</v>
      </c>
      <c r="K15" s="90"/>
      <c r="L15" s="90"/>
      <c r="M15" s="90"/>
      <c r="N15" s="20"/>
      <c r="O15" s="90"/>
      <c r="P15" s="90"/>
      <c r="Q15" s="90"/>
      <c r="R15" s="20"/>
    </row>
    <row r="16" spans="1:18" ht="15">
      <c r="A16" s="136" t="s">
        <v>97</v>
      </c>
      <c r="B16" s="158" t="s">
        <v>98</v>
      </c>
      <c r="C16" s="183">
        <f>'2. melléklet'!C16+'3. melléklet'!C16</f>
        <v>0</v>
      </c>
      <c r="D16" s="73"/>
      <c r="E16" s="103"/>
      <c r="F16" s="118">
        <f>'2. melléklet'!F16+'3. melléklet'!F16</f>
        <v>0</v>
      </c>
      <c r="G16" s="113">
        <f>'2. melléklet'!G16+'3. melléklet'!G16</f>
        <v>0</v>
      </c>
      <c r="H16" s="73"/>
      <c r="I16" s="103"/>
      <c r="J16" s="118">
        <f>'2. melléklet'!J16+'3. melléklet'!J16</f>
        <v>0</v>
      </c>
      <c r="K16" s="90"/>
      <c r="L16" s="90"/>
      <c r="M16" s="90"/>
      <c r="N16" s="20"/>
      <c r="O16" s="90"/>
      <c r="P16" s="90"/>
      <c r="Q16" s="90"/>
      <c r="R16" s="20"/>
    </row>
    <row r="17" spans="1:18" ht="15">
      <c r="A17" s="136" t="s">
        <v>99</v>
      </c>
      <c r="B17" s="158" t="s">
        <v>100</v>
      </c>
      <c r="C17" s="183">
        <f>'2. melléklet'!C17+'3. melléklet'!C17</f>
        <v>0</v>
      </c>
      <c r="D17" s="73"/>
      <c r="E17" s="103"/>
      <c r="F17" s="118">
        <f>'2. melléklet'!F17+'3. melléklet'!F17</f>
        <v>0</v>
      </c>
      <c r="G17" s="113">
        <f>'2. melléklet'!G17+'3. melléklet'!G17</f>
        <v>0</v>
      </c>
      <c r="H17" s="73"/>
      <c r="I17" s="103"/>
      <c r="J17" s="118">
        <f>'2. melléklet'!J17+'3. melléklet'!J17</f>
        <v>0</v>
      </c>
      <c r="K17" s="90"/>
      <c r="L17" s="90"/>
      <c r="M17" s="90"/>
      <c r="N17" s="20"/>
      <c r="O17" s="90"/>
      <c r="P17" s="90"/>
      <c r="Q17" s="90"/>
      <c r="R17" s="20"/>
    </row>
    <row r="18" spans="1:18" ht="15">
      <c r="A18" s="136" t="s">
        <v>405</v>
      </c>
      <c r="B18" s="158" t="s">
        <v>101</v>
      </c>
      <c r="C18" s="183">
        <f>'2. melléklet'!C18+'3. melléklet'!C18</f>
        <v>0</v>
      </c>
      <c r="D18" s="73"/>
      <c r="E18" s="103"/>
      <c r="F18" s="118">
        <f>'2. melléklet'!F18+'3. melléklet'!F18</f>
        <v>0</v>
      </c>
      <c r="G18" s="113">
        <f>'2. melléklet'!G18+'3. melléklet'!G18</f>
        <v>0</v>
      </c>
      <c r="H18" s="73"/>
      <c r="I18" s="103"/>
      <c r="J18" s="118">
        <f>'2. melléklet'!J18+'3. melléklet'!J18</f>
        <v>0</v>
      </c>
      <c r="K18" s="90"/>
      <c r="L18" s="90"/>
      <c r="M18" s="90"/>
      <c r="N18" s="20"/>
      <c r="O18" s="90"/>
      <c r="P18" s="90"/>
      <c r="Q18" s="90"/>
      <c r="R18" s="20"/>
    </row>
    <row r="19" spans="1:18" ht="15">
      <c r="A19" s="142" t="s">
        <v>378</v>
      </c>
      <c r="B19" s="159" t="s">
        <v>102</v>
      </c>
      <c r="C19" s="183">
        <f>'2. melléklet'!C19+'3. melléklet'!C19</f>
        <v>16524</v>
      </c>
      <c r="D19" s="73"/>
      <c r="E19" s="103"/>
      <c r="F19" s="118">
        <f>'2. melléklet'!F19+'3. melléklet'!F19</f>
        <v>16524</v>
      </c>
      <c r="G19" s="113">
        <f>'2. melléklet'!G19+'3. melléklet'!G19</f>
        <v>17632</v>
      </c>
      <c r="H19" s="73"/>
      <c r="I19" s="103"/>
      <c r="J19" s="118">
        <f>'2. melléklet'!J19+'3. melléklet'!J19</f>
        <v>17632</v>
      </c>
      <c r="K19" s="90"/>
      <c r="L19" s="90"/>
      <c r="M19" s="90"/>
      <c r="N19" s="20"/>
      <c r="O19" s="90"/>
      <c r="P19" s="90"/>
      <c r="Q19" s="90"/>
      <c r="R19" s="20"/>
    </row>
    <row r="20" spans="1:18" ht="15">
      <c r="A20" s="136" t="s">
        <v>103</v>
      </c>
      <c r="B20" s="158" t="s">
        <v>104</v>
      </c>
      <c r="C20" s="183">
        <f>'2. melléklet'!C20+'3. melléklet'!C20</f>
        <v>3610</v>
      </c>
      <c r="D20" s="73"/>
      <c r="E20" s="103"/>
      <c r="F20" s="118">
        <f>'2. melléklet'!F20+'3. melléklet'!F20</f>
        <v>3610</v>
      </c>
      <c r="G20" s="113">
        <f>'2. melléklet'!G20+'3. melléklet'!G20</f>
        <v>3610</v>
      </c>
      <c r="H20" s="73"/>
      <c r="I20" s="103"/>
      <c r="J20" s="118">
        <f>'2. melléklet'!J20+'3. melléklet'!J20</f>
        <v>3610</v>
      </c>
      <c r="K20" s="90"/>
      <c r="L20" s="90"/>
      <c r="M20" s="90"/>
      <c r="N20" s="20"/>
      <c r="O20" s="90"/>
      <c r="P20" s="90"/>
      <c r="Q20" s="90"/>
      <c r="R20" s="20"/>
    </row>
    <row r="21" spans="1:18" ht="15">
      <c r="A21" s="136" t="s">
        <v>105</v>
      </c>
      <c r="B21" s="158" t="s">
        <v>106</v>
      </c>
      <c r="C21" s="183">
        <f>'2. melléklet'!C21+'3. melléklet'!C21</f>
        <v>0</v>
      </c>
      <c r="D21" s="73"/>
      <c r="E21" s="103"/>
      <c r="F21" s="118">
        <f>'2. melléklet'!F21+'3. melléklet'!F21</f>
        <v>0</v>
      </c>
      <c r="G21" s="113">
        <f>'2. melléklet'!G21+'3. melléklet'!G21</f>
        <v>0</v>
      </c>
      <c r="H21" s="73"/>
      <c r="I21" s="103"/>
      <c r="J21" s="118">
        <f>'2. melléklet'!J21+'3. melléklet'!J21</f>
        <v>0</v>
      </c>
      <c r="K21" s="90"/>
      <c r="L21" s="90"/>
      <c r="M21" s="90"/>
      <c r="N21" s="20"/>
      <c r="O21" s="90"/>
      <c r="P21" s="90"/>
      <c r="Q21" s="90"/>
      <c r="R21" s="20"/>
    </row>
    <row r="22" spans="1:18" ht="15">
      <c r="A22" s="143" t="s">
        <v>107</v>
      </c>
      <c r="B22" s="158" t="s">
        <v>108</v>
      </c>
      <c r="C22" s="183">
        <f>'2. melléklet'!C22+'3. melléklet'!C22</f>
        <v>366</v>
      </c>
      <c r="D22" s="73"/>
      <c r="E22" s="103"/>
      <c r="F22" s="118">
        <f>'2. melléklet'!F22+'3. melléklet'!F22</f>
        <v>366</v>
      </c>
      <c r="G22" s="113">
        <f>'2. melléklet'!G22+'3. melléklet'!G22</f>
        <v>366</v>
      </c>
      <c r="H22" s="73"/>
      <c r="I22" s="103"/>
      <c r="J22" s="118">
        <f>'2. melléklet'!J22+'3. melléklet'!J22</f>
        <v>366</v>
      </c>
      <c r="K22" s="90"/>
      <c r="L22" s="90"/>
      <c r="M22" s="90"/>
      <c r="N22" s="20"/>
      <c r="O22" s="90"/>
      <c r="P22" s="90"/>
      <c r="Q22" s="90"/>
      <c r="R22" s="20"/>
    </row>
    <row r="23" spans="1:18" ht="15">
      <c r="A23" s="137" t="s">
        <v>379</v>
      </c>
      <c r="B23" s="159" t="s">
        <v>109</v>
      </c>
      <c r="C23" s="183">
        <f>'2. melléklet'!C23+'3. melléklet'!C23</f>
        <v>3976</v>
      </c>
      <c r="D23" s="73"/>
      <c r="E23" s="103"/>
      <c r="F23" s="118">
        <f>'2. melléklet'!F23+'3. melléklet'!F23</f>
        <v>3976</v>
      </c>
      <c r="G23" s="113">
        <f>'2. melléklet'!G23+'3. melléklet'!G23</f>
        <v>3976</v>
      </c>
      <c r="H23" s="73"/>
      <c r="I23" s="103"/>
      <c r="J23" s="118">
        <f>'2. melléklet'!J23+'3. melléklet'!J23</f>
        <v>3976</v>
      </c>
      <c r="K23" s="90"/>
      <c r="L23" s="90"/>
      <c r="M23" s="90"/>
      <c r="N23" s="20"/>
      <c r="O23" s="90"/>
      <c r="P23" s="90"/>
      <c r="Q23" s="90"/>
      <c r="R23" s="20"/>
    </row>
    <row r="24" spans="1:18" ht="15">
      <c r="A24" s="144" t="s">
        <v>435</v>
      </c>
      <c r="B24" s="160" t="s">
        <v>110</v>
      </c>
      <c r="C24" s="184">
        <f>'2. melléklet'!C24+'3. melléklet'!C24</f>
        <v>20500</v>
      </c>
      <c r="D24" s="76"/>
      <c r="E24" s="104"/>
      <c r="F24" s="120">
        <f>'2. melléklet'!F24+'3. melléklet'!F24</f>
        <v>20500</v>
      </c>
      <c r="G24" s="119">
        <f>'2. melléklet'!G24+'3. melléklet'!G24</f>
        <v>21608</v>
      </c>
      <c r="H24" s="76"/>
      <c r="I24" s="104"/>
      <c r="J24" s="120">
        <f>'2. melléklet'!J24+'3. melléklet'!J24</f>
        <v>21608</v>
      </c>
      <c r="K24" s="91"/>
      <c r="L24" s="90"/>
      <c r="M24" s="90"/>
      <c r="N24" s="20"/>
      <c r="O24" s="91"/>
      <c r="P24" s="90"/>
      <c r="Q24" s="90"/>
      <c r="R24" s="20"/>
    </row>
    <row r="25" spans="1:18" ht="15">
      <c r="A25" s="138" t="s">
        <v>406</v>
      </c>
      <c r="B25" s="160" t="s">
        <v>111</v>
      </c>
      <c r="C25" s="184">
        <f>'2. melléklet'!C25+'3. melléklet'!C25</f>
        <v>5457</v>
      </c>
      <c r="D25" s="76"/>
      <c r="E25" s="104"/>
      <c r="F25" s="120">
        <f>'2. melléklet'!F25+'3. melléklet'!F25</f>
        <v>5457</v>
      </c>
      <c r="G25" s="119">
        <f>'2. melléklet'!G25+'3. melléklet'!G25</f>
        <v>5648</v>
      </c>
      <c r="H25" s="76"/>
      <c r="I25" s="104"/>
      <c r="J25" s="120">
        <f>'2. melléklet'!J25+'3. melléklet'!J25</f>
        <v>5648</v>
      </c>
      <c r="K25" s="91"/>
      <c r="L25" s="90"/>
      <c r="M25" s="90"/>
      <c r="N25" s="20"/>
      <c r="O25" s="91"/>
      <c r="P25" s="90"/>
      <c r="Q25" s="90"/>
      <c r="R25" s="20"/>
    </row>
    <row r="26" spans="1:18" ht="15">
      <c r="A26" s="136" t="s">
        <v>112</v>
      </c>
      <c r="B26" s="158" t="s">
        <v>113</v>
      </c>
      <c r="C26" s="183">
        <f>'2. melléklet'!C26+'3. melléklet'!C26</f>
        <v>70</v>
      </c>
      <c r="D26" s="73"/>
      <c r="E26" s="103"/>
      <c r="F26" s="118">
        <f>'2. melléklet'!F26+'3. melléklet'!F26</f>
        <v>70</v>
      </c>
      <c r="G26" s="113">
        <f>'2. melléklet'!G26+'3. melléklet'!G26</f>
        <v>70</v>
      </c>
      <c r="H26" s="73"/>
      <c r="I26" s="103"/>
      <c r="J26" s="118">
        <f>'2. melléklet'!J26+'3. melléklet'!J26</f>
        <v>70</v>
      </c>
      <c r="K26" s="90"/>
      <c r="L26" s="90"/>
      <c r="M26" s="90"/>
      <c r="N26" s="20"/>
      <c r="O26" s="90"/>
      <c r="P26" s="90"/>
      <c r="Q26" s="90"/>
      <c r="R26" s="20"/>
    </row>
    <row r="27" spans="1:18" ht="15">
      <c r="A27" s="136" t="s">
        <v>114</v>
      </c>
      <c r="B27" s="158" t="s">
        <v>115</v>
      </c>
      <c r="C27" s="183">
        <f>'2. melléklet'!C27+'3. melléklet'!C27</f>
        <v>1660</v>
      </c>
      <c r="D27" s="73"/>
      <c r="E27" s="103"/>
      <c r="F27" s="118">
        <f>'2. melléklet'!F27+'3. melléklet'!F27</f>
        <v>1660</v>
      </c>
      <c r="G27" s="113">
        <f>'2. melléklet'!G27+'3. melléklet'!G27</f>
        <v>1660</v>
      </c>
      <c r="H27" s="73"/>
      <c r="I27" s="103"/>
      <c r="J27" s="118">
        <f>'2. melléklet'!J27+'3. melléklet'!J27</f>
        <v>1660</v>
      </c>
      <c r="K27" s="90"/>
      <c r="L27" s="90"/>
      <c r="M27" s="90"/>
      <c r="N27" s="20"/>
      <c r="O27" s="90"/>
      <c r="P27" s="90"/>
      <c r="Q27" s="90"/>
      <c r="R27" s="20"/>
    </row>
    <row r="28" spans="1:18" ht="15">
      <c r="A28" s="136" t="s">
        <v>116</v>
      </c>
      <c r="B28" s="158" t="s">
        <v>117</v>
      </c>
      <c r="C28" s="183">
        <f>'2. melléklet'!C28+'3. melléklet'!C28</f>
        <v>0</v>
      </c>
      <c r="D28" s="73"/>
      <c r="E28" s="103"/>
      <c r="F28" s="118">
        <f>'2. melléklet'!F28+'3. melléklet'!F28</f>
        <v>0</v>
      </c>
      <c r="G28" s="113">
        <f>'2. melléklet'!G28+'3. melléklet'!G28</f>
        <v>0</v>
      </c>
      <c r="H28" s="73"/>
      <c r="I28" s="103"/>
      <c r="J28" s="118">
        <f>'2. melléklet'!J28+'3. melléklet'!J28</f>
        <v>0</v>
      </c>
      <c r="K28" s="90"/>
      <c r="L28" s="90"/>
      <c r="M28" s="90"/>
      <c r="N28" s="20"/>
      <c r="O28" s="90"/>
      <c r="P28" s="90"/>
      <c r="Q28" s="90"/>
      <c r="R28" s="20"/>
    </row>
    <row r="29" spans="1:18" ht="15">
      <c r="A29" s="137" t="s">
        <v>380</v>
      </c>
      <c r="B29" s="159" t="s">
        <v>118</v>
      </c>
      <c r="C29" s="183">
        <f>'2. melléklet'!C29+'3. melléklet'!C29</f>
        <v>1730</v>
      </c>
      <c r="D29" s="73"/>
      <c r="E29" s="103"/>
      <c r="F29" s="118">
        <f>'2. melléklet'!F29+'3. melléklet'!F29</f>
        <v>1730</v>
      </c>
      <c r="G29" s="113">
        <f>'2. melléklet'!G29+'3. melléklet'!G29</f>
        <v>1730</v>
      </c>
      <c r="H29" s="73"/>
      <c r="I29" s="103"/>
      <c r="J29" s="118">
        <f>'2. melléklet'!J29+'3. melléklet'!J29</f>
        <v>1730</v>
      </c>
      <c r="K29" s="90"/>
      <c r="L29" s="90"/>
      <c r="M29" s="90"/>
      <c r="N29" s="20"/>
      <c r="O29" s="90"/>
      <c r="P29" s="90"/>
      <c r="Q29" s="90"/>
      <c r="R29" s="20"/>
    </row>
    <row r="30" spans="1:18" ht="15">
      <c r="A30" s="136" t="s">
        <v>119</v>
      </c>
      <c r="B30" s="158" t="s">
        <v>120</v>
      </c>
      <c r="C30" s="183">
        <f>'2. melléklet'!C30+'3. melléklet'!C30</f>
        <v>0</v>
      </c>
      <c r="D30" s="73"/>
      <c r="E30" s="103"/>
      <c r="F30" s="118">
        <f>'2. melléklet'!F30+'3. melléklet'!F30</f>
        <v>0</v>
      </c>
      <c r="G30" s="113">
        <f>'2. melléklet'!G30+'3. melléklet'!G30</f>
        <v>0</v>
      </c>
      <c r="H30" s="73"/>
      <c r="I30" s="103"/>
      <c r="J30" s="118">
        <f>'2. melléklet'!J30+'3. melléklet'!J30</f>
        <v>0</v>
      </c>
      <c r="K30" s="90"/>
      <c r="L30" s="90"/>
      <c r="M30" s="90"/>
      <c r="N30" s="20"/>
      <c r="O30" s="90"/>
      <c r="P30" s="90"/>
      <c r="Q30" s="90"/>
      <c r="R30" s="20"/>
    </row>
    <row r="31" spans="1:18" ht="15">
      <c r="A31" s="136" t="s">
        <v>121</v>
      </c>
      <c r="B31" s="158" t="s">
        <v>122</v>
      </c>
      <c r="C31" s="183">
        <f>'2. melléklet'!C31+'3. melléklet'!C31</f>
        <v>405</v>
      </c>
      <c r="D31" s="73"/>
      <c r="E31" s="103"/>
      <c r="F31" s="118">
        <f>'2. melléklet'!F31+'3. melléklet'!F31</f>
        <v>405</v>
      </c>
      <c r="G31" s="113">
        <f>'2. melléklet'!G31+'3. melléklet'!G31</f>
        <v>405</v>
      </c>
      <c r="H31" s="73"/>
      <c r="I31" s="103"/>
      <c r="J31" s="118">
        <f>'2. melléklet'!J31+'3. melléklet'!J31</f>
        <v>405</v>
      </c>
      <c r="K31" s="90"/>
      <c r="L31" s="90"/>
      <c r="M31" s="90"/>
      <c r="N31" s="20"/>
      <c r="O31" s="90"/>
      <c r="P31" s="90"/>
      <c r="Q31" s="90"/>
      <c r="R31" s="20"/>
    </row>
    <row r="32" spans="1:18" ht="15" customHeight="1">
      <c r="A32" s="137" t="s">
        <v>436</v>
      </c>
      <c r="B32" s="159" t="s">
        <v>123</v>
      </c>
      <c r="C32" s="183">
        <f>'2. melléklet'!C32+'3. melléklet'!C32</f>
        <v>405</v>
      </c>
      <c r="D32" s="73"/>
      <c r="E32" s="103"/>
      <c r="F32" s="118">
        <f>'2. melléklet'!F32+'3. melléklet'!F32</f>
        <v>405</v>
      </c>
      <c r="G32" s="113">
        <f>'2. melléklet'!G32+'3. melléklet'!G32</f>
        <v>405</v>
      </c>
      <c r="H32" s="73"/>
      <c r="I32" s="103"/>
      <c r="J32" s="118">
        <f>'2. melléklet'!J32+'3. melléklet'!J32</f>
        <v>405</v>
      </c>
      <c r="K32" s="90"/>
      <c r="L32" s="90"/>
      <c r="M32" s="90"/>
      <c r="N32" s="20"/>
      <c r="O32" s="90"/>
      <c r="P32" s="90"/>
      <c r="Q32" s="90"/>
      <c r="R32" s="20"/>
    </row>
    <row r="33" spans="1:18" ht="15">
      <c r="A33" s="136" t="s">
        <v>124</v>
      </c>
      <c r="B33" s="158" t="s">
        <v>125</v>
      </c>
      <c r="C33" s="183">
        <f>'2. melléklet'!C33+'3. melléklet'!C33</f>
        <v>4850</v>
      </c>
      <c r="D33" s="73"/>
      <c r="E33" s="103"/>
      <c r="F33" s="118">
        <f>'2. melléklet'!F33+'3. melléklet'!F33</f>
        <v>4850</v>
      </c>
      <c r="G33" s="113">
        <f>'2. melléklet'!G33+'3. melléklet'!G33</f>
        <v>4850</v>
      </c>
      <c r="H33" s="73"/>
      <c r="I33" s="103"/>
      <c r="J33" s="118">
        <f>'2. melléklet'!J33+'3. melléklet'!J33</f>
        <v>4850</v>
      </c>
      <c r="K33" s="90"/>
      <c r="L33" s="90"/>
      <c r="M33" s="90"/>
      <c r="N33" s="20"/>
      <c r="O33" s="90"/>
      <c r="P33" s="90"/>
      <c r="Q33" s="90"/>
      <c r="R33" s="20"/>
    </row>
    <row r="34" spans="1:18" ht="15">
      <c r="A34" s="136" t="s">
        <v>126</v>
      </c>
      <c r="B34" s="158" t="s">
        <v>127</v>
      </c>
      <c r="C34" s="183">
        <f>'2. melléklet'!C34+'3. melléklet'!C34</f>
        <v>2928</v>
      </c>
      <c r="D34" s="73"/>
      <c r="E34" s="103"/>
      <c r="F34" s="118">
        <f>'2. melléklet'!F34+'3. melléklet'!F34</f>
        <v>2928</v>
      </c>
      <c r="G34" s="113">
        <f>'2. melléklet'!G34+'3. melléklet'!G34</f>
        <v>2928</v>
      </c>
      <c r="H34" s="73"/>
      <c r="I34" s="103"/>
      <c r="J34" s="118">
        <f>'2. melléklet'!J34+'3. melléklet'!J34</f>
        <v>2928</v>
      </c>
      <c r="K34" s="90"/>
      <c r="L34" s="90"/>
      <c r="M34" s="90"/>
      <c r="N34" s="20"/>
      <c r="O34" s="90"/>
      <c r="P34" s="90"/>
      <c r="Q34" s="90"/>
      <c r="R34" s="20"/>
    </row>
    <row r="35" spans="1:18" ht="15">
      <c r="A35" s="136" t="s">
        <v>407</v>
      </c>
      <c r="B35" s="158" t="s">
        <v>128</v>
      </c>
      <c r="C35" s="183">
        <f>'2. melléklet'!C35+'3. melléklet'!C35</f>
        <v>0</v>
      </c>
      <c r="D35" s="73"/>
      <c r="E35" s="103"/>
      <c r="F35" s="118">
        <f>'2. melléklet'!F35+'3. melléklet'!F35</f>
        <v>0</v>
      </c>
      <c r="G35" s="113">
        <f>'2. melléklet'!G35+'3. melléklet'!G35</f>
        <v>0</v>
      </c>
      <c r="H35" s="73"/>
      <c r="I35" s="103"/>
      <c r="J35" s="118">
        <f>'2. melléklet'!J35+'3. melléklet'!J35</f>
        <v>0</v>
      </c>
      <c r="K35" s="90"/>
      <c r="L35" s="90"/>
      <c r="M35" s="90"/>
      <c r="N35" s="20"/>
      <c r="O35" s="90"/>
      <c r="P35" s="90"/>
      <c r="Q35" s="90"/>
      <c r="R35" s="20"/>
    </row>
    <row r="36" spans="1:18" ht="15">
      <c r="A36" s="136" t="s">
        <v>129</v>
      </c>
      <c r="B36" s="158" t="s">
        <v>130</v>
      </c>
      <c r="C36" s="183">
        <f>'2. melléklet'!C36+'3. melléklet'!C36</f>
        <v>500</v>
      </c>
      <c r="D36" s="73"/>
      <c r="E36" s="103"/>
      <c r="F36" s="118">
        <f>'2. melléklet'!F36+'3. melléklet'!F36</f>
        <v>500</v>
      </c>
      <c r="G36" s="113">
        <f>'2. melléklet'!G36+'3. melléklet'!G36</f>
        <v>500</v>
      </c>
      <c r="H36" s="73"/>
      <c r="I36" s="103"/>
      <c r="J36" s="118">
        <f>'2. melléklet'!J36+'3. melléklet'!J36</f>
        <v>500</v>
      </c>
      <c r="K36" s="90"/>
      <c r="L36" s="90"/>
      <c r="M36" s="90"/>
      <c r="N36" s="20"/>
      <c r="O36" s="90"/>
      <c r="P36" s="90"/>
      <c r="Q36" s="90"/>
      <c r="R36" s="20"/>
    </row>
    <row r="37" spans="1:18" ht="15">
      <c r="A37" s="145" t="s">
        <v>408</v>
      </c>
      <c r="B37" s="158" t="s">
        <v>131</v>
      </c>
      <c r="C37" s="183">
        <f>'2. melléklet'!C37+'3. melléklet'!C37</f>
        <v>800</v>
      </c>
      <c r="D37" s="73"/>
      <c r="E37" s="103"/>
      <c r="F37" s="118">
        <f>'2. melléklet'!F37+'3. melléklet'!F37</f>
        <v>800</v>
      </c>
      <c r="G37" s="113">
        <f>'2. melléklet'!G37+'3. melléklet'!G37</f>
        <v>800</v>
      </c>
      <c r="H37" s="73"/>
      <c r="I37" s="103"/>
      <c r="J37" s="118">
        <f>'2. melléklet'!J37+'3. melléklet'!J37</f>
        <v>800</v>
      </c>
      <c r="K37" s="90"/>
      <c r="L37" s="90"/>
      <c r="M37" s="90"/>
      <c r="N37" s="20"/>
      <c r="O37" s="90"/>
      <c r="P37" s="90"/>
      <c r="Q37" s="90"/>
      <c r="R37" s="20"/>
    </row>
    <row r="38" spans="1:18" ht="15">
      <c r="A38" s="143" t="s">
        <v>132</v>
      </c>
      <c r="B38" s="158" t="s">
        <v>133</v>
      </c>
      <c r="C38" s="183">
        <f>'2. melléklet'!C38+'3. melléklet'!C38</f>
        <v>100</v>
      </c>
      <c r="D38" s="73"/>
      <c r="E38" s="103"/>
      <c r="F38" s="118">
        <f>'2. melléklet'!F38+'3. melléklet'!F38</f>
        <v>100</v>
      </c>
      <c r="G38" s="113">
        <f>'2. melléklet'!G38+'3. melléklet'!G38</f>
        <v>100</v>
      </c>
      <c r="H38" s="73"/>
      <c r="I38" s="103"/>
      <c r="J38" s="118">
        <f>'2. melléklet'!J38+'3. melléklet'!J38</f>
        <v>100</v>
      </c>
      <c r="K38" s="90"/>
      <c r="L38" s="90"/>
      <c r="M38" s="90"/>
      <c r="N38" s="20"/>
      <c r="O38" s="90"/>
      <c r="P38" s="90"/>
      <c r="Q38" s="90"/>
      <c r="R38" s="20"/>
    </row>
    <row r="39" spans="1:18" ht="15">
      <c r="A39" s="136" t="s">
        <v>409</v>
      </c>
      <c r="B39" s="158" t="s">
        <v>134</v>
      </c>
      <c r="C39" s="183">
        <f>'2. melléklet'!C39+'3. melléklet'!C39</f>
        <v>2815</v>
      </c>
      <c r="D39" s="73"/>
      <c r="E39" s="103"/>
      <c r="F39" s="118">
        <f>'2. melléklet'!F39+'3. melléklet'!F39</f>
        <v>2815</v>
      </c>
      <c r="G39" s="113">
        <f>'2. melléklet'!G39+'3. melléklet'!G39</f>
        <v>2815</v>
      </c>
      <c r="H39" s="73"/>
      <c r="I39" s="103"/>
      <c r="J39" s="118">
        <f>'2. melléklet'!J39+'3. melléklet'!J39</f>
        <v>2815</v>
      </c>
      <c r="K39" s="90"/>
      <c r="L39" s="90"/>
      <c r="M39" s="90"/>
      <c r="N39" s="20"/>
      <c r="O39" s="90"/>
      <c r="P39" s="90"/>
      <c r="Q39" s="90"/>
      <c r="R39" s="20"/>
    </row>
    <row r="40" spans="1:18" ht="15">
      <c r="A40" s="137" t="s">
        <v>381</v>
      </c>
      <c r="B40" s="159" t="s">
        <v>135</v>
      </c>
      <c r="C40" s="183">
        <f>'2. melléklet'!C40+'3. melléklet'!C40</f>
        <v>11993</v>
      </c>
      <c r="D40" s="73"/>
      <c r="E40" s="103"/>
      <c r="F40" s="118">
        <f>'2. melléklet'!F40+'3. melléklet'!F40</f>
        <v>11993</v>
      </c>
      <c r="G40" s="113">
        <f>'2. melléklet'!G40+'3. melléklet'!G40</f>
        <v>11993</v>
      </c>
      <c r="H40" s="73"/>
      <c r="I40" s="103"/>
      <c r="J40" s="118">
        <f>'2. melléklet'!J40+'3. melléklet'!J40</f>
        <v>11993</v>
      </c>
      <c r="K40" s="90"/>
      <c r="L40" s="90"/>
      <c r="M40" s="90"/>
      <c r="N40" s="20"/>
      <c r="O40" s="90"/>
      <c r="P40" s="90"/>
      <c r="Q40" s="90"/>
      <c r="R40" s="20"/>
    </row>
    <row r="41" spans="1:18" ht="15">
      <c r="A41" s="136" t="s">
        <v>136</v>
      </c>
      <c r="B41" s="158" t="s">
        <v>137</v>
      </c>
      <c r="C41" s="183">
        <f>'2. melléklet'!C41+'3. melléklet'!C41</f>
        <v>0</v>
      </c>
      <c r="D41" s="73"/>
      <c r="E41" s="103"/>
      <c r="F41" s="118">
        <f>'2. melléklet'!F41+'3. melléklet'!F41</f>
        <v>0</v>
      </c>
      <c r="G41" s="113">
        <f>'2. melléklet'!G41+'3. melléklet'!G41</f>
        <v>0</v>
      </c>
      <c r="H41" s="73"/>
      <c r="I41" s="103"/>
      <c r="J41" s="118">
        <f>'2. melléklet'!J41+'3. melléklet'!J41</f>
        <v>0</v>
      </c>
      <c r="K41" s="90"/>
      <c r="L41" s="90"/>
      <c r="M41" s="90"/>
      <c r="N41" s="20"/>
      <c r="O41" s="90"/>
      <c r="P41" s="90"/>
      <c r="Q41" s="90"/>
      <c r="R41" s="20"/>
    </row>
    <row r="42" spans="1:18" ht="15">
      <c r="A42" s="136" t="s">
        <v>138</v>
      </c>
      <c r="B42" s="158" t="s">
        <v>139</v>
      </c>
      <c r="C42" s="183">
        <f>'2. melléklet'!C42+'3. melléklet'!C42</f>
        <v>300</v>
      </c>
      <c r="D42" s="73"/>
      <c r="E42" s="103"/>
      <c r="F42" s="118">
        <f>'2. melléklet'!F42+'3. melléklet'!F42</f>
        <v>300</v>
      </c>
      <c r="G42" s="113">
        <f>'2. melléklet'!G42+'3. melléklet'!G42</f>
        <v>300</v>
      </c>
      <c r="H42" s="73"/>
      <c r="I42" s="103"/>
      <c r="J42" s="118">
        <f>'2. melléklet'!J42+'3. melléklet'!J42</f>
        <v>300</v>
      </c>
      <c r="K42" s="90"/>
      <c r="L42" s="90"/>
      <c r="M42" s="90"/>
      <c r="N42" s="20"/>
      <c r="O42" s="90"/>
      <c r="P42" s="90"/>
      <c r="Q42" s="90"/>
      <c r="R42" s="20"/>
    </row>
    <row r="43" spans="1:18" ht="12.75" customHeight="1">
      <c r="A43" s="137" t="s">
        <v>382</v>
      </c>
      <c r="B43" s="159" t="s">
        <v>140</v>
      </c>
      <c r="C43" s="183">
        <f>'2. melléklet'!C43+'3. melléklet'!C43</f>
        <v>300</v>
      </c>
      <c r="D43" s="73"/>
      <c r="E43" s="103"/>
      <c r="F43" s="118">
        <f>'2. melléklet'!F43+'3. melléklet'!F43</f>
        <v>300</v>
      </c>
      <c r="G43" s="113">
        <f>'2. melléklet'!G43+'3. melléklet'!G43</f>
        <v>300</v>
      </c>
      <c r="H43" s="73"/>
      <c r="I43" s="103"/>
      <c r="J43" s="118">
        <f>'2. melléklet'!J43+'3. melléklet'!J43</f>
        <v>300</v>
      </c>
      <c r="K43" s="90"/>
      <c r="L43" s="90"/>
      <c r="M43" s="90"/>
      <c r="N43" s="20"/>
      <c r="O43" s="90"/>
      <c r="P43" s="90"/>
      <c r="Q43" s="90"/>
      <c r="R43" s="20"/>
    </row>
    <row r="44" spans="1:18" ht="15">
      <c r="A44" s="136" t="s">
        <v>141</v>
      </c>
      <c r="B44" s="158" t="s">
        <v>142</v>
      </c>
      <c r="C44" s="183">
        <f>'2. melléklet'!C44+'3. melléklet'!C44</f>
        <v>3375.8100000000004</v>
      </c>
      <c r="D44" s="73"/>
      <c r="E44" s="103"/>
      <c r="F44" s="118">
        <f>'2. melléklet'!F44+'3. melléklet'!F44</f>
        <v>3375.8100000000004</v>
      </c>
      <c r="G44" s="113">
        <f>'2. melléklet'!G44+'3. melléklet'!G44</f>
        <v>3375.8100000000004</v>
      </c>
      <c r="H44" s="73"/>
      <c r="I44" s="103"/>
      <c r="J44" s="118">
        <f>'2. melléklet'!J44+'3. melléklet'!J44</f>
        <v>3375.8100000000004</v>
      </c>
      <c r="K44" s="90"/>
      <c r="L44" s="90"/>
      <c r="M44" s="90"/>
      <c r="N44" s="20"/>
      <c r="O44" s="90"/>
      <c r="P44" s="90"/>
      <c r="Q44" s="90"/>
      <c r="R44" s="20"/>
    </row>
    <row r="45" spans="1:18" ht="15">
      <c r="A45" s="136" t="s">
        <v>143</v>
      </c>
      <c r="B45" s="158" t="s">
        <v>144</v>
      </c>
      <c r="C45" s="183">
        <f>'2. melléklet'!C45+'3. melléklet'!C45</f>
        <v>519.75</v>
      </c>
      <c r="D45" s="73"/>
      <c r="E45" s="103"/>
      <c r="F45" s="118">
        <f>'2. melléklet'!F45+'3. melléklet'!F45</f>
        <v>519.75</v>
      </c>
      <c r="G45" s="113">
        <f>'2. melléklet'!G45+'3. melléklet'!G45</f>
        <v>519.75</v>
      </c>
      <c r="H45" s="73"/>
      <c r="I45" s="103"/>
      <c r="J45" s="118">
        <f>'2. melléklet'!J45+'3. melléklet'!J45</f>
        <v>519.75</v>
      </c>
      <c r="K45" s="90"/>
      <c r="L45" s="90"/>
      <c r="M45" s="90"/>
      <c r="N45" s="20"/>
      <c r="O45" s="90"/>
      <c r="P45" s="90"/>
      <c r="Q45" s="90"/>
      <c r="R45" s="20"/>
    </row>
    <row r="46" spans="1:18" ht="15">
      <c r="A46" s="136" t="s">
        <v>410</v>
      </c>
      <c r="B46" s="158" t="s">
        <v>145</v>
      </c>
      <c r="C46" s="183">
        <f>'2. melléklet'!C46+'3. melléklet'!C46</f>
        <v>0</v>
      </c>
      <c r="D46" s="73"/>
      <c r="E46" s="103"/>
      <c r="F46" s="118">
        <f>'2. melléklet'!F46+'3. melléklet'!F46</f>
        <v>0</v>
      </c>
      <c r="G46" s="113">
        <f>'2. melléklet'!G46+'3. melléklet'!G46</f>
        <v>0</v>
      </c>
      <c r="H46" s="73"/>
      <c r="I46" s="103"/>
      <c r="J46" s="118">
        <f>'2. melléklet'!J46+'3. melléklet'!J46</f>
        <v>0</v>
      </c>
      <c r="K46" s="90"/>
      <c r="L46" s="90"/>
      <c r="M46" s="90"/>
      <c r="N46" s="20"/>
      <c r="O46" s="90"/>
      <c r="P46" s="90"/>
      <c r="Q46" s="90"/>
      <c r="R46" s="20"/>
    </row>
    <row r="47" spans="1:18" ht="15">
      <c r="A47" s="136" t="s">
        <v>411</v>
      </c>
      <c r="B47" s="158" t="s">
        <v>146</v>
      </c>
      <c r="C47" s="183">
        <f>'2. melléklet'!C47+'3. melléklet'!C47</f>
        <v>0</v>
      </c>
      <c r="D47" s="73"/>
      <c r="E47" s="103"/>
      <c r="F47" s="118">
        <f>'2. melléklet'!F47+'3. melléklet'!F47</f>
        <v>0</v>
      </c>
      <c r="G47" s="113">
        <f>'2. melléklet'!G47+'3. melléklet'!G47</f>
        <v>0</v>
      </c>
      <c r="H47" s="73"/>
      <c r="I47" s="103"/>
      <c r="J47" s="118">
        <f>'2. melléklet'!J47+'3. melléklet'!J47</f>
        <v>0</v>
      </c>
      <c r="K47" s="90"/>
      <c r="L47" s="90"/>
      <c r="M47" s="90"/>
      <c r="N47" s="20"/>
      <c r="O47" s="90"/>
      <c r="P47" s="90"/>
      <c r="Q47" s="90"/>
      <c r="R47" s="20"/>
    </row>
    <row r="48" spans="1:18" ht="15">
      <c r="A48" s="136" t="s">
        <v>147</v>
      </c>
      <c r="B48" s="158" t="s">
        <v>148</v>
      </c>
      <c r="C48" s="183">
        <f>'2. melléklet'!C48+'3. melléklet'!C48</f>
        <v>200</v>
      </c>
      <c r="D48" s="73"/>
      <c r="E48" s="103"/>
      <c r="F48" s="118">
        <f>'2. melléklet'!F48+'3. melléklet'!F48</f>
        <v>200</v>
      </c>
      <c r="G48" s="113">
        <f>'2. melléklet'!G48+'3. melléklet'!G48</f>
        <v>11100</v>
      </c>
      <c r="H48" s="73"/>
      <c r="I48" s="103"/>
      <c r="J48" s="118">
        <f>'2. melléklet'!J48+'3. melléklet'!J48</f>
        <v>11100</v>
      </c>
      <c r="K48" s="90"/>
      <c r="L48" s="90"/>
      <c r="M48" s="90"/>
      <c r="N48" s="20"/>
      <c r="O48" s="90"/>
      <c r="P48" s="90"/>
      <c r="Q48" s="90"/>
      <c r="R48" s="20"/>
    </row>
    <row r="49" spans="1:18" ht="15">
      <c r="A49" s="137" t="s">
        <v>383</v>
      </c>
      <c r="B49" s="159" t="s">
        <v>149</v>
      </c>
      <c r="C49" s="183">
        <f>'2. melléklet'!C49+'3. melléklet'!C49</f>
        <v>4095.5600000000004</v>
      </c>
      <c r="D49" s="73"/>
      <c r="E49" s="103"/>
      <c r="F49" s="118">
        <f>'2. melléklet'!F49+'3. melléklet'!F49</f>
        <v>4095.5600000000004</v>
      </c>
      <c r="G49" s="113">
        <f>'2. melléklet'!G49+'3. melléklet'!G49</f>
        <v>14995.560000000001</v>
      </c>
      <c r="H49" s="73"/>
      <c r="I49" s="103"/>
      <c r="J49" s="118">
        <f>'2. melléklet'!J49+'3. melléklet'!J49</f>
        <v>14995.560000000001</v>
      </c>
      <c r="K49" s="90"/>
      <c r="L49" s="90"/>
      <c r="M49" s="90"/>
      <c r="N49" s="20"/>
      <c r="O49" s="90"/>
      <c r="P49" s="90"/>
      <c r="Q49" s="90"/>
      <c r="R49" s="20"/>
    </row>
    <row r="50" spans="1:18" ht="15">
      <c r="A50" s="138" t="s">
        <v>384</v>
      </c>
      <c r="B50" s="160" t="s">
        <v>150</v>
      </c>
      <c r="C50" s="184">
        <f>'2. melléklet'!C50+'3. melléklet'!C50</f>
        <v>18523.56</v>
      </c>
      <c r="D50" s="76"/>
      <c r="E50" s="104"/>
      <c r="F50" s="120">
        <f>'2. melléklet'!F50+'3. melléklet'!F50</f>
        <v>18523.56</v>
      </c>
      <c r="G50" s="119">
        <f>'2. melléklet'!G50+'3. melléklet'!G50</f>
        <v>29423.56</v>
      </c>
      <c r="H50" s="76"/>
      <c r="I50" s="104"/>
      <c r="J50" s="120">
        <f>'2. melléklet'!J50+'3. melléklet'!J50</f>
        <v>29423.56</v>
      </c>
      <c r="K50" s="91"/>
      <c r="L50" s="90"/>
      <c r="M50" s="90"/>
      <c r="N50" s="20"/>
      <c r="O50" s="91"/>
      <c r="P50" s="90"/>
      <c r="Q50" s="90"/>
      <c r="R50" s="20"/>
    </row>
    <row r="51" spans="1:18" ht="15">
      <c r="A51" s="146" t="s">
        <v>151</v>
      </c>
      <c r="B51" s="158" t="s">
        <v>152</v>
      </c>
      <c r="C51" s="183">
        <f>'2. melléklet'!C51+'3. melléklet'!C51</f>
        <v>0</v>
      </c>
      <c r="D51" s="73"/>
      <c r="E51" s="103"/>
      <c r="F51" s="118">
        <f>'2. melléklet'!F51+'3. melléklet'!F51</f>
        <v>0</v>
      </c>
      <c r="G51" s="113">
        <f>'2. melléklet'!G51+'3. melléklet'!G51</f>
        <v>0</v>
      </c>
      <c r="H51" s="73"/>
      <c r="I51" s="103"/>
      <c r="J51" s="118">
        <f>'2. melléklet'!J51+'3. melléklet'!J51</f>
        <v>0</v>
      </c>
      <c r="K51" s="90"/>
      <c r="L51" s="90"/>
      <c r="M51" s="90"/>
      <c r="N51" s="20"/>
      <c r="O51" s="90"/>
      <c r="P51" s="90"/>
      <c r="Q51" s="90"/>
      <c r="R51" s="20"/>
    </row>
    <row r="52" spans="1:18" ht="15">
      <c r="A52" s="146" t="s">
        <v>385</v>
      </c>
      <c r="B52" s="158" t="s">
        <v>153</v>
      </c>
      <c r="C52" s="183">
        <f>'2. melléklet'!C52+'3. melléklet'!C52</f>
        <v>99</v>
      </c>
      <c r="D52" s="73"/>
      <c r="E52" s="103"/>
      <c r="F52" s="118">
        <f>'2. melléklet'!F52+'3. melléklet'!F52</f>
        <v>99</v>
      </c>
      <c r="G52" s="113">
        <f>'2. melléklet'!G52+'3. melléklet'!G52</f>
        <v>99</v>
      </c>
      <c r="H52" s="73"/>
      <c r="I52" s="103"/>
      <c r="J52" s="118">
        <f>'2. melléklet'!J52+'3. melléklet'!J52</f>
        <v>99</v>
      </c>
      <c r="K52" s="90"/>
      <c r="L52" s="90"/>
      <c r="M52" s="90"/>
      <c r="N52" s="20"/>
      <c r="O52" s="90"/>
      <c r="P52" s="90"/>
      <c r="Q52" s="90"/>
      <c r="R52" s="20"/>
    </row>
    <row r="53" spans="1:18" ht="15">
      <c r="A53" s="147" t="s">
        <v>412</v>
      </c>
      <c r="B53" s="158" t="s">
        <v>154</v>
      </c>
      <c r="C53" s="183">
        <f>'2. melléklet'!C53+'3. melléklet'!C53</f>
        <v>0</v>
      </c>
      <c r="D53" s="73"/>
      <c r="E53" s="103"/>
      <c r="F53" s="118">
        <f>'2. melléklet'!F53+'3. melléklet'!F53</f>
        <v>0</v>
      </c>
      <c r="G53" s="113">
        <f>'2. melléklet'!G53+'3. melléklet'!G53</f>
        <v>0</v>
      </c>
      <c r="H53" s="73"/>
      <c r="I53" s="103"/>
      <c r="J53" s="118">
        <f>'2. melléklet'!J53+'3. melléklet'!J53</f>
        <v>0</v>
      </c>
      <c r="K53" s="90"/>
      <c r="L53" s="90"/>
      <c r="M53" s="90"/>
      <c r="N53" s="20"/>
      <c r="O53" s="90"/>
      <c r="P53" s="90"/>
      <c r="Q53" s="90"/>
      <c r="R53" s="20"/>
    </row>
    <row r="54" spans="1:18" ht="15">
      <c r="A54" s="147" t="s">
        <v>413</v>
      </c>
      <c r="B54" s="158" t="s">
        <v>155</v>
      </c>
      <c r="C54" s="183">
        <f>'2. melléklet'!C54+'3. melléklet'!C54</f>
        <v>0</v>
      </c>
      <c r="D54" s="73"/>
      <c r="E54" s="103"/>
      <c r="F54" s="118">
        <f>'2. melléklet'!F54+'3. melléklet'!F54</f>
        <v>0</v>
      </c>
      <c r="G54" s="113">
        <f>'2. melléklet'!G54+'3. melléklet'!G54</f>
        <v>0</v>
      </c>
      <c r="H54" s="73"/>
      <c r="I54" s="103"/>
      <c r="J54" s="118">
        <f>'2. melléklet'!J54+'3. melléklet'!J54</f>
        <v>0</v>
      </c>
      <c r="K54" s="90"/>
      <c r="L54" s="90"/>
      <c r="M54" s="90"/>
      <c r="N54" s="20"/>
      <c r="O54" s="90"/>
      <c r="P54" s="90"/>
      <c r="Q54" s="90"/>
      <c r="R54" s="20"/>
    </row>
    <row r="55" spans="1:18" ht="15">
      <c r="A55" s="147" t="s">
        <v>414</v>
      </c>
      <c r="B55" s="158" t="s">
        <v>156</v>
      </c>
      <c r="C55" s="183">
        <f>'2. melléklet'!C55+'3. melléklet'!C55</f>
        <v>0</v>
      </c>
      <c r="D55" s="73"/>
      <c r="E55" s="103"/>
      <c r="F55" s="118">
        <f>'2. melléklet'!F55+'3. melléklet'!F55</f>
        <v>0</v>
      </c>
      <c r="G55" s="113">
        <f>'2. melléklet'!G55+'3. melléklet'!G55</f>
        <v>0</v>
      </c>
      <c r="H55" s="73"/>
      <c r="I55" s="103"/>
      <c r="J55" s="118">
        <f>'2. melléklet'!J55+'3. melléklet'!J55</f>
        <v>0</v>
      </c>
      <c r="K55" s="90"/>
      <c r="L55" s="90"/>
      <c r="M55" s="90"/>
      <c r="N55" s="20"/>
      <c r="O55" s="90"/>
      <c r="P55" s="90"/>
      <c r="Q55" s="90"/>
      <c r="R55" s="20"/>
    </row>
    <row r="56" spans="1:18" ht="15">
      <c r="A56" s="146" t="s">
        <v>415</v>
      </c>
      <c r="B56" s="158" t="s">
        <v>157</v>
      </c>
      <c r="C56" s="183">
        <f>'2. melléklet'!C56+'3. melléklet'!C56</f>
        <v>0</v>
      </c>
      <c r="D56" s="73"/>
      <c r="E56" s="103"/>
      <c r="F56" s="118">
        <f>'2. melléklet'!F56+'3. melléklet'!F56</f>
        <v>0</v>
      </c>
      <c r="G56" s="113">
        <f>'2. melléklet'!G56+'3. melléklet'!G56</f>
        <v>0</v>
      </c>
      <c r="H56" s="73"/>
      <c r="I56" s="103"/>
      <c r="J56" s="118">
        <f>'2. melléklet'!J56+'3. melléklet'!J56</f>
        <v>0</v>
      </c>
      <c r="K56" s="90"/>
      <c r="L56" s="90"/>
      <c r="M56" s="90"/>
      <c r="N56" s="20"/>
      <c r="O56" s="90"/>
      <c r="P56" s="90"/>
      <c r="Q56" s="90"/>
      <c r="R56" s="20"/>
    </row>
    <row r="57" spans="1:18" ht="15">
      <c r="A57" s="146" t="s">
        <v>416</v>
      </c>
      <c r="B57" s="158" t="s">
        <v>158</v>
      </c>
      <c r="C57" s="183">
        <f>'2. melléklet'!C57+'3. melléklet'!C57</f>
        <v>0</v>
      </c>
      <c r="D57" s="73"/>
      <c r="E57" s="103"/>
      <c r="F57" s="118">
        <f>'2. melléklet'!F57+'3. melléklet'!F57</f>
        <v>0</v>
      </c>
      <c r="G57" s="113">
        <f>'2. melléklet'!G57+'3. melléklet'!G57</f>
        <v>0</v>
      </c>
      <c r="H57" s="73"/>
      <c r="I57" s="103"/>
      <c r="J57" s="118">
        <f>'2. melléklet'!J57+'3. melléklet'!J57</f>
        <v>0</v>
      </c>
      <c r="K57" s="90"/>
      <c r="L57" s="90"/>
      <c r="M57" s="90"/>
      <c r="N57" s="20"/>
      <c r="O57" s="90"/>
      <c r="P57" s="90"/>
      <c r="Q57" s="90"/>
      <c r="R57" s="20"/>
    </row>
    <row r="58" spans="1:18" ht="15">
      <c r="A58" s="146" t="s">
        <v>417</v>
      </c>
      <c r="B58" s="158" t="s">
        <v>159</v>
      </c>
      <c r="C58" s="183">
        <f>'2. melléklet'!C58+'3. melléklet'!C58</f>
        <v>5210</v>
      </c>
      <c r="D58" s="73"/>
      <c r="E58" s="103"/>
      <c r="F58" s="118">
        <f>'2. melléklet'!F58+'3. melléklet'!F58</f>
        <v>5210</v>
      </c>
      <c r="G58" s="113">
        <f>'2. melléklet'!G58+'3. melléklet'!G58</f>
        <v>5210</v>
      </c>
      <c r="H58" s="73"/>
      <c r="I58" s="103"/>
      <c r="J58" s="118">
        <f>'2. melléklet'!J58+'3. melléklet'!J58</f>
        <v>5210</v>
      </c>
      <c r="K58" s="90"/>
      <c r="L58" s="90"/>
      <c r="M58" s="90"/>
      <c r="N58" s="20"/>
      <c r="O58" s="90"/>
      <c r="P58" s="90"/>
      <c r="Q58" s="90"/>
      <c r="R58" s="20"/>
    </row>
    <row r="59" spans="1:18" ht="15">
      <c r="A59" s="115" t="s">
        <v>386</v>
      </c>
      <c r="B59" s="160" t="s">
        <v>160</v>
      </c>
      <c r="C59" s="184">
        <f>'2. melléklet'!C59+'3. melléklet'!C59</f>
        <v>5309</v>
      </c>
      <c r="D59" s="76"/>
      <c r="E59" s="104"/>
      <c r="F59" s="120">
        <f>'2. melléklet'!F59+'3. melléklet'!F59</f>
        <v>5309</v>
      </c>
      <c r="G59" s="119">
        <f>'2. melléklet'!G59+'3. melléklet'!G59</f>
        <v>5309</v>
      </c>
      <c r="H59" s="76"/>
      <c r="I59" s="104"/>
      <c r="J59" s="120">
        <f>'2. melléklet'!J59+'3. melléklet'!J59</f>
        <v>5309</v>
      </c>
      <c r="K59" s="91"/>
      <c r="L59" s="90"/>
      <c r="M59" s="90"/>
      <c r="N59" s="20"/>
      <c r="O59" s="91"/>
      <c r="P59" s="90"/>
      <c r="Q59" s="90"/>
      <c r="R59" s="20"/>
    </row>
    <row r="60" spans="1:18" ht="15">
      <c r="A60" s="148" t="s">
        <v>418</v>
      </c>
      <c r="B60" s="158" t="s">
        <v>161</v>
      </c>
      <c r="C60" s="183">
        <f>'2. melléklet'!C60+'3. melléklet'!C60</f>
        <v>0</v>
      </c>
      <c r="D60" s="73"/>
      <c r="E60" s="103"/>
      <c r="F60" s="118">
        <f>'2. melléklet'!F60+'3. melléklet'!F60</f>
        <v>0</v>
      </c>
      <c r="G60" s="113">
        <f>'2. melléklet'!G60+'3. melléklet'!G60</f>
        <v>0</v>
      </c>
      <c r="H60" s="73"/>
      <c r="I60" s="103"/>
      <c r="J60" s="118">
        <f>'2. melléklet'!J60+'3. melléklet'!J60</f>
        <v>0</v>
      </c>
      <c r="K60" s="90"/>
      <c r="L60" s="90"/>
      <c r="M60" s="90"/>
      <c r="N60" s="20"/>
      <c r="O60" s="90"/>
      <c r="P60" s="90"/>
      <c r="Q60" s="90"/>
      <c r="R60" s="20"/>
    </row>
    <row r="61" spans="1:18" ht="15">
      <c r="A61" s="148" t="s">
        <v>162</v>
      </c>
      <c r="B61" s="158" t="s">
        <v>163</v>
      </c>
      <c r="C61" s="183">
        <f>'2. melléklet'!C61+'3. melléklet'!C61</f>
        <v>0</v>
      </c>
      <c r="D61" s="73"/>
      <c r="E61" s="103"/>
      <c r="F61" s="118">
        <f>'2. melléklet'!F61+'3. melléklet'!F61</f>
        <v>0</v>
      </c>
      <c r="G61" s="113">
        <f>'2. melléklet'!G61+'3. melléklet'!G61</f>
        <v>0</v>
      </c>
      <c r="H61" s="73"/>
      <c r="I61" s="103"/>
      <c r="J61" s="118">
        <f>'2. melléklet'!J61+'3. melléklet'!J61</f>
        <v>0</v>
      </c>
      <c r="K61" s="90"/>
      <c r="L61" s="90"/>
      <c r="M61" s="90"/>
      <c r="N61" s="20"/>
      <c r="O61" s="90"/>
      <c r="P61" s="90"/>
      <c r="Q61" s="90"/>
      <c r="R61" s="20"/>
    </row>
    <row r="62" spans="1:18" ht="15">
      <c r="A62" s="148" t="s">
        <v>164</v>
      </c>
      <c r="B62" s="158" t="s">
        <v>165</v>
      </c>
      <c r="C62" s="183">
        <f>'2. melléklet'!C62+'3. melléklet'!C62</f>
        <v>0</v>
      </c>
      <c r="D62" s="73"/>
      <c r="E62" s="103"/>
      <c r="F62" s="118">
        <f>'2. melléklet'!F62+'3. melléklet'!F62</f>
        <v>0</v>
      </c>
      <c r="G62" s="113">
        <f>'2. melléklet'!G62+'3. melléklet'!G62</f>
        <v>0</v>
      </c>
      <c r="H62" s="73"/>
      <c r="I62" s="103"/>
      <c r="J62" s="118">
        <f>'2. melléklet'!J62+'3. melléklet'!J62</f>
        <v>0</v>
      </c>
      <c r="K62" s="90"/>
      <c r="L62" s="90"/>
      <c r="M62" s="90"/>
      <c r="N62" s="20"/>
      <c r="O62" s="90"/>
      <c r="P62" s="90"/>
      <c r="Q62" s="90"/>
      <c r="R62" s="20"/>
    </row>
    <row r="63" spans="1:18" ht="15">
      <c r="A63" s="148" t="s">
        <v>387</v>
      </c>
      <c r="B63" s="158" t="s">
        <v>166</v>
      </c>
      <c r="C63" s="183">
        <f>'2. melléklet'!C63+'3. melléklet'!C63</f>
        <v>0</v>
      </c>
      <c r="D63" s="73"/>
      <c r="E63" s="103"/>
      <c r="F63" s="118">
        <f>'2. melléklet'!F63+'3. melléklet'!F63</f>
        <v>0</v>
      </c>
      <c r="G63" s="113">
        <f>'2. melléklet'!G63+'3. melléklet'!G63</f>
        <v>0</v>
      </c>
      <c r="H63" s="73"/>
      <c r="I63" s="103"/>
      <c r="J63" s="118">
        <f>'2. melléklet'!J63+'3. melléklet'!J63</f>
        <v>0</v>
      </c>
      <c r="K63" s="90"/>
      <c r="L63" s="90"/>
      <c r="M63" s="90"/>
      <c r="N63" s="20"/>
      <c r="O63" s="90"/>
      <c r="P63" s="90"/>
      <c r="Q63" s="90"/>
      <c r="R63" s="20"/>
    </row>
    <row r="64" spans="1:18" ht="15">
      <c r="A64" s="148" t="s">
        <v>419</v>
      </c>
      <c r="B64" s="158" t="s">
        <v>167</v>
      </c>
      <c r="C64" s="183">
        <f>'2. melléklet'!C64+'3. melléklet'!C64</f>
        <v>0</v>
      </c>
      <c r="D64" s="73"/>
      <c r="E64" s="103"/>
      <c r="F64" s="118">
        <f>'2. melléklet'!F64+'3. melléklet'!F64</f>
        <v>0</v>
      </c>
      <c r="G64" s="113">
        <f>'2. melléklet'!G64+'3. melléklet'!G64</f>
        <v>0</v>
      </c>
      <c r="H64" s="73"/>
      <c r="I64" s="103"/>
      <c r="J64" s="118">
        <f>'2. melléklet'!J64+'3. melléklet'!J64</f>
        <v>0</v>
      </c>
      <c r="K64" s="90"/>
      <c r="L64" s="90"/>
      <c r="M64" s="90"/>
      <c r="N64" s="20"/>
      <c r="O64" s="90"/>
      <c r="P64" s="90"/>
      <c r="Q64" s="90"/>
      <c r="R64" s="20"/>
    </row>
    <row r="65" spans="1:18" ht="15">
      <c r="A65" s="148" t="s">
        <v>388</v>
      </c>
      <c r="B65" s="158" t="s">
        <v>168</v>
      </c>
      <c r="C65" s="183">
        <f>'2. melléklet'!C65+'3. melléklet'!C65</f>
        <v>3100</v>
      </c>
      <c r="D65" s="73"/>
      <c r="E65" s="103"/>
      <c r="F65" s="118">
        <f>'2. melléklet'!F65+'3. melléklet'!F65</f>
        <v>3100</v>
      </c>
      <c r="G65" s="113">
        <f>'2. melléklet'!G65+'3. melléklet'!G65</f>
        <v>3100</v>
      </c>
      <c r="H65" s="73"/>
      <c r="I65" s="103"/>
      <c r="J65" s="118">
        <f>'2. melléklet'!J65+'3. melléklet'!J65</f>
        <v>3100</v>
      </c>
      <c r="K65" s="90"/>
      <c r="L65" s="90"/>
      <c r="M65" s="90"/>
      <c r="N65" s="20"/>
      <c r="O65" s="90"/>
      <c r="P65" s="90"/>
      <c r="Q65" s="90"/>
      <c r="R65" s="20"/>
    </row>
    <row r="66" spans="1:18" ht="15">
      <c r="A66" s="148" t="s">
        <v>420</v>
      </c>
      <c r="B66" s="158" t="s">
        <v>169</v>
      </c>
      <c r="C66" s="183">
        <f>'2. melléklet'!C66+'3. melléklet'!C66</f>
        <v>0</v>
      </c>
      <c r="D66" s="73"/>
      <c r="E66" s="103"/>
      <c r="F66" s="118">
        <f>'2. melléklet'!F66+'3. melléklet'!F66</f>
        <v>0</v>
      </c>
      <c r="G66" s="113">
        <f>'2. melléklet'!G66+'3. melléklet'!G66</f>
        <v>0</v>
      </c>
      <c r="H66" s="73"/>
      <c r="I66" s="103"/>
      <c r="J66" s="118">
        <f>'2. melléklet'!J66+'3. melléklet'!J66</f>
        <v>0</v>
      </c>
      <c r="K66" s="90"/>
      <c r="L66" s="90"/>
      <c r="M66" s="90"/>
      <c r="N66" s="20"/>
      <c r="O66" s="90"/>
      <c r="P66" s="90"/>
      <c r="Q66" s="90"/>
      <c r="R66" s="20"/>
    </row>
    <row r="67" spans="1:18" ht="15">
      <c r="A67" s="148" t="s">
        <v>421</v>
      </c>
      <c r="B67" s="158" t="s">
        <v>170</v>
      </c>
      <c r="C67" s="183">
        <f>'2. melléklet'!C67+'3. melléklet'!C67</f>
        <v>0</v>
      </c>
      <c r="D67" s="73"/>
      <c r="E67" s="103"/>
      <c r="F67" s="118">
        <f>'2. melléklet'!F67+'3. melléklet'!F67</f>
        <v>0</v>
      </c>
      <c r="G67" s="113">
        <f>'2. melléklet'!G67+'3. melléklet'!G67</f>
        <v>0</v>
      </c>
      <c r="H67" s="73"/>
      <c r="I67" s="103"/>
      <c r="J67" s="118">
        <f>'2. melléklet'!J67+'3. melléklet'!J67</f>
        <v>0</v>
      </c>
      <c r="K67" s="90"/>
      <c r="L67" s="90"/>
      <c r="M67" s="90"/>
      <c r="N67" s="20"/>
      <c r="O67" s="90"/>
      <c r="P67" s="90"/>
      <c r="Q67" s="90"/>
      <c r="R67" s="20"/>
    </row>
    <row r="68" spans="1:18" ht="15">
      <c r="A68" s="148" t="s">
        <v>171</v>
      </c>
      <c r="B68" s="158" t="s">
        <v>172</v>
      </c>
      <c r="C68" s="183">
        <f>'2. melléklet'!C68+'3. melléklet'!C68</f>
        <v>0</v>
      </c>
      <c r="D68" s="73"/>
      <c r="E68" s="103"/>
      <c r="F68" s="118">
        <f>'2. melléklet'!F68+'3. melléklet'!F68</f>
        <v>0</v>
      </c>
      <c r="G68" s="113">
        <f>'2. melléklet'!G68+'3. melléklet'!G68</f>
        <v>0</v>
      </c>
      <c r="H68" s="73"/>
      <c r="I68" s="103"/>
      <c r="J68" s="118">
        <f>'2. melléklet'!J68+'3. melléklet'!J68</f>
        <v>0</v>
      </c>
      <c r="K68" s="90"/>
      <c r="L68" s="90"/>
      <c r="M68" s="90"/>
      <c r="N68" s="20"/>
      <c r="O68" s="90"/>
      <c r="P68" s="90"/>
      <c r="Q68" s="90"/>
      <c r="R68" s="20"/>
    </row>
    <row r="69" spans="1:18" ht="15">
      <c r="A69" s="149" t="s">
        <v>173</v>
      </c>
      <c r="B69" s="158" t="s">
        <v>174</v>
      </c>
      <c r="C69" s="183">
        <f>'2. melléklet'!C69+'3. melléklet'!C69</f>
        <v>0</v>
      </c>
      <c r="D69" s="73"/>
      <c r="E69" s="103"/>
      <c r="F69" s="118">
        <f>'2. melléklet'!F69+'3. melléklet'!F69</f>
        <v>0</v>
      </c>
      <c r="G69" s="113">
        <f>'2. melléklet'!G69+'3. melléklet'!G69</f>
        <v>0</v>
      </c>
      <c r="H69" s="73"/>
      <c r="I69" s="103"/>
      <c r="J69" s="118">
        <f>'2. melléklet'!J69+'3. melléklet'!J69</f>
        <v>0</v>
      </c>
      <c r="K69" s="90"/>
      <c r="L69" s="90"/>
      <c r="M69" s="90"/>
      <c r="N69" s="20"/>
      <c r="O69" s="90"/>
      <c r="P69" s="90"/>
      <c r="Q69" s="90"/>
      <c r="R69" s="20"/>
    </row>
    <row r="70" spans="1:18" ht="15">
      <c r="A70" s="148" t="s">
        <v>422</v>
      </c>
      <c r="B70" s="158" t="s">
        <v>175</v>
      </c>
      <c r="C70" s="183">
        <f>'2. melléklet'!C70+'3. melléklet'!C70</f>
        <v>0</v>
      </c>
      <c r="D70" s="73">
        <v>150</v>
      </c>
      <c r="E70" s="103"/>
      <c r="F70" s="118">
        <f>'2. melléklet'!F70+'3. melléklet'!F70</f>
        <v>150</v>
      </c>
      <c r="G70" s="113">
        <f>'2. melléklet'!G70+'3. melléklet'!G70</f>
        <v>0</v>
      </c>
      <c r="H70" s="73">
        <v>150</v>
      </c>
      <c r="I70" s="103"/>
      <c r="J70" s="118">
        <f>'2. melléklet'!J70+'3. melléklet'!J70</f>
        <v>150</v>
      </c>
      <c r="K70" s="90"/>
      <c r="L70" s="90"/>
      <c r="M70" s="90"/>
      <c r="N70" s="20"/>
      <c r="O70" s="90"/>
      <c r="P70" s="90"/>
      <c r="Q70" s="90"/>
      <c r="R70" s="20"/>
    </row>
    <row r="71" spans="1:18" ht="15">
      <c r="A71" s="149" t="s">
        <v>549</v>
      </c>
      <c r="B71" s="158" t="s">
        <v>176</v>
      </c>
      <c r="C71" s="183">
        <f>'2. melléklet'!C71+'3. melléklet'!C71</f>
        <v>95</v>
      </c>
      <c r="D71" s="73"/>
      <c r="E71" s="103"/>
      <c r="F71" s="118">
        <f>C71</f>
        <v>95</v>
      </c>
      <c r="G71" s="113">
        <f>'2. melléklet'!G71+'3. melléklet'!G71</f>
        <v>0</v>
      </c>
      <c r="H71" s="73"/>
      <c r="I71" s="103"/>
      <c r="J71" s="118">
        <f>G71</f>
        <v>0</v>
      </c>
      <c r="K71" s="90"/>
      <c r="L71" s="90"/>
      <c r="M71" s="90"/>
      <c r="N71" s="20"/>
      <c r="O71" s="90"/>
      <c r="P71" s="90"/>
      <c r="Q71" s="90"/>
      <c r="R71" s="20"/>
    </row>
    <row r="72" spans="1:18" ht="15">
      <c r="A72" s="149" t="s">
        <v>550</v>
      </c>
      <c r="B72" s="158" t="s">
        <v>176</v>
      </c>
      <c r="C72" s="183">
        <f>'2. melléklet'!C72+'3. melléklet'!C72</f>
        <v>0</v>
      </c>
      <c r="D72" s="73"/>
      <c r="E72" s="103"/>
      <c r="F72" s="118">
        <f>'2. melléklet'!F72+'3. melléklet'!F72</f>
        <v>0</v>
      </c>
      <c r="G72" s="113">
        <f>'2. melléklet'!G72+'3. melléklet'!G72</f>
        <v>0</v>
      </c>
      <c r="H72" s="73"/>
      <c r="I72" s="103"/>
      <c r="J72" s="118">
        <f>'2. melléklet'!J72+'3. melléklet'!J72</f>
        <v>0</v>
      </c>
      <c r="K72" s="90"/>
      <c r="L72" s="90"/>
      <c r="M72" s="90"/>
      <c r="N72" s="20"/>
      <c r="O72" s="90"/>
      <c r="P72" s="90"/>
      <c r="Q72" s="90"/>
      <c r="R72" s="20"/>
    </row>
    <row r="73" spans="1:18" ht="15">
      <c r="A73" s="115" t="s">
        <v>389</v>
      </c>
      <c r="B73" s="160" t="s">
        <v>177</v>
      </c>
      <c r="C73" s="184">
        <f>'2. melléklet'!C73+'3. melléklet'!C73</f>
        <v>3195</v>
      </c>
      <c r="D73" s="76">
        <f>D70</f>
        <v>150</v>
      </c>
      <c r="E73" s="104"/>
      <c r="F73" s="120">
        <f>'2. melléklet'!F73+'3. melléklet'!F73</f>
        <v>3345</v>
      </c>
      <c r="G73" s="119">
        <f>'2. melléklet'!G73+'3. melléklet'!G73</f>
        <v>3100</v>
      </c>
      <c r="H73" s="76">
        <f>H70</f>
        <v>150</v>
      </c>
      <c r="I73" s="104"/>
      <c r="J73" s="120">
        <f>'2. melléklet'!J73+'3. melléklet'!J73</f>
        <v>3250</v>
      </c>
      <c r="K73" s="91"/>
      <c r="L73" s="91"/>
      <c r="M73" s="91"/>
      <c r="N73" s="20"/>
      <c r="O73" s="91"/>
      <c r="P73" s="91"/>
      <c r="Q73" s="91"/>
      <c r="R73" s="20"/>
    </row>
    <row r="74" spans="1:18" ht="15.75">
      <c r="A74" s="164" t="s">
        <v>32</v>
      </c>
      <c r="B74" s="165"/>
      <c r="C74" s="302">
        <f>'2. melléklet'!C74+'3. melléklet'!C74</f>
        <v>52984.56</v>
      </c>
      <c r="D74" s="166">
        <f>D73</f>
        <v>150</v>
      </c>
      <c r="E74" s="303"/>
      <c r="F74" s="304">
        <f>'2. melléklet'!F74+'3. melléklet'!F74</f>
        <v>53134.56</v>
      </c>
      <c r="G74" s="305">
        <f>'2. melléklet'!G74+'3. melléklet'!G74</f>
        <v>65088.56</v>
      </c>
      <c r="H74" s="166">
        <f>H73</f>
        <v>150</v>
      </c>
      <c r="I74" s="303"/>
      <c r="J74" s="304">
        <f>'2. melléklet'!J74+'3. melléklet'!J74</f>
        <v>65238.56</v>
      </c>
      <c r="K74" s="91"/>
      <c r="L74" s="90"/>
      <c r="M74" s="90"/>
      <c r="N74" s="20"/>
      <c r="O74" s="91"/>
      <c r="P74" s="90"/>
      <c r="Q74" s="90"/>
      <c r="R74" s="20"/>
    </row>
    <row r="75" spans="1:18" ht="15">
      <c r="A75" s="150" t="s">
        <v>178</v>
      </c>
      <c r="B75" s="158" t="s">
        <v>179</v>
      </c>
      <c r="C75" s="183">
        <f>'2. melléklet'!C75+'3. melléklet'!C75</f>
        <v>0</v>
      </c>
      <c r="D75" s="73"/>
      <c r="E75" s="103"/>
      <c r="F75" s="118">
        <f>'2. melléklet'!F75+'3. melléklet'!F75</f>
        <v>0</v>
      </c>
      <c r="G75" s="113">
        <f>'2. melléklet'!G75+'3. melléklet'!G75</f>
        <v>0</v>
      </c>
      <c r="H75" s="73"/>
      <c r="I75" s="103"/>
      <c r="J75" s="118">
        <f>'2. melléklet'!J75+'3. melléklet'!J75</f>
        <v>0</v>
      </c>
      <c r="K75" s="90"/>
      <c r="L75" s="90"/>
      <c r="M75" s="90"/>
      <c r="N75" s="20"/>
      <c r="O75" s="90"/>
      <c r="P75" s="90"/>
      <c r="Q75" s="90"/>
      <c r="R75" s="20"/>
    </row>
    <row r="76" spans="1:18" ht="15">
      <c r="A76" s="150" t="s">
        <v>423</v>
      </c>
      <c r="B76" s="158" t="s">
        <v>180</v>
      </c>
      <c r="C76" s="183">
        <f>'2. melléklet'!C76+'3. melléklet'!C76</f>
        <v>0</v>
      </c>
      <c r="D76" s="73"/>
      <c r="E76" s="103"/>
      <c r="F76" s="118">
        <f>'2. melléklet'!F76+'3. melléklet'!F76</f>
        <v>0</v>
      </c>
      <c r="G76" s="113">
        <f>'2. melléklet'!G76+'3. melléklet'!G76</f>
        <v>0</v>
      </c>
      <c r="H76" s="73"/>
      <c r="I76" s="103"/>
      <c r="J76" s="118">
        <f>'2. melléklet'!J76+'3. melléklet'!J76</f>
        <v>0</v>
      </c>
      <c r="K76" s="90"/>
      <c r="L76" s="90"/>
      <c r="M76" s="90"/>
      <c r="N76" s="20"/>
      <c r="O76" s="90"/>
      <c r="P76" s="90"/>
      <c r="Q76" s="90"/>
      <c r="R76" s="20"/>
    </row>
    <row r="77" spans="1:18" ht="15">
      <c r="A77" s="150" t="s">
        <v>181</v>
      </c>
      <c r="B77" s="158" t="s">
        <v>182</v>
      </c>
      <c r="C77" s="183">
        <f>'2. melléklet'!C77+'3. melléklet'!C77</f>
        <v>0</v>
      </c>
      <c r="D77" s="73"/>
      <c r="E77" s="103"/>
      <c r="F77" s="118">
        <f>'2. melléklet'!F77+'3. melléklet'!F77</f>
        <v>0</v>
      </c>
      <c r="G77" s="113">
        <f>'2. melléklet'!G77+'3. melléklet'!G77</f>
        <v>0</v>
      </c>
      <c r="H77" s="73"/>
      <c r="I77" s="103"/>
      <c r="J77" s="118">
        <f>'2. melléklet'!J77+'3. melléklet'!J77</f>
        <v>0</v>
      </c>
      <c r="K77" s="90"/>
      <c r="L77" s="90"/>
      <c r="M77" s="90"/>
      <c r="N77" s="20"/>
      <c r="O77" s="90"/>
      <c r="P77" s="90"/>
      <c r="Q77" s="90"/>
      <c r="R77" s="20"/>
    </row>
    <row r="78" spans="1:18" ht="15">
      <c r="A78" s="150" t="s">
        <v>183</v>
      </c>
      <c r="B78" s="158" t="s">
        <v>184</v>
      </c>
      <c r="C78" s="183">
        <f>'2. melléklet'!C78+'3. melléklet'!C78</f>
        <v>472</v>
      </c>
      <c r="D78" s="73"/>
      <c r="E78" s="103"/>
      <c r="F78" s="118">
        <f>'2. melléklet'!F78+'3. melléklet'!F78</f>
        <v>472</v>
      </c>
      <c r="G78" s="113">
        <f>'2. melléklet'!G78+'3. melléklet'!G78</f>
        <v>472</v>
      </c>
      <c r="H78" s="73"/>
      <c r="I78" s="103"/>
      <c r="J78" s="118">
        <f>'2. melléklet'!J78+'3. melléklet'!J78</f>
        <v>472</v>
      </c>
      <c r="K78" s="90"/>
      <c r="L78" s="90"/>
      <c r="M78" s="90"/>
      <c r="N78" s="20"/>
      <c r="O78" s="90"/>
      <c r="P78" s="90"/>
      <c r="Q78" s="90"/>
      <c r="R78" s="20"/>
    </row>
    <row r="79" spans="1:18" ht="15">
      <c r="A79" s="143" t="s">
        <v>185</v>
      </c>
      <c r="B79" s="158" t="s">
        <v>186</v>
      </c>
      <c r="C79" s="183">
        <f>'2. melléklet'!C79+'3. melléklet'!C79</f>
        <v>0</v>
      </c>
      <c r="D79" s="73"/>
      <c r="E79" s="103"/>
      <c r="F79" s="118">
        <f>'2. melléklet'!F79+'3. melléklet'!F79</f>
        <v>0</v>
      </c>
      <c r="G79" s="113">
        <f>'2. melléklet'!G79+'3. melléklet'!G79</f>
        <v>0</v>
      </c>
      <c r="H79" s="73"/>
      <c r="I79" s="103"/>
      <c r="J79" s="118">
        <f>'2. melléklet'!J79+'3. melléklet'!J79</f>
        <v>0</v>
      </c>
      <c r="K79" s="90"/>
      <c r="L79" s="90"/>
      <c r="M79" s="90"/>
      <c r="N79" s="20"/>
      <c r="O79" s="90"/>
      <c r="P79" s="90"/>
      <c r="Q79" s="90"/>
      <c r="R79" s="20"/>
    </row>
    <row r="80" spans="1:18" ht="15">
      <c r="A80" s="143" t="s">
        <v>187</v>
      </c>
      <c r="B80" s="158" t="s">
        <v>188</v>
      </c>
      <c r="C80" s="183">
        <f>'2. melléklet'!C80+'3. melléklet'!C80</f>
        <v>0</v>
      </c>
      <c r="D80" s="73"/>
      <c r="E80" s="103"/>
      <c r="F80" s="118">
        <f>'2. melléklet'!F80+'3. melléklet'!F80</f>
        <v>0</v>
      </c>
      <c r="G80" s="113">
        <f>'2. melléklet'!G80+'3. melléklet'!G80</f>
        <v>0</v>
      </c>
      <c r="H80" s="73"/>
      <c r="I80" s="103"/>
      <c r="J80" s="118">
        <f>'2. melléklet'!J80+'3. melléklet'!J80</f>
        <v>0</v>
      </c>
      <c r="K80" s="90"/>
      <c r="L80" s="90"/>
      <c r="M80" s="90"/>
      <c r="N80" s="20"/>
      <c r="O80" s="90"/>
      <c r="P80" s="90"/>
      <c r="Q80" s="90"/>
      <c r="R80" s="20"/>
    </row>
    <row r="81" spans="1:18" ht="15">
      <c r="A81" s="143" t="s">
        <v>189</v>
      </c>
      <c r="B81" s="158" t="s">
        <v>190</v>
      </c>
      <c r="C81" s="183">
        <f>'2. melléklet'!C81+'3. melléklet'!C81</f>
        <v>128</v>
      </c>
      <c r="D81" s="73"/>
      <c r="E81" s="103"/>
      <c r="F81" s="118">
        <f>'2. melléklet'!F81+'3. melléklet'!F81</f>
        <v>128</v>
      </c>
      <c r="G81" s="113">
        <f>'2. melléklet'!G81+'3. melléklet'!G81</f>
        <v>128</v>
      </c>
      <c r="H81" s="73"/>
      <c r="I81" s="103"/>
      <c r="J81" s="118">
        <f>'2. melléklet'!J81+'3. melléklet'!J81</f>
        <v>128</v>
      </c>
      <c r="K81" s="90"/>
      <c r="L81" s="90"/>
      <c r="M81" s="90"/>
      <c r="N81" s="20"/>
      <c r="O81" s="90"/>
      <c r="P81" s="90"/>
      <c r="Q81" s="90"/>
      <c r="R81" s="20"/>
    </row>
    <row r="82" spans="1:18" ht="15">
      <c r="A82" s="151" t="s">
        <v>391</v>
      </c>
      <c r="B82" s="160" t="s">
        <v>191</v>
      </c>
      <c r="C82" s="184">
        <f>'2. melléklet'!C82+'3. melléklet'!C82</f>
        <v>600</v>
      </c>
      <c r="D82" s="76"/>
      <c r="E82" s="104"/>
      <c r="F82" s="120">
        <f>'2. melléklet'!F82+'3. melléklet'!F82</f>
        <v>600</v>
      </c>
      <c r="G82" s="119">
        <f>'2. melléklet'!G82+'3. melléklet'!G82</f>
        <v>600</v>
      </c>
      <c r="H82" s="76"/>
      <c r="I82" s="104"/>
      <c r="J82" s="120">
        <f>'2. melléklet'!J82+'3. melléklet'!J82</f>
        <v>600</v>
      </c>
      <c r="K82" s="91"/>
      <c r="L82" s="90"/>
      <c r="M82" s="90"/>
      <c r="N82" s="20"/>
      <c r="O82" s="91"/>
      <c r="P82" s="90"/>
      <c r="Q82" s="90"/>
      <c r="R82" s="20"/>
    </row>
    <row r="83" spans="1:18" ht="15">
      <c r="A83" s="146" t="s">
        <v>192</v>
      </c>
      <c r="B83" s="158" t="s">
        <v>193</v>
      </c>
      <c r="C83" s="183">
        <f>'2. melléklet'!C83+'3. melléklet'!C83</f>
        <v>1025</v>
      </c>
      <c r="D83" s="73"/>
      <c r="E83" s="103"/>
      <c r="F83" s="118">
        <f>'2. melléklet'!F83+'3. melléklet'!F83</f>
        <v>1025</v>
      </c>
      <c r="G83" s="113">
        <f>'2. melléklet'!G83+'3. melléklet'!G83</f>
        <v>3055</v>
      </c>
      <c r="H83" s="73"/>
      <c r="I83" s="103"/>
      <c r="J83" s="118">
        <f>'2. melléklet'!J83+'3. melléklet'!J83</f>
        <v>3055</v>
      </c>
      <c r="K83" s="90"/>
      <c r="L83" s="90"/>
      <c r="M83" s="90"/>
      <c r="N83" s="20"/>
      <c r="O83" s="90"/>
      <c r="P83" s="90"/>
      <c r="Q83" s="90"/>
      <c r="R83" s="20"/>
    </row>
    <row r="84" spans="1:18" ht="15">
      <c r="A84" s="146" t="s">
        <v>194</v>
      </c>
      <c r="B84" s="158" t="s">
        <v>195</v>
      </c>
      <c r="C84" s="183">
        <f>'2. melléklet'!C84+'3. melléklet'!C84</f>
        <v>0</v>
      </c>
      <c r="D84" s="73"/>
      <c r="E84" s="103"/>
      <c r="F84" s="118">
        <f>'2. melléklet'!F84+'3. melléklet'!F84</f>
        <v>0</v>
      </c>
      <c r="G84" s="113">
        <f>'2. melléklet'!G84+'3. melléklet'!G84</f>
        <v>0</v>
      </c>
      <c r="H84" s="73"/>
      <c r="I84" s="103"/>
      <c r="J84" s="118">
        <f>'2. melléklet'!J84+'3. melléklet'!J84</f>
        <v>0</v>
      </c>
      <c r="K84" s="90"/>
      <c r="L84" s="90"/>
      <c r="M84" s="90"/>
      <c r="N84" s="20"/>
      <c r="O84" s="90"/>
      <c r="P84" s="90"/>
      <c r="Q84" s="90"/>
      <c r="R84" s="20"/>
    </row>
    <row r="85" spans="1:18" ht="15">
      <c r="A85" s="146" t="s">
        <v>196</v>
      </c>
      <c r="B85" s="158" t="s">
        <v>197</v>
      </c>
      <c r="C85" s="183">
        <f>'2. melléklet'!C85+'3. melléklet'!C85</f>
        <v>0</v>
      </c>
      <c r="D85" s="73"/>
      <c r="E85" s="103"/>
      <c r="F85" s="118">
        <f>'2. melléklet'!F85+'3. melléklet'!F85</f>
        <v>0</v>
      </c>
      <c r="G85" s="113">
        <f>'2. melléklet'!G85+'3. melléklet'!G85</f>
        <v>0</v>
      </c>
      <c r="H85" s="73"/>
      <c r="I85" s="103"/>
      <c r="J85" s="118">
        <f>'2. melléklet'!J85+'3. melléklet'!J85</f>
        <v>0</v>
      </c>
      <c r="K85" s="90"/>
      <c r="L85" s="90"/>
      <c r="M85" s="90"/>
      <c r="N85" s="20"/>
      <c r="O85" s="90"/>
      <c r="P85" s="90"/>
      <c r="Q85" s="90"/>
      <c r="R85" s="20"/>
    </row>
    <row r="86" spans="1:18" ht="15">
      <c r="A86" s="146" t="s">
        <v>198</v>
      </c>
      <c r="B86" s="158" t="s">
        <v>199</v>
      </c>
      <c r="C86" s="183">
        <f>'2. melléklet'!C86+'3. melléklet'!C86</f>
        <v>275</v>
      </c>
      <c r="D86" s="73"/>
      <c r="E86" s="103"/>
      <c r="F86" s="118">
        <f>'2. melléklet'!F86+'3. melléklet'!F86</f>
        <v>275</v>
      </c>
      <c r="G86" s="113">
        <f>'2. melléklet'!G86+'3. melléklet'!G86</f>
        <v>275</v>
      </c>
      <c r="H86" s="73"/>
      <c r="I86" s="103"/>
      <c r="J86" s="118">
        <f>'2. melléklet'!J86+'3. melléklet'!J86</f>
        <v>275</v>
      </c>
      <c r="K86" s="90"/>
      <c r="L86" s="90"/>
      <c r="M86" s="90"/>
      <c r="N86" s="20"/>
      <c r="O86" s="90"/>
      <c r="P86" s="90"/>
      <c r="Q86" s="90"/>
      <c r="R86" s="20"/>
    </row>
    <row r="87" spans="1:18" ht="15">
      <c r="A87" s="115" t="s">
        <v>392</v>
      </c>
      <c r="B87" s="160" t="s">
        <v>200</v>
      </c>
      <c r="C87" s="184">
        <f>'2. melléklet'!C87+'3. melléklet'!C87</f>
        <v>1300</v>
      </c>
      <c r="D87" s="76"/>
      <c r="E87" s="104"/>
      <c r="F87" s="120">
        <f>'2. melléklet'!F87+'3. melléklet'!F87</f>
        <v>1300</v>
      </c>
      <c r="G87" s="119">
        <f>'2. melléklet'!G87+'3. melléklet'!G87</f>
        <v>3330</v>
      </c>
      <c r="H87" s="76"/>
      <c r="I87" s="104"/>
      <c r="J87" s="120">
        <f>'2. melléklet'!J87+'3. melléklet'!J87</f>
        <v>3330</v>
      </c>
      <c r="K87" s="91"/>
      <c r="L87" s="90"/>
      <c r="M87" s="90"/>
      <c r="N87" s="20"/>
      <c r="O87" s="91"/>
      <c r="P87" s="90"/>
      <c r="Q87" s="90"/>
      <c r="R87" s="20"/>
    </row>
    <row r="88" spans="1:18" ht="15">
      <c r="A88" s="146" t="s">
        <v>201</v>
      </c>
      <c r="B88" s="158" t="s">
        <v>202</v>
      </c>
      <c r="C88" s="183">
        <f>'2. melléklet'!C88+'3. melléklet'!C88</f>
        <v>0</v>
      </c>
      <c r="D88" s="73"/>
      <c r="E88" s="103"/>
      <c r="F88" s="118">
        <f>'2. melléklet'!F88+'3. melléklet'!F88</f>
        <v>0</v>
      </c>
      <c r="G88" s="113">
        <f>'2. melléklet'!G88+'3. melléklet'!G88</f>
        <v>0</v>
      </c>
      <c r="H88" s="73"/>
      <c r="I88" s="103"/>
      <c r="J88" s="118">
        <f>'2. melléklet'!J88+'3. melléklet'!J88</f>
        <v>0</v>
      </c>
      <c r="K88" s="90"/>
      <c r="L88" s="90"/>
      <c r="M88" s="90"/>
      <c r="N88" s="20"/>
      <c r="O88" s="90"/>
      <c r="P88" s="90"/>
      <c r="Q88" s="90"/>
      <c r="R88" s="20"/>
    </row>
    <row r="89" spans="1:18" ht="15">
      <c r="A89" s="146" t="s">
        <v>424</v>
      </c>
      <c r="B89" s="158" t="s">
        <v>203</v>
      </c>
      <c r="C89" s="183">
        <f>'2. melléklet'!C89+'3. melléklet'!C89</f>
        <v>0</v>
      </c>
      <c r="D89" s="73"/>
      <c r="E89" s="103"/>
      <c r="F89" s="118">
        <f>'2. melléklet'!F89+'3. melléklet'!F89</f>
        <v>0</v>
      </c>
      <c r="G89" s="113">
        <f>'2. melléklet'!G89+'3. melléklet'!G89</f>
        <v>0</v>
      </c>
      <c r="H89" s="73"/>
      <c r="I89" s="103"/>
      <c r="J89" s="118">
        <f>'2. melléklet'!J89+'3. melléklet'!J89</f>
        <v>0</v>
      </c>
      <c r="K89" s="90"/>
      <c r="L89" s="90"/>
      <c r="M89" s="90"/>
      <c r="N89" s="20"/>
      <c r="O89" s="90"/>
      <c r="P89" s="90"/>
      <c r="Q89" s="90"/>
      <c r="R89" s="20"/>
    </row>
    <row r="90" spans="1:18" ht="15">
      <c r="A90" s="146" t="s">
        <v>425</v>
      </c>
      <c r="B90" s="158" t="s">
        <v>204</v>
      </c>
      <c r="C90" s="183">
        <f>'2. melléklet'!C90+'3. melléklet'!C90</f>
        <v>0</v>
      </c>
      <c r="D90" s="73"/>
      <c r="E90" s="103"/>
      <c r="F90" s="118">
        <f>'2. melléklet'!F90+'3. melléklet'!F90</f>
        <v>0</v>
      </c>
      <c r="G90" s="113">
        <f>'2. melléklet'!G90+'3. melléklet'!G90</f>
        <v>0</v>
      </c>
      <c r="H90" s="73"/>
      <c r="I90" s="103"/>
      <c r="J90" s="118">
        <f>'2. melléklet'!J90+'3. melléklet'!J90</f>
        <v>0</v>
      </c>
      <c r="K90" s="90"/>
      <c r="L90" s="90"/>
      <c r="M90" s="90"/>
      <c r="N90" s="20"/>
      <c r="O90" s="90"/>
      <c r="P90" s="90"/>
      <c r="Q90" s="90"/>
      <c r="R90" s="20"/>
    </row>
    <row r="91" spans="1:18" ht="15">
      <c r="A91" s="146" t="s">
        <v>426</v>
      </c>
      <c r="B91" s="158" t="s">
        <v>205</v>
      </c>
      <c r="C91" s="183">
        <f>'2. melléklet'!C91+'3. melléklet'!C91</f>
        <v>0</v>
      </c>
      <c r="D91" s="73"/>
      <c r="E91" s="103"/>
      <c r="F91" s="118">
        <f>'2. melléklet'!F91+'3. melléklet'!F91</f>
        <v>0</v>
      </c>
      <c r="G91" s="113">
        <f>'2. melléklet'!G91+'3. melléklet'!G91</f>
        <v>0</v>
      </c>
      <c r="H91" s="73"/>
      <c r="I91" s="103"/>
      <c r="J91" s="118">
        <f>'2. melléklet'!J91+'3. melléklet'!J91</f>
        <v>0</v>
      </c>
      <c r="K91" s="90"/>
      <c r="L91" s="90"/>
      <c r="M91" s="90"/>
      <c r="N91" s="20"/>
      <c r="O91" s="90"/>
      <c r="P91" s="90"/>
      <c r="Q91" s="90"/>
      <c r="R91" s="20"/>
    </row>
    <row r="92" spans="1:18" ht="15">
      <c r="A92" s="146" t="s">
        <v>427</v>
      </c>
      <c r="B92" s="158" t="s">
        <v>206</v>
      </c>
      <c r="C92" s="183">
        <f>'2. melléklet'!C92+'3. melléklet'!C92</f>
        <v>0</v>
      </c>
      <c r="D92" s="73"/>
      <c r="E92" s="103"/>
      <c r="F92" s="118">
        <f>'2. melléklet'!F92+'3. melléklet'!F92</f>
        <v>0</v>
      </c>
      <c r="G92" s="113">
        <f>'2. melléklet'!G92+'3. melléklet'!G92</f>
        <v>0</v>
      </c>
      <c r="H92" s="73"/>
      <c r="I92" s="103"/>
      <c r="J92" s="118">
        <f>'2. melléklet'!J92+'3. melléklet'!J92</f>
        <v>0</v>
      </c>
      <c r="K92" s="90"/>
      <c r="L92" s="90"/>
      <c r="M92" s="90"/>
      <c r="N92" s="20"/>
      <c r="O92" s="90"/>
      <c r="P92" s="90"/>
      <c r="Q92" s="90"/>
      <c r="R92" s="20"/>
    </row>
    <row r="93" spans="1:18" ht="15">
      <c r="A93" s="146" t="s">
        <v>428</v>
      </c>
      <c r="B93" s="158" t="s">
        <v>207</v>
      </c>
      <c r="C93" s="183">
        <f>'2. melléklet'!C93+'3. melléklet'!C93</f>
        <v>0</v>
      </c>
      <c r="D93" s="73"/>
      <c r="E93" s="103"/>
      <c r="F93" s="118">
        <f>'2. melléklet'!F93+'3. melléklet'!F93</f>
        <v>0</v>
      </c>
      <c r="G93" s="113">
        <f>'2. melléklet'!G93+'3. melléklet'!G93</f>
        <v>0</v>
      </c>
      <c r="H93" s="73"/>
      <c r="I93" s="103"/>
      <c r="J93" s="118">
        <f>'2. melléklet'!J93+'3. melléklet'!J93</f>
        <v>0</v>
      </c>
      <c r="K93" s="90"/>
      <c r="L93" s="90"/>
      <c r="M93" s="90"/>
      <c r="N93" s="20"/>
      <c r="O93" s="90"/>
      <c r="P93" s="90"/>
      <c r="Q93" s="90"/>
      <c r="R93" s="20"/>
    </row>
    <row r="94" spans="1:18" ht="15">
      <c r="A94" s="146" t="s">
        <v>208</v>
      </c>
      <c r="B94" s="158" t="s">
        <v>209</v>
      </c>
      <c r="C94" s="183">
        <f>'2. melléklet'!C94+'3. melléklet'!C94</f>
        <v>0</v>
      </c>
      <c r="D94" s="73"/>
      <c r="E94" s="103"/>
      <c r="F94" s="118">
        <f>'2. melléklet'!F94+'3. melléklet'!F94</f>
        <v>0</v>
      </c>
      <c r="G94" s="113">
        <f>'2. melléklet'!G94+'3. melléklet'!G94</f>
        <v>0</v>
      </c>
      <c r="H94" s="73"/>
      <c r="I94" s="103"/>
      <c r="J94" s="118">
        <f>'2. melléklet'!J94+'3. melléklet'!J94</f>
        <v>0</v>
      </c>
      <c r="K94" s="90"/>
      <c r="L94" s="90"/>
      <c r="M94" s="90"/>
      <c r="N94" s="20"/>
      <c r="O94" s="90"/>
      <c r="P94" s="90"/>
      <c r="Q94" s="90"/>
      <c r="R94" s="20"/>
    </row>
    <row r="95" spans="1:18" ht="15">
      <c r="A95" s="146" t="s">
        <v>429</v>
      </c>
      <c r="B95" s="158" t="s">
        <v>210</v>
      </c>
      <c r="C95" s="183">
        <f>'2. melléklet'!C95+'3. melléklet'!C95</f>
        <v>0</v>
      </c>
      <c r="D95" s="73"/>
      <c r="E95" s="103"/>
      <c r="F95" s="118">
        <f>'2. melléklet'!F95+'3. melléklet'!F95</f>
        <v>0</v>
      </c>
      <c r="G95" s="113">
        <f>'2. melléklet'!G95+'3. melléklet'!G95</f>
        <v>0</v>
      </c>
      <c r="H95" s="73"/>
      <c r="I95" s="103"/>
      <c r="J95" s="118">
        <f>'2. melléklet'!J95+'3. melléklet'!J95</f>
        <v>0</v>
      </c>
      <c r="K95" s="90"/>
      <c r="L95" s="90"/>
      <c r="M95" s="90"/>
      <c r="N95" s="20"/>
      <c r="O95" s="90"/>
      <c r="P95" s="90"/>
      <c r="Q95" s="90"/>
      <c r="R95" s="20"/>
    </row>
    <row r="96" spans="1:18" ht="15">
      <c r="A96" s="115" t="s">
        <v>393</v>
      </c>
      <c r="B96" s="160" t="s">
        <v>211</v>
      </c>
      <c r="C96" s="183">
        <f>'2. melléklet'!C96+'3. melléklet'!C96</f>
        <v>0</v>
      </c>
      <c r="D96" s="73"/>
      <c r="E96" s="103"/>
      <c r="F96" s="118">
        <f>'2. melléklet'!F96+'3. melléklet'!F96</f>
        <v>0</v>
      </c>
      <c r="G96" s="113">
        <f>'2. melléklet'!G96+'3. melléklet'!G96</f>
        <v>0</v>
      </c>
      <c r="H96" s="73"/>
      <c r="I96" s="103"/>
      <c r="J96" s="118">
        <f>'2. melléklet'!J96+'3. melléklet'!J96</f>
        <v>0</v>
      </c>
      <c r="K96" s="90"/>
      <c r="L96" s="90"/>
      <c r="M96" s="90"/>
      <c r="N96" s="20"/>
      <c r="O96" s="90"/>
      <c r="P96" s="90"/>
      <c r="Q96" s="90"/>
      <c r="R96" s="20"/>
    </row>
    <row r="97" spans="1:18" ht="15.75">
      <c r="A97" s="164" t="s">
        <v>33</v>
      </c>
      <c r="B97" s="165"/>
      <c r="C97" s="302">
        <f>'2. melléklet'!C97+'3. melléklet'!C97</f>
        <v>1900</v>
      </c>
      <c r="D97" s="166"/>
      <c r="E97" s="303"/>
      <c r="F97" s="304">
        <f>'2. melléklet'!F97+'3. melléklet'!F97</f>
        <v>1900</v>
      </c>
      <c r="G97" s="305">
        <f>'2. melléklet'!G97+'3. melléklet'!G97</f>
        <v>3930</v>
      </c>
      <c r="H97" s="166"/>
      <c r="I97" s="303"/>
      <c r="J97" s="304">
        <f>'2. melléklet'!J97+'3. melléklet'!J97</f>
        <v>3930</v>
      </c>
      <c r="K97" s="91"/>
      <c r="L97" s="90"/>
      <c r="M97" s="90"/>
      <c r="N97" s="20"/>
      <c r="O97" s="91"/>
      <c r="P97" s="90"/>
      <c r="Q97" s="90"/>
      <c r="R97" s="20"/>
    </row>
    <row r="98" spans="1:18" ht="15.75">
      <c r="A98" s="167" t="s">
        <v>437</v>
      </c>
      <c r="B98" s="168" t="s">
        <v>212</v>
      </c>
      <c r="C98" s="272">
        <f>'2. melléklet'!C98+'3. melléklet'!C98</f>
        <v>54884.56</v>
      </c>
      <c r="D98" s="170">
        <f>D74</f>
        <v>150</v>
      </c>
      <c r="E98" s="273"/>
      <c r="F98" s="274">
        <f>'2. melléklet'!F98+'3. melléklet'!F98</f>
        <v>55034.56</v>
      </c>
      <c r="G98" s="275">
        <f>'2. melléklet'!G98+'3. melléklet'!G98</f>
        <v>69018.56</v>
      </c>
      <c r="H98" s="170">
        <f>H74</f>
        <v>150</v>
      </c>
      <c r="I98" s="273"/>
      <c r="J98" s="274">
        <f>'2. melléklet'!J98+'3. melléklet'!J98</f>
        <v>69168.56</v>
      </c>
      <c r="K98" s="91"/>
      <c r="L98" s="90"/>
      <c r="M98" s="90"/>
      <c r="N98" s="20"/>
      <c r="O98" s="91"/>
      <c r="P98" s="90"/>
      <c r="Q98" s="90"/>
      <c r="R98" s="20"/>
    </row>
    <row r="99" spans="1:25" ht="15">
      <c r="A99" s="146" t="s">
        <v>430</v>
      </c>
      <c r="B99" s="161" t="s">
        <v>213</v>
      </c>
      <c r="C99" s="183">
        <f>'2. melléklet'!C99+'3. melléklet'!C99</f>
        <v>0</v>
      </c>
      <c r="D99" s="52"/>
      <c r="E99" s="114"/>
      <c r="F99" s="118">
        <f>'2. melléklet'!F99+'3. melléklet'!F99</f>
        <v>0</v>
      </c>
      <c r="G99" s="113">
        <f>'2. melléklet'!G99+'3. melléklet'!G99</f>
        <v>0</v>
      </c>
      <c r="H99" s="52"/>
      <c r="I99" s="114"/>
      <c r="J99" s="118">
        <f>'2. melléklet'!J99+'3. melléklet'!J99</f>
        <v>0</v>
      </c>
      <c r="K99" s="96"/>
      <c r="L99" s="92"/>
      <c r="M99" s="92"/>
      <c r="N99" s="20"/>
      <c r="O99" s="96"/>
      <c r="P99" s="92"/>
      <c r="Q99" s="92"/>
      <c r="R99" s="20"/>
      <c r="S99" s="19"/>
      <c r="T99" s="19"/>
      <c r="U99" s="19"/>
      <c r="V99" s="19"/>
      <c r="W99" s="19"/>
      <c r="X99" s="20"/>
      <c r="Y99" s="20"/>
    </row>
    <row r="100" spans="1:25" ht="15">
      <c r="A100" s="146" t="s">
        <v>216</v>
      </c>
      <c r="B100" s="161" t="s">
        <v>217</v>
      </c>
      <c r="C100" s="183">
        <f>'2. melléklet'!C100+'3. melléklet'!C100</f>
        <v>0</v>
      </c>
      <c r="D100" s="52"/>
      <c r="E100" s="114"/>
      <c r="F100" s="118">
        <f>'2. melléklet'!F100+'3. melléklet'!F100</f>
        <v>0</v>
      </c>
      <c r="G100" s="113">
        <f>'2. melléklet'!G100+'3. melléklet'!G100</f>
        <v>0</v>
      </c>
      <c r="H100" s="52"/>
      <c r="I100" s="114"/>
      <c r="J100" s="118">
        <f>'2. melléklet'!J100+'3. melléklet'!J100</f>
        <v>0</v>
      </c>
      <c r="K100" s="96"/>
      <c r="L100" s="92"/>
      <c r="M100" s="92"/>
      <c r="N100" s="20"/>
      <c r="O100" s="96"/>
      <c r="P100" s="92"/>
      <c r="Q100" s="92"/>
      <c r="R100" s="20"/>
      <c r="S100" s="19"/>
      <c r="T100" s="19"/>
      <c r="U100" s="19"/>
      <c r="V100" s="19"/>
      <c r="W100" s="19"/>
      <c r="X100" s="20"/>
      <c r="Y100" s="20"/>
    </row>
    <row r="101" spans="1:25" ht="15">
      <c r="A101" s="146" t="s">
        <v>431</v>
      </c>
      <c r="B101" s="161" t="s">
        <v>218</v>
      </c>
      <c r="C101" s="183">
        <f>'2. melléklet'!C101+'3. melléklet'!C101</f>
        <v>0</v>
      </c>
      <c r="D101" s="52"/>
      <c r="E101" s="114"/>
      <c r="F101" s="118">
        <f>'2. melléklet'!F101+'3. melléklet'!F101</f>
        <v>0</v>
      </c>
      <c r="G101" s="113">
        <f>'2. melléklet'!G101+'3. melléklet'!G101</f>
        <v>0</v>
      </c>
      <c r="H101" s="52"/>
      <c r="I101" s="114"/>
      <c r="J101" s="118">
        <f>'2. melléklet'!J101+'3. melléklet'!J101</f>
        <v>0</v>
      </c>
      <c r="K101" s="96"/>
      <c r="L101" s="92"/>
      <c r="M101" s="92"/>
      <c r="N101" s="20"/>
      <c r="O101" s="96"/>
      <c r="P101" s="92"/>
      <c r="Q101" s="92"/>
      <c r="R101" s="20"/>
      <c r="S101" s="19"/>
      <c r="T101" s="19"/>
      <c r="U101" s="19"/>
      <c r="V101" s="19"/>
      <c r="W101" s="19"/>
      <c r="X101" s="20"/>
      <c r="Y101" s="20"/>
    </row>
    <row r="102" spans="1:25" ht="15">
      <c r="A102" s="152" t="s">
        <v>394</v>
      </c>
      <c r="B102" s="162" t="s">
        <v>220</v>
      </c>
      <c r="C102" s="183">
        <f>'2. melléklet'!C102+'3. melléklet'!C102</f>
        <v>0</v>
      </c>
      <c r="D102" s="34"/>
      <c r="E102" s="115"/>
      <c r="F102" s="118">
        <f>'2. melléklet'!F102+'3. melléklet'!F102</f>
        <v>0</v>
      </c>
      <c r="G102" s="113">
        <f>'2. melléklet'!G102+'3. melléklet'!G102</f>
        <v>0</v>
      </c>
      <c r="H102" s="34"/>
      <c r="I102" s="115"/>
      <c r="J102" s="118">
        <f>'2. melléklet'!J102+'3. melléklet'!J102</f>
        <v>0</v>
      </c>
      <c r="K102" s="96"/>
      <c r="L102" s="93"/>
      <c r="M102" s="93"/>
      <c r="N102" s="20"/>
      <c r="O102" s="96"/>
      <c r="P102" s="93"/>
      <c r="Q102" s="93"/>
      <c r="R102" s="20"/>
      <c r="S102" s="21"/>
      <c r="T102" s="21"/>
      <c r="U102" s="21"/>
      <c r="V102" s="21"/>
      <c r="W102" s="21"/>
      <c r="X102" s="20"/>
      <c r="Y102" s="20"/>
    </row>
    <row r="103" spans="1:25" ht="15">
      <c r="A103" s="153" t="s">
        <v>432</v>
      </c>
      <c r="B103" s="161" t="s">
        <v>221</v>
      </c>
      <c r="C103" s="183">
        <f>'2. melléklet'!C103+'3. melléklet'!C103</f>
        <v>0</v>
      </c>
      <c r="D103" s="56"/>
      <c r="E103" s="116"/>
      <c r="F103" s="118">
        <f>'2. melléklet'!F103+'3. melléklet'!F103</f>
        <v>0</v>
      </c>
      <c r="G103" s="113">
        <f>'2. melléklet'!G103+'3. melléklet'!G103</f>
        <v>0</v>
      </c>
      <c r="H103" s="56"/>
      <c r="I103" s="116"/>
      <c r="J103" s="118">
        <f>'2. melléklet'!J103+'3. melléklet'!J103</f>
        <v>0</v>
      </c>
      <c r="K103" s="97"/>
      <c r="L103" s="94"/>
      <c r="M103" s="94"/>
      <c r="N103" s="20"/>
      <c r="O103" s="97"/>
      <c r="P103" s="94"/>
      <c r="Q103" s="94"/>
      <c r="R103" s="20"/>
      <c r="S103" s="22"/>
      <c r="T103" s="22"/>
      <c r="U103" s="22"/>
      <c r="V103" s="22"/>
      <c r="W103" s="22"/>
      <c r="X103" s="20"/>
      <c r="Y103" s="20"/>
    </row>
    <row r="104" spans="1:25" ht="15">
      <c r="A104" s="153" t="s">
        <v>400</v>
      </c>
      <c r="B104" s="161" t="s">
        <v>224</v>
      </c>
      <c r="C104" s="183">
        <f>'2. melléklet'!C104+'3. melléklet'!C104</f>
        <v>0</v>
      </c>
      <c r="D104" s="56"/>
      <c r="E104" s="116"/>
      <c r="F104" s="118">
        <f>'2. melléklet'!F104+'3. melléklet'!F104</f>
        <v>0</v>
      </c>
      <c r="G104" s="113">
        <f>'2. melléklet'!G104+'3. melléklet'!G104</f>
        <v>0</v>
      </c>
      <c r="H104" s="56"/>
      <c r="I104" s="116"/>
      <c r="J104" s="118">
        <f>'2. melléklet'!J104+'3. melléklet'!J104</f>
        <v>0</v>
      </c>
      <c r="K104" s="97"/>
      <c r="L104" s="94"/>
      <c r="M104" s="94"/>
      <c r="N104" s="20"/>
      <c r="O104" s="97"/>
      <c r="P104" s="94"/>
      <c r="Q104" s="94"/>
      <c r="R104" s="20"/>
      <c r="S104" s="22"/>
      <c r="T104" s="22"/>
      <c r="U104" s="22"/>
      <c r="V104" s="22"/>
      <c r="W104" s="22"/>
      <c r="X104" s="20"/>
      <c r="Y104" s="20"/>
    </row>
    <row r="105" spans="1:25" ht="15">
      <c r="A105" s="146" t="s">
        <v>225</v>
      </c>
      <c r="B105" s="161" t="s">
        <v>226</v>
      </c>
      <c r="C105" s="183">
        <f>'2. melléklet'!C105+'3. melléklet'!C105</f>
        <v>0</v>
      </c>
      <c r="D105" s="52"/>
      <c r="E105" s="114"/>
      <c r="F105" s="118">
        <f>'2. melléklet'!F105+'3. melléklet'!F105</f>
        <v>0</v>
      </c>
      <c r="G105" s="113">
        <f>'2. melléklet'!G105+'3. melléklet'!G105</f>
        <v>0</v>
      </c>
      <c r="H105" s="52"/>
      <c r="I105" s="114"/>
      <c r="J105" s="118">
        <f>'2. melléklet'!J105+'3. melléklet'!J105</f>
        <v>0</v>
      </c>
      <c r="K105" s="96"/>
      <c r="L105" s="92"/>
      <c r="M105" s="92"/>
      <c r="N105" s="20"/>
      <c r="O105" s="96"/>
      <c r="P105" s="92"/>
      <c r="Q105" s="92"/>
      <c r="R105" s="20"/>
      <c r="S105" s="19"/>
      <c r="T105" s="19"/>
      <c r="U105" s="19"/>
      <c r="V105" s="19"/>
      <c r="W105" s="19"/>
      <c r="X105" s="20"/>
      <c r="Y105" s="20"/>
    </row>
    <row r="106" spans="1:25" ht="15">
      <c r="A106" s="146" t="s">
        <v>433</v>
      </c>
      <c r="B106" s="161" t="s">
        <v>227</v>
      </c>
      <c r="C106" s="183">
        <f>'2. melléklet'!C106+'3. melléklet'!C106</f>
        <v>0</v>
      </c>
      <c r="D106" s="52"/>
      <c r="E106" s="114"/>
      <c r="F106" s="118">
        <f>'2. melléklet'!F106+'3. melléklet'!F106</f>
        <v>0</v>
      </c>
      <c r="G106" s="113">
        <f>'2. melléklet'!G106+'3. melléklet'!G106</f>
        <v>0</v>
      </c>
      <c r="H106" s="52"/>
      <c r="I106" s="114"/>
      <c r="J106" s="118">
        <f>'2. melléklet'!J106+'3. melléklet'!J106</f>
        <v>0</v>
      </c>
      <c r="K106" s="96"/>
      <c r="L106" s="92"/>
      <c r="M106" s="92"/>
      <c r="N106" s="20"/>
      <c r="O106" s="96"/>
      <c r="P106" s="92"/>
      <c r="Q106" s="92"/>
      <c r="R106" s="20"/>
      <c r="S106" s="19"/>
      <c r="T106" s="19"/>
      <c r="U106" s="19"/>
      <c r="V106" s="19"/>
      <c r="W106" s="19"/>
      <c r="X106" s="20"/>
      <c r="Y106" s="20"/>
    </row>
    <row r="107" spans="1:25" ht="15">
      <c r="A107" s="154" t="s">
        <v>397</v>
      </c>
      <c r="B107" s="162" t="s">
        <v>228</v>
      </c>
      <c r="C107" s="183">
        <f>'2. melléklet'!C107+'3. melléklet'!C107</f>
        <v>0</v>
      </c>
      <c r="D107" s="26"/>
      <c r="E107" s="117"/>
      <c r="F107" s="118">
        <f>'2. melléklet'!F107+'3. melléklet'!F107</f>
        <v>0</v>
      </c>
      <c r="G107" s="113">
        <f>'2. melléklet'!G107+'3. melléklet'!G107</f>
        <v>0</v>
      </c>
      <c r="H107" s="26"/>
      <c r="I107" s="117"/>
      <c r="J107" s="118">
        <f>'2. melléklet'!J107+'3. melléklet'!J107</f>
        <v>0</v>
      </c>
      <c r="K107" s="97"/>
      <c r="L107" s="95"/>
      <c r="M107" s="95"/>
      <c r="N107" s="20"/>
      <c r="O107" s="97"/>
      <c r="P107" s="95"/>
      <c r="Q107" s="95"/>
      <c r="R107" s="20"/>
      <c r="S107" s="23"/>
      <c r="T107" s="23"/>
      <c r="U107" s="23"/>
      <c r="V107" s="23"/>
      <c r="W107" s="23"/>
      <c r="X107" s="20"/>
      <c r="Y107" s="20"/>
    </row>
    <row r="108" spans="1:25" ht="15">
      <c r="A108" s="153" t="s">
        <v>229</v>
      </c>
      <c r="B108" s="161" t="s">
        <v>230</v>
      </c>
      <c r="C108" s="183">
        <f>'2. melléklet'!C108+'3. melléklet'!C108</f>
        <v>0</v>
      </c>
      <c r="D108" s="56"/>
      <c r="E108" s="116"/>
      <c r="F108" s="118">
        <f>'2. melléklet'!F108+'3. melléklet'!F108</f>
        <v>0</v>
      </c>
      <c r="G108" s="113">
        <f>'2. melléklet'!G108+'3. melléklet'!G108</f>
        <v>0</v>
      </c>
      <c r="H108" s="56"/>
      <c r="I108" s="116"/>
      <c r="J108" s="118">
        <f>'2. melléklet'!J108+'3. melléklet'!J108</f>
        <v>0</v>
      </c>
      <c r="K108" s="97"/>
      <c r="L108" s="94"/>
      <c r="M108" s="94"/>
      <c r="N108" s="20"/>
      <c r="O108" s="97"/>
      <c r="P108" s="94"/>
      <c r="Q108" s="94"/>
      <c r="R108" s="20"/>
      <c r="S108" s="22"/>
      <c r="T108" s="22"/>
      <c r="U108" s="22"/>
      <c r="V108" s="22"/>
      <c r="W108" s="22"/>
      <c r="X108" s="20"/>
      <c r="Y108" s="20"/>
    </row>
    <row r="109" spans="1:25" ht="15">
      <c r="A109" s="153" t="s">
        <v>231</v>
      </c>
      <c r="B109" s="161" t="s">
        <v>232</v>
      </c>
      <c r="C109" s="183">
        <f>'2. melléklet'!C109+'3. melléklet'!C109</f>
        <v>0</v>
      </c>
      <c r="D109" s="56"/>
      <c r="E109" s="116"/>
      <c r="F109" s="118">
        <f>'2. melléklet'!F109+'3. melléklet'!F109</f>
        <v>0</v>
      </c>
      <c r="G109" s="113">
        <f>'2. melléklet'!G109+'3. melléklet'!G109</f>
        <v>1321</v>
      </c>
      <c r="H109" s="56"/>
      <c r="I109" s="116"/>
      <c r="J109" s="118">
        <f>'2. melléklet'!J109+'3. melléklet'!J109</f>
        <v>1321</v>
      </c>
      <c r="K109" s="97"/>
      <c r="L109" s="94"/>
      <c r="M109" s="94"/>
      <c r="N109" s="20"/>
      <c r="O109" s="97"/>
      <c r="P109" s="94"/>
      <c r="Q109" s="94"/>
      <c r="R109" s="20"/>
      <c r="S109" s="22"/>
      <c r="T109" s="22"/>
      <c r="U109" s="22"/>
      <c r="V109" s="22"/>
      <c r="W109" s="22"/>
      <c r="X109" s="20"/>
      <c r="Y109" s="20"/>
    </row>
    <row r="110" spans="1:25" ht="15">
      <c r="A110" s="154" t="s">
        <v>233</v>
      </c>
      <c r="B110" s="161" t="s">
        <v>234</v>
      </c>
      <c r="C110" s="183"/>
      <c r="D110" s="56"/>
      <c r="E110" s="116"/>
      <c r="F110" s="118"/>
      <c r="G110" s="113"/>
      <c r="H110" s="56"/>
      <c r="I110" s="116"/>
      <c r="J110" s="118"/>
      <c r="K110" s="97"/>
      <c r="L110" s="94"/>
      <c r="M110" s="94"/>
      <c r="N110" s="20"/>
      <c r="O110" s="97"/>
      <c r="P110" s="94"/>
      <c r="Q110" s="94"/>
      <c r="R110" s="20"/>
      <c r="S110" s="22"/>
      <c r="T110" s="22"/>
      <c r="U110" s="22"/>
      <c r="V110" s="22"/>
      <c r="W110" s="22"/>
      <c r="X110" s="20"/>
      <c r="Y110" s="20"/>
    </row>
    <row r="111" spans="1:25" ht="15">
      <c r="A111" s="153" t="s">
        <v>235</v>
      </c>
      <c r="B111" s="161" t="s">
        <v>236</v>
      </c>
      <c r="C111" s="183">
        <f>'2. melléklet'!C111+'3. melléklet'!C111</f>
        <v>0</v>
      </c>
      <c r="D111" s="56"/>
      <c r="E111" s="116"/>
      <c r="F111" s="118">
        <f>'2. melléklet'!F111+'3. melléklet'!F111</f>
        <v>0</v>
      </c>
      <c r="G111" s="113">
        <f>'2. melléklet'!G111+'3. melléklet'!G111</f>
        <v>0</v>
      </c>
      <c r="H111" s="56"/>
      <c r="I111" s="116"/>
      <c r="J111" s="118">
        <f>'2. melléklet'!J111+'3. melléklet'!J111</f>
        <v>0</v>
      </c>
      <c r="K111" s="97"/>
      <c r="L111" s="94"/>
      <c r="M111" s="94"/>
      <c r="N111" s="20"/>
      <c r="O111" s="97"/>
      <c r="P111" s="94"/>
      <c r="Q111" s="94"/>
      <c r="R111" s="20"/>
      <c r="S111" s="22"/>
      <c r="T111" s="22"/>
      <c r="U111" s="22"/>
      <c r="V111" s="22"/>
      <c r="W111" s="22"/>
      <c r="X111" s="20"/>
      <c r="Y111" s="20"/>
    </row>
    <row r="112" spans="1:25" ht="15">
      <c r="A112" s="153" t="s">
        <v>237</v>
      </c>
      <c r="B112" s="161" t="s">
        <v>238</v>
      </c>
      <c r="C112" s="183">
        <f>'2. melléklet'!C112+'3. melléklet'!C112</f>
        <v>0</v>
      </c>
      <c r="D112" s="56"/>
      <c r="E112" s="116"/>
      <c r="F112" s="118">
        <f>'2. melléklet'!F112+'3. melléklet'!F112</f>
        <v>0</v>
      </c>
      <c r="G112" s="113">
        <f>'2. melléklet'!G112+'3. melléklet'!G112</f>
        <v>0</v>
      </c>
      <c r="H112" s="56"/>
      <c r="I112" s="116"/>
      <c r="J112" s="118">
        <f>'2. melléklet'!J112+'3. melléklet'!J112</f>
        <v>0</v>
      </c>
      <c r="K112" s="97"/>
      <c r="L112" s="94"/>
      <c r="M112" s="94"/>
      <c r="N112" s="20"/>
      <c r="O112" s="97"/>
      <c r="P112" s="94"/>
      <c r="Q112" s="94"/>
      <c r="R112" s="20"/>
      <c r="S112" s="22"/>
      <c r="T112" s="22"/>
      <c r="U112" s="22"/>
      <c r="V112" s="22"/>
      <c r="W112" s="22"/>
      <c r="X112" s="20"/>
      <c r="Y112" s="20"/>
    </row>
    <row r="113" spans="1:25" ht="15">
      <c r="A113" s="153" t="s">
        <v>239</v>
      </c>
      <c r="B113" s="161" t="s">
        <v>240</v>
      </c>
      <c r="C113" s="183">
        <f>'2. melléklet'!C113+'3. melléklet'!C113</f>
        <v>0</v>
      </c>
      <c r="D113" s="56"/>
      <c r="E113" s="116"/>
      <c r="F113" s="118">
        <f>'2. melléklet'!F113+'3. melléklet'!F113</f>
        <v>0</v>
      </c>
      <c r="G113" s="113">
        <f>'2. melléklet'!G113+'3. melléklet'!G113</f>
        <v>0</v>
      </c>
      <c r="H113" s="56"/>
      <c r="I113" s="116"/>
      <c r="J113" s="118">
        <f>'2. melléklet'!J113+'3. melléklet'!J113</f>
        <v>0</v>
      </c>
      <c r="K113" s="97"/>
      <c r="L113" s="94"/>
      <c r="M113" s="94"/>
      <c r="N113" s="20"/>
      <c r="O113" s="97"/>
      <c r="P113" s="94"/>
      <c r="Q113" s="94"/>
      <c r="R113" s="20"/>
      <c r="S113" s="22"/>
      <c r="T113" s="22"/>
      <c r="U113" s="22"/>
      <c r="V113" s="22"/>
      <c r="W113" s="22"/>
      <c r="X113" s="20"/>
      <c r="Y113" s="20"/>
    </row>
    <row r="114" spans="1:25" ht="15">
      <c r="A114" s="117" t="s">
        <v>398</v>
      </c>
      <c r="B114" s="163" t="s">
        <v>241</v>
      </c>
      <c r="C114" s="183">
        <v>0</v>
      </c>
      <c r="D114" s="26"/>
      <c r="E114" s="117"/>
      <c r="F114" s="118">
        <v>0</v>
      </c>
      <c r="G114" s="113">
        <f>G109</f>
        <v>1321</v>
      </c>
      <c r="H114" s="26"/>
      <c r="I114" s="117"/>
      <c r="J114" s="118">
        <f>J109</f>
        <v>1321</v>
      </c>
      <c r="K114" s="97"/>
      <c r="L114" s="95"/>
      <c r="M114" s="95"/>
      <c r="N114" s="20"/>
      <c r="O114" s="97"/>
      <c r="P114" s="95"/>
      <c r="Q114" s="95"/>
      <c r="R114" s="20"/>
      <c r="S114" s="23"/>
      <c r="T114" s="23"/>
      <c r="U114" s="23"/>
      <c r="V114" s="23"/>
      <c r="W114" s="23"/>
      <c r="X114" s="20"/>
      <c r="Y114" s="20"/>
    </row>
    <row r="115" spans="1:25" ht="15">
      <c r="A115" s="153" t="s">
        <v>242</v>
      </c>
      <c r="B115" s="161" t="s">
        <v>243</v>
      </c>
      <c r="C115" s="183">
        <f>'2. melléklet'!C115+'3. melléklet'!C115</f>
        <v>0</v>
      </c>
      <c r="D115" s="56"/>
      <c r="E115" s="116"/>
      <c r="F115" s="118">
        <f>'2. melléklet'!F115+'3. melléklet'!F115</f>
        <v>0</v>
      </c>
      <c r="G115" s="113">
        <f>'2. melléklet'!G115+'3. melléklet'!G115</f>
        <v>0</v>
      </c>
      <c r="H115" s="56"/>
      <c r="I115" s="116"/>
      <c r="J115" s="118">
        <f>'2. melléklet'!J115+'3. melléklet'!J115</f>
        <v>0</v>
      </c>
      <c r="K115" s="97"/>
      <c r="L115" s="94"/>
      <c r="M115" s="94"/>
      <c r="N115" s="20"/>
      <c r="O115" s="97"/>
      <c r="P115" s="94"/>
      <c r="Q115" s="94"/>
      <c r="R115" s="20"/>
      <c r="S115" s="22"/>
      <c r="T115" s="22"/>
      <c r="U115" s="22"/>
      <c r="V115" s="22"/>
      <c r="W115" s="22"/>
      <c r="X115" s="20"/>
      <c r="Y115" s="20"/>
    </row>
    <row r="116" spans="1:25" ht="15">
      <c r="A116" s="146" t="s">
        <v>244</v>
      </c>
      <c r="B116" s="161" t="s">
        <v>245</v>
      </c>
      <c r="C116" s="183">
        <f>'2. melléklet'!C116+'3. melléklet'!C116</f>
        <v>0</v>
      </c>
      <c r="D116" s="52"/>
      <c r="E116" s="114"/>
      <c r="F116" s="118">
        <f>'2. melléklet'!F116+'3. melléklet'!F116</f>
        <v>0</v>
      </c>
      <c r="G116" s="113">
        <f>'2. melléklet'!G116+'3. melléklet'!G116</f>
        <v>0</v>
      </c>
      <c r="H116" s="52"/>
      <c r="I116" s="114"/>
      <c r="J116" s="118">
        <f>'2. melléklet'!J116+'3. melléklet'!J116</f>
        <v>0</v>
      </c>
      <c r="K116" s="96"/>
      <c r="L116" s="92"/>
      <c r="M116" s="92"/>
      <c r="N116" s="20"/>
      <c r="O116" s="96"/>
      <c r="P116" s="92"/>
      <c r="Q116" s="92"/>
      <c r="R116" s="20"/>
      <c r="S116" s="19"/>
      <c r="T116" s="19"/>
      <c r="U116" s="19"/>
      <c r="V116" s="19"/>
      <c r="W116" s="19"/>
      <c r="X116" s="20"/>
      <c r="Y116" s="20"/>
    </row>
    <row r="117" spans="1:25" ht="15">
      <c r="A117" s="153" t="s">
        <v>434</v>
      </c>
      <c r="B117" s="161" t="s">
        <v>246</v>
      </c>
      <c r="C117" s="183">
        <f>'2. melléklet'!C117+'3. melléklet'!C117</f>
        <v>0</v>
      </c>
      <c r="D117" s="56"/>
      <c r="E117" s="116"/>
      <c r="F117" s="118">
        <f>'2. melléklet'!F117+'3. melléklet'!F117</f>
        <v>0</v>
      </c>
      <c r="G117" s="113">
        <f>'2. melléklet'!G117+'3. melléklet'!G117</f>
        <v>0</v>
      </c>
      <c r="H117" s="56"/>
      <c r="I117" s="116"/>
      <c r="J117" s="118">
        <f>'2. melléklet'!J117+'3. melléklet'!J117</f>
        <v>0</v>
      </c>
      <c r="K117" s="97"/>
      <c r="L117" s="94"/>
      <c r="M117" s="94"/>
      <c r="N117" s="20"/>
      <c r="O117" s="97"/>
      <c r="P117" s="94"/>
      <c r="Q117" s="94"/>
      <c r="R117" s="20"/>
      <c r="S117" s="22"/>
      <c r="T117" s="22"/>
      <c r="U117" s="22"/>
      <c r="V117" s="22"/>
      <c r="W117" s="22"/>
      <c r="X117" s="20"/>
      <c r="Y117" s="20"/>
    </row>
    <row r="118" spans="1:25" ht="15">
      <c r="A118" s="153" t="s">
        <v>403</v>
      </c>
      <c r="B118" s="161" t="s">
        <v>247</v>
      </c>
      <c r="C118" s="183">
        <f>'2. melléklet'!C118+'3. melléklet'!C118</f>
        <v>0</v>
      </c>
      <c r="D118" s="56"/>
      <c r="E118" s="116"/>
      <c r="F118" s="118">
        <f>'2. melléklet'!F118+'3. melléklet'!F118</f>
        <v>0</v>
      </c>
      <c r="G118" s="113">
        <f>'2. melléklet'!G118+'3. melléklet'!G118</f>
        <v>0</v>
      </c>
      <c r="H118" s="56"/>
      <c r="I118" s="116"/>
      <c r="J118" s="118">
        <f>'2. melléklet'!J118+'3. melléklet'!J118</f>
        <v>0</v>
      </c>
      <c r="K118" s="97"/>
      <c r="L118" s="94"/>
      <c r="M118" s="94"/>
      <c r="N118" s="20"/>
      <c r="O118" s="97"/>
      <c r="P118" s="94"/>
      <c r="Q118" s="94"/>
      <c r="R118" s="20"/>
      <c r="S118" s="22"/>
      <c r="T118" s="22"/>
      <c r="U118" s="22"/>
      <c r="V118" s="22"/>
      <c r="W118" s="22"/>
      <c r="X118" s="20"/>
      <c r="Y118" s="20"/>
    </row>
    <row r="119" spans="1:25" ht="15">
      <c r="A119" s="117" t="s">
        <v>404</v>
      </c>
      <c r="B119" s="163" t="s">
        <v>251</v>
      </c>
      <c r="C119" s="183">
        <f>'2. melléklet'!C119+'3. melléklet'!C119</f>
        <v>0</v>
      </c>
      <c r="D119" s="26"/>
      <c r="E119" s="117"/>
      <c r="F119" s="118">
        <f>'2. melléklet'!F119+'3. melléklet'!F119</f>
        <v>0</v>
      </c>
      <c r="G119" s="113">
        <f>'2. melléklet'!G119+'3. melléklet'!G119</f>
        <v>0</v>
      </c>
      <c r="H119" s="26"/>
      <c r="I119" s="117"/>
      <c r="J119" s="118">
        <f>'2. melléklet'!J119+'3. melléklet'!J119</f>
        <v>0</v>
      </c>
      <c r="K119" s="98"/>
      <c r="L119" s="95"/>
      <c r="M119" s="95"/>
      <c r="N119" s="20"/>
      <c r="O119" s="98"/>
      <c r="P119" s="95"/>
      <c r="Q119" s="95"/>
      <c r="R119" s="20"/>
      <c r="S119" s="23"/>
      <c r="T119" s="23"/>
      <c r="U119" s="23"/>
      <c r="V119" s="23"/>
      <c r="W119" s="23"/>
      <c r="X119" s="20"/>
      <c r="Y119" s="20"/>
    </row>
    <row r="120" spans="1:25" ht="15">
      <c r="A120" s="146" t="s">
        <v>252</v>
      </c>
      <c r="B120" s="161" t="s">
        <v>253</v>
      </c>
      <c r="C120" s="183">
        <f>'2. melléklet'!C120+'3. melléklet'!C120</f>
        <v>0</v>
      </c>
      <c r="D120" s="52"/>
      <c r="E120" s="114"/>
      <c r="F120" s="118">
        <f>'2. melléklet'!F120+'3. melléklet'!F120</f>
        <v>0</v>
      </c>
      <c r="G120" s="113">
        <f>'2. melléklet'!G120+'3. melléklet'!G120</f>
        <v>0</v>
      </c>
      <c r="H120" s="52"/>
      <c r="I120" s="114"/>
      <c r="J120" s="118">
        <f>'2. melléklet'!J120+'3. melléklet'!J120</f>
        <v>0</v>
      </c>
      <c r="K120" s="96"/>
      <c r="L120" s="92"/>
      <c r="M120" s="92"/>
      <c r="N120" s="20"/>
      <c r="O120" s="96"/>
      <c r="P120" s="92"/>
      <c r="Q120" s="92"/>
      <c r="R120" s="20"/>
      <c r="S120" s="19"/>
      <c r="T120" s="19"/>
      <c r="U120" s="19"/>
      <c r="V120" s="19"/>
      <c r="W120" s="19"/>
      <c r="X120" s="20"/>
      <c r="Y120" s="20"/>
    </row>
    <row r="121" spans="1:25" ht="15.75">
      <c r="A121" s="172" t="s">
        <v>438</v>
      </c>
      <c r="B121" s="173" t="s">
        <v>254</v>
      </c>
      <c r="C121" s="272">
        <v>0</v>
      </c>
      <c r="D121" s="175"/>
      <c r="E121" s="276"/>
      <c r="F121" s="274">
        <v>0</v>
      </c>
      <c r="G121" s="275">
        <f>G114</f>
        <v>1321</v>
      </c>
      <c r="H121" s="175"/>
      <c r="I121" s="276"/>
      <c r="J121" s="274">
        <f>J114</f>
        <v>1321</v>
      </c>
      <c r="K121" s="98"/>
      <c r="L121" s="95"/>
      <c r="M121" s="95"/>
      <c r="N121" s="20"/>
      <c r="O121" s="98"/>
      <c r="P121" s="95"/>
      <c r="Q121" s="95"/>
      <c r="R121" s="20"/>
      <c r="S121" s="23"/>
      <c r="T121" s="23"/>
      <c r="U121" s="23"/>
      <c r="V121" s="23"/>
      <c r="W121" s="23"/>
      <c r="X121" s="20"/>
      <c r="Y121" s="20"/>
    </row>
    <row r="122" spans="1:25" ht="15.75">
      <c r="A122" s="177" t="s">
        <v>474</v>
      </c>
      <c r="B122" s="178"/>
      <c r="C122" s="277">
        <f>C98</f>
        <v>54884.56</v>
      </c>
      <c r="D122" s="180">
        <f>D98</f>
        <v>150</v>
      </c>
      <c r="E122" s="278"/>
      <c r="F122" s="279">
        <f>F98</f>
        <v>55034.56</v>
      </c>
      <c r="G122" s="280">
        <f>G98+G121</f>
        <v>70339.56</v>
      </c>
      <c r="H122" s="180">
        <f>H98</f>
        <v>150</v>
      </c>
      <c r="I122" s="278"/>
      <c r="J122" s="279">
        <f>J98+J121</f>
        <v>70489.56</v>
      </c>
      <c r="K122" s="91"/>
      <c r="L122" s="90"/>
      <c r="M122" s="90"/>
      <c r="N122" s="20"/>
      <c r="O122" s="91"/>
      <c r="P122" s="90"/>
      <c r="Q122" s="9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6">
    <mergeCell ref="A1:J1"/>
    <mergeCell ref="A2:J2"/>
    <mergeCell ref="O4:R4"/>
    <mergeCell ref="C4:F4"/>
    <mergeCell ref="G4:J4"/>
    <mergeCell ref="K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  <headerFooter>
    <oddHeader>&amp;R4. melléklet a 7/2016. (V.10)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7">
      <selection activeCell="A17" sqref="A17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0.140625" style="0" customWidth="1"/>
    <col min="5" max="5" width="9.28125" style="0" customWidth="1"/>
    <col min="6" max="6" width="12.28125" style="0" customWidth="1"/>
  </cols>
  <sheetData>
    <row r="1" spans="1:10" ht="24" customHeight="1">
      <c r="A1" s="319" t="s">
        <v>674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24" customHeight="1">
      <c r="A2" s="321" t="s">
        <v>513</v>
      </c>
      <c r="B2" s="320"/>
      <c r="C2" s="320"/>
      <c r="D2" s="320"/>
      <c r="E2" s="320"/>
      <c r="F2" s="320"/>
      <c r="G2" s="320"/>
      <c r="H2" s="320"/>
      <c r="I2" s="320"/>
      <c r="J2" s="320"/>
    </row>
    <row r="3" ht="18">
      <c r="A3" s="33"/>
    </row>
    <row r="4" spans="1:14" ht="15">
      <c r="A4" s="104" t="s">
        <v>673</v>
      </c>
      <c r="B4" s="196"/>
      <c r="C4" s="322" t="s">
        <v>672</v>
      </c>
      <c r="D4" s="322"/>
      <c r="E4" s="322"/>
      <c r="F4" s="322"/>
      <c r="G4" s="316" t="s">
        <v>688</v>
      </c>
      <c r="H4" s="322"/>
      <c r="I4" s="322"/>
      <c r="J4" s="323"/>
      <c r="K4" s="314"/>
      <c r="L4" s="314"/>
      <c r="M4" s="314"/>
      <c r="N4" s="314"/>
    </row>
    <row r="5" spans="1:14" ht="60">
      <c r="A5" s="139" t="s">
        <v>75</v>
      </c>
      <c r="B5" s="156" t="s">
        <v>26</v>
      </c>
      <c r="C5" s="182" t="s">
        <v>543</v>
      </c>
      <c r="D5" s="87" t="s">
        <v>544</v>
      </c>
      <c r="E5" s="87" t="s">
        <v>34</v>
      </c>
      <c r="F5" s="122" t="s">
        <v>668</v>
      </c>
      <c r="G5" s="123" t="s">
        <v>543</v>
      </c>
      <c r="H5" s="87" t="s">
        <v>544</v>
      </c>
      <c r="I5" s="87" t="s">
        <v>34</v>
      </c>
      <c r="J5" s="124" t="s">
        <v>668</v>
      </c>
      <c r="K5" s="88"/>
      <c r="L5" s="88"/>
      <c r="M5" s="88"/>
      <c r="N5" s="89"/>
    </row>
    <row r="6" spans="1:14" ht="15" customHeight="1">
      <c r="A6" s="141" t="s">
        <v>255</v>
      </c>
      <c r="B6" s="197" t="s">
        <v>256</v>
      </c>
      <c r="C6" s="194">
        <v>11341</v>
      </c>
      <c r="D6" s="73"/>
      <c r="E6" s="73"/>
      <c r="F6" s="185">
        <v>11341</v>
      </c>
      <c r="G6" s="187">
        <v>11341</v>
      </c>
      <c r="H6" s="188"/>
      <c r="I6" s="188"/>
      <c r="J6" s="189">
        <v>11341</v>
      </c>
      <c r="K6" s="20"/>
      <c r="L6" s="20"/>
      <c r="M6" s="20"/>
      <c r="N6" s="20"/>
    </row>
    <row r="7" spans="1:14" ht="15" customHeight="1">
      <c r="A7" s="136" t="s">
        <v>257</v>
      </c>
      <c r="B7" s="197" t="s">
        <v>258</v>
      </c>
      <c r="C7" s="194">
        <v>15526</v>
      </c>
      <c r="D7" s="73"/>
      <c r="E7" s="73"/>
      <c r="F7" s="185">
        <v>15526</v>
      </c>
      <c r="G7" s="187">
        <v>15526</v>
      </c>
      <c r="H7" s="188"/>
      <c r="I7" s="188"/>
      <c r="J7" s="189">
        <v>15526</v>
      </c>
      <c r="K7" s="20"/>
      <c r="L7" s="20"/>
      <c r="M7" s="20"/>
      <c r="N7" s="20"/>
    </row>
    <row r="8" spans="1:14" ht="15" customHeight="1">
      <c r="A8" s="136" t="s">
        <v>259</v>
      </c>
      <c r="B8" s="197" t="s">
        <v>260</v>
      </c>
      <c r="C8" s="194">
        <v>10199</v>
      </c>
      <c r="D8" s="73"/>
      <c r="E8" s="73"/>
      <c r="F8" s="185">
        <v>10199</v>
      </c>
      <c r="G8" s="187">
        <v>10199</v>
      </c>
      <c r="H8" s="188"/>
      <c r="I8" s="188"/>
      <c r="J8" s="189">
        <v>10199</v>
      </c>
      <c r="K8" s="20"/>
      <c r="L8" s="20"/>
      <c r="M8" s="20"/>
      <c r="N8" s="20"/>
    </row>
    <row r="9" spans="1:14" ht="15" customHeight="1">
      <c r="A9" s="136" t="s">
        <v>261</v>
      </c>
      <c r="B9" s="197" t="s">
        <v>262</v>
      </c>
      <c r="C9" s="194">
        <v>1200</v>
      </c>
      <c r="D9" s="73"/>
      <c r="E9" s="73"/>
      <c r="F9" s="185">
        <v>1200</v>
      </c>
      <c r="G9" s="187">
        <v>1200</v>
      </c>
      <c r="H9" s="188"/>
      <c r="I9" s="188"/>
      <c r="J9" s="189">
        <v>1200</v>
      </c>
      <c r="K9" s="20"/>
      <c r="L9" s="20"/>
      <c r="M9" s="20"/>
      <c r="N9" s="20"/>
    </row>
    <row r="10" spans="1:14" ht="15" customHeight="1">
      <c r="A10" s="136" t="s">
        <v>263</v>
      </c>
      <c r="B10" s="197" t="s">
        <v>264</v>
      </c>
      <c r="C10" s="194"/>
      <c r="D10" s="73"/>
      <c r="E10" s="73"/>
      <c r="F10" s="185"/>
      <c r="G10" s="187"/>
      <c r="H10" s="188"/>
      <c r="I10" s="188"/>
      <c r="J10" s="189"/>
      <c r="K10" s="20"/>
      <c r="L10" s="20"/>
      <c r="M10" s="20"/>
      <c r="N10" s="20"/>
    </row>
    <row r="11" spans="1:14" ht="15" customHeight="1">
      <c r="A11" s="136" t="s">
        <v>265</v>
      </c>
      <c r="B11" s="197" t="s">
        <v>266</v>
      </c>
      <c r="C11" s="194"/>
      <c r="D11" s="73"/>
      <c r="E11" s="73"/>
      <c r="F11" s="185"/>
      <c r="G11" s="187"/>
      <c r="H11" s="188"/>
      <c r="I11" s="188"/>
      <c r="J11" s="189"/>
      <c r="K11" s="20"/>
      <c r="L11" s="20"/>
      <c r="M11" s="20"/>
      <c r="N11" s="20"/>
    </row>
    <row r="12" spans="1:14" ht="15" customHeight="1">
      <c r="A12" s="137" t="s">
        <v>477</v>
      </c>
      <c r="B12" s="198" t="s">
        <v>267</v>
      </c>
      <c r="C12" s="194">
        <f>C6+C7+C8+C9+C10</f>
        <v>38266</v>
      </c>
      <c r="D12" s="73"/>
      <c r="E12" s="73"/>
      <c r="F12" s="185">
        <f>F6+F7+F8+F9+F10</f>
        <v>38266</v>
      </c>
      <c r="G12" s="187">
        <f>G6+G7+G8+G9+G10</f>
        <v>38266</v>
      </c>
      <c r="H12" s="188"/>
      <c r="I12" s="188"/>
      <c r="J12" s="189">
        <f>J6+J7+J8+J9+J10</f>
        <v>38266</v>
      </c>
      <c r="K12" s="20"/>
      <c r="L12" s="20"/>
      <c r="M12" s="20"/>
      <c r="N12" s="20"/>
    </row>
    <row r="13" spans="1:14" ht="15" customHeight="1">
      <c r="A13" s="136" t="s">
        <v>268</v>
      </c>
      <c r="B13" s="197" t="s">
        <v>269</v>
      </c>
      <c r="C13" s="194"/>
      <c r="D13" s="73"/>
      <c r="E13" s="73"/>
      <c r="F13" s="185"/>
      <c r="G13" s="187"/>
      <c r="H13" s="188"/>
      <c r="I13" s="188"/>
      <c r="J13" s="189"/>
      <c r="K13" s="20"/>
      <c r="L13" s="20"/>
      <c r="M13" s="20"/>
      <c r="N13" s="20"/>
    </row>
    <row r="14" spans="1:14" ht="15" customHeight="1">
      <c r="A14" s="136" t="s">
        <v>270</v>
      </c>
      <c r="B14" s="197" t="s">
        <v>271</v>
      </c>
      <c r="C14" s="194"/>
      <c r="D14" s="73"/>
      <c r="E14" s="73"/>
      <c r="F14" s="185"/>
      <c r="G14" s="187"/>
      <c r="H14" s="188"/>
      <c r="I14" s="188"/>
      <c r="J14" s="189"/>
      <c r="K14" s="20"/>
      <c r="L14" s="20"/>
      <c r="M14" s="20"/>
      <c r="N14" s="20"/>
    </row>
    <row r="15" spans="1:14" ht="15" customHeight="1">
      <c r="A15" s="136" t="s">
        <v>439</v>
      </c>
      <c r="B15" s="197" t="s">
        <v>272</v>
      </c>
      <c r="C15" s="194"/>
      <c r="D15" s="73"/>
      <c r="E15" s="73"/>
      <c r="F15" s="185"/>
      <c r="G15" s="187"/>
      <c r="H15" s="188"/>
      <c r="I15" s="188"/>
      <c r="J15" s="189"/>
      <c r="K15" s="20"/>
      <c r="L15" s="20"/>
      <c r="M15" s="20"/>
      <c r="N15" s="20"/>
    </row>
    <row r="16" spans="1:14" ht="15" customHeight="1">
      <c r="A16" s="136" t="s">
        <v>440</v>
      </c>
      <c r="B16" s="197" t="s">
        <v>273</v>
      </c>
      <c r="C16" s="194"/>
      <c r="D16" s="73"/>
      <c r="E16" s="73"/>
      <c r="F16" s="185"/>
      <c r="G16" s="187"/>
      <c r="H16" s="188"/>
      <c r="I16" s="188"/>
      <c r="J16" s="189"/>
      <c r="K16" s="20"/>
      <c r="L16" s="20"/>
      <c r="M16" s="20"/>
      <c r="N16" s="20"/>
    </row>
    <row r="17" spans="1:14" ht="15" customHeight="1">
      <c r="A17" s="136" t="s">
        <v>441</v>
      </c>
      <c r="B17" s="197" t="s">
        <v>274</v>
      </c>
      <c r="C17" s="194">
        <v>99</v>
      </c>
      <c r="D17" s="73"/>
      <c r="E17" s="73"/>
      <c r="F17" s="185">
        <v>99</v>
      </c>
      <c r="G17" s="187">
        <v>920</v>
      </c>
      <c r="H17" s="188"/>
      <c r="I17" s="188"/>
      <c r="J17" s="189">
        <v>920</v>
      </c>
      <c r="K17" s="20"/>
      <c r="L17" s="20"/>
      <c r="M17" s="20"/>
      <c r="N17" s="20"/>
    </row>
    <row r="18" spans="1:14" ht="15" customHeight="1">
      <c r="A18" s="138" t="s">
        <v>478</v>
      </c>
      <c r="B18" s="199" t="s">
        <v>275</v>
      </c>
      <c r="C18" s="195">
        <f>C12+C17</f>
        <v>38365</v>
      </c>
      <c r="D18" s="76"/>
      <c r="E18" s="76"/>
      <c r="F18" s="186">
        <f>F12+F17</f>
        <v>38365</v>
      </c>
      <c r="G18" s="190">
        <f>G12+G17</f>
        <v>39186</v>
      </c>
      <c r="H18" s="191"/>
      <c r="I18" s="191"/>
      <c r="J18" s="192">
        <f>J12+J17</f>
        <v>39186</v>
      </c>
      <c r="K18" s="20"/>
      <c r="L18" s="20"/>
      <c r="M18" s="20"/>
      <c r="N18" s="20"/>
    </row>
    <row r="19" spans="1:14" ht="15" customHeight="1">
      <c r="A19" s="136" t="s">
        <v>445</v>
      </c>
      <c r="B19" s="197" t="s">
        <v>284</v>
      </c>
      <c r="C19" s="194"/>
      <c r="D19" s="73"/>
      <c r="E19" s="73"/>
      <c r="F19" s="185"/>
      <c r="G19" s="187"/>
      <c r="H19" s="188"/>
      <c r="I19" s="188"/>
      <c r="J19" s="189"/>
      <c r="K19" s="20"/>
      <c r="L19" s="20"/>
      <c r="M19" s="20"/>
      <c r="N19" s="20"/>
    </row>
    <row r="20" spans="1:14" ht="15" customHeight="1">
      <c r="A20" s="136" t="s">
        <v>446</v>
      </c>
      <c r="B20" s="197" t="s">
        <v>285</v>
      </c>
      <c r="C20" s="194"/>
      <c r="D20" s="73"/>
      <c r="E20" s="73"/>
      <c r="F20" s="185"/>
      <c r="G20" s="187"/>
      <c r="H20" s="188"/>
      <c r="I20" s="188"/>
      <c r="J20" s="189"/>
      <c r="K20" s="20"/>
      <c r="L20" s="20"/>
      <c r="M20" s="20"/>
      <c r="N20" s="20"/>
    </row>
    <row r="21" spans="1:14" ht="15" customHeight="1">
      <c r="A21" s="137" t="s">
        <v>480</v>
      </c>
      <c r="B21" s="198" t="s">
        <v>286</v>
      </c>
      <c r="C21" s="194"/>
      <c r="D21" s="73"/>
      <c r="E21" s="73"/>
      <c r="F21" s="185"/>
      <c r="G21" s="187"/>
      <c r="H21" s="188"/>
      <c r="I21" s="188"/>
      <c r="J21" s="189"/>
      <c r="K21" s="20"/>
      <c r="L21" s="20"/>
      <c r="M21" s="20"/>
      <c r="N21" s="20"/>
    </row>
    <row r="22" spans="1:14" ht="15" customHeight="1">
      <c r="A22" s="136" t="s">
        <v>447</v>
      </c>
      <c r="B22" s="197" t="s">
        <v>287</v>
      </c>
      <c r="C22" s="194"/>
      <c r="D22" s="73"/>
      <c r="E22" s="73"/>
      <c r="F22" s="185"/>
      <c r="G22" s="187"/>
      <c r="H22" s="188"/>
      <c r="I22" s="188"/>
      <c r="J22" s="189"/>
      <c r="K22" s="20"/>
      <c r="L22" s="20"/>
      <c r="M22" s="20"/>
      <c r="N22" s="20"/>
    </row>
    <row r="23" spans="1:14" ht="15" customHeight="1">
      <c r="A23" s="136" t="s">
        <v>448</v>
      </c>
      <c r="B23" s="197" t="s">
        <v>288</v>
      </c>
      <c r="C23" s="194"/>
      <c r="D23" s="73"/>
      <c r="E23" s="73"/>
      <c r="F23" s="185"/>
      <c r="G23" s="187"/>
      <c r="H23" s="188"/>
      <c r="I23" s="188"/>
      <c r="J23" s="189"/>
      <c r="K23" s="20"/>
      <c r="L23" s="20"/>
      <c r="M23" s="20"/>
      <c r="N23" s="20"/>
    </row>
    <row r="24" spans="1:14" ht="15" customHeight="1">
      <c r="A24" s="136" t="s">
        <v>449</v>
      </c>
      <c r="B24" s="197" t="s">
        <v>289</v>
      </c>
      <c r="C24" s="194">
        <v>1100</v>
      </c>
      <c r="D24" s="73"/>
      <c r="E24" s="73"/>
      <c r="F24" s="185">
        <v>1100</v>
      </c>
      <c r="G24" s="187">
        <v>1100</v>
      </c>
      <c r="H24" s="188"/>
      <c r="I24" s="188"/>
      <c r="J24" s="189">
        <v>1100</v>
      </c>
      <c r="K24" s="20"/>
      <c r="L24" s="20"/>
      <c r="M24" s="20"/>
      <c r="N24" s="20"/>
    </row>
    <row r="25" spans="1:14" ht="15" customHeight="1">
      <c r="A25" s="136" t="s">
        <v>450</v>
      </c>
      <c r="B25" s="197" t="s">
        <v>290</v>
      </c>
      <c r="C25" s="194">
        <v>8000</v>
      </c>
      <c r="D25" s="73"/>
      <c r="E25" s="73"/>
      <c r="F25" s="185">
        <v>8000</v>
      </c>
      <c r="G25" s="187">
        <v>8000</v>
      </c>
      <c r="H25" s="188"/>
      <c r="I25" s="188"/>
      <c r="J25" s="189">
        <v>8000</v>
      </c>
      <c r="K25" s="20"/>
      <c r="L25" s="20"/>
      <c r="M25" s="20"/>
      <c r="N25" s="20"/>
    </row>
    <row r="26" spans="1:14" ht="15" customHeight="1">
      <c r="A26" s="136" t="s">
        <v>451</v>
      </c>
      <c r="B26" s="197" t="s">
        <v>293</v>
      </c>
      <c r="C26" s="194"/>
      <c r="D26" s="73"/>
      <c r="E26" s="73"/>
      <c r="F26" s="185"/>
      <c r="G26" s="187"/>
      <c r="H26" s="188"/>
      <c r="I26" s="188"/>
      <c r="J26" s="189"/>
      <c r="K26" s="20"/>
      <c r="L26" s="20"/>
      <c r="M26" s="20"/>
      <c r="N26" s="20"/>
    </row>
    <row r="27" spans="1:14" ht="15" customHeight="1">
      <c r="A27" s="136" t="s">
        <v>294</v>
      </c>
      <c r="B27" s="197" t="s">
        <v>295</v>
      </c>
      <c r="C27" s="194"/>
      <c r="D27" s="73"/>
      <c r="E27" s="73"/>
      <c r="F27" s="185"/>
      <c r="G27" s="187"/>
      <c r="H27" s="188"/>
      <c r="I27" s="188"/>
      <c r="J27" s="189"/>
      <c r="K27" s="20"/>
      <c r="L27" s="20"/>
      <c r="M27" s="20"/>
      <c r="N27" s="20"/>
    </row>
    <row r="28" spans="1:14" ht="15" customHeight="1">
      <c r="A28" s="136" t="s">
        <v>452</v>
      </c>
      <c r="B28" s="197" t="s">
        <v>296</v>
      </c>
      <c r="C28" s="194">
        <v>1500</v>
      </c>
      <c r="D28" s="73"/>
      <c r="E28" s="73"/>
      <c r="F28" s="185">
        <v>1500</v>
      </c>
      <c r="G28" s="187">
        <v>1500</v>
      </c>
      <c r="H28" s="188"/>
      <c r="I28" s="188"/>
      <c r="J28" s="189">
        <v>1500</v>
      </c>
      <c r="K28" s="20"/>
      <c r="L28" s="20"/>
      <c r="M28" s="20"/>
      <c r="N28" s="20"/>
    </row>
    <row r="29" spans="1:14" ht="15" customHeight="1">
      <c r="A29" s="136" t="s">
        <v>453</v>
      </c>
      <c r="B29" s="197" t="s">
        <v>301</v>
      </c>
      <c r="C29" s="194">
        <v>100</v>
      </c>
      <c r="D29" s="73"/>
      <c r="E29" s="73"/>
      <c r="F29" s="185">
        <v>100</v>
      </c>
      <c r="G29" s="187">
        <v>100</v>
      </c>
      <c r="H29" s="188"/>
      <c r="I29" s="188"/>
      <c r="J29" s="189">
        <v>100</v>
      </c>
      <c r="K29" s="20"/>
      <c r="L29" s="20"/>
      <c r="M29" s="20"/>
      <c r="N29" s="20"/>
    </row>
    <row r="30" spans="1:14" ht="15" customHeight="1">
      <c r="A30" s="137" t="s">
        <v>481</v>
      </c>
      <c r="B30" s="198" t="s">
        <v>304</v>
      </c>
      <c r="C30" s="194">
        <f>C24+C25+C28+C29</f>
        <v>10700</v>
      </c>
      <c r="D30" s="73"/>
      <c r="E30" s="73"/>
      <c r="F30" s="185">
        <f>F24+F25+F28+F29</f>
        <v>10700</v>
      </c>
      <c r="G30" s="187">
        <f>G24+G25+G28+G29</f>
        <v>10700</v>
      </c>
      <c r="H30" s="188"/>
      <c r="I30" s="188"/>
      <c r="J30" s="189">
        <f>J24+J25+J28+J29</f>
        <v>10700</v>
      </c>
      <c r="K30" s="20"/>
      <c r="L30" s="20"/>
      <c r="M30" s="20"/>
      <c r="N30" s="20"/>
    </row>
    <row r="31" spans="1:14" ht="15" customHeight="1">
      <c r="A31" s="136" t="s">
        <v>454</v>
      </c>
      <c r="B31" s="197" t="s">
        <v>305</v>
      </c>
      <c r="C31" s="194">
        <v>30</v>
      </c>
      <c r="D31" s="73"/>
      <c r="E31" s="73"/>
      <c r="F31" s="185">
        <v>30</v>
      </c>
      <c r="G31" s="187">
        <v>30</v>
      </c>
      <c r="H31" s="188"/>
      <c r="I31" s="188"/>
      <c r="J31" s="189">
        <v>30</v>
      </c>
      <c r="K31" s="20"/>
      <c r="L31" s="20"/>
      <c r="M31" s="20"/>
      <c r="N31" s="20"/>
    </row>
    <row r="32" spans="1:14" ht="15" customHeight="1">
      <c r="A32" s="138" t="s">
        <v>482</v>
      </c>
      <c r="B32" s="199" t="s">
        <v>306</v>
      </c>
      <c r="C32" s="195">
        <f>C30+C31</f>
        <v>10730</v>
      </c>
      <c r="D32" s="76"/>
      <c r="E32" s="76"/>
      <c r="F32" s="186">
        <f>F30+F31</f>
        <v>10730</v>
      </c>
      <c r="G32" s="190">
        <f>G30+G31</f>
        <v>10730</v>
      </c>
      <c r="H32" s="191"/>
      <c r="I32" s="191"/>
      <c r="J32" s="192">
        <f>J30+J31</f>
        <v>10730</v>
      </c>
      <c r="K32" s="20"/>
      <c r="L32" s="20"/>
      <c r="M32" s="20"/>
      <c r="N32" s="20"/>
    </row>
    <row r="33" spans="1:14" ht="15" customHeight="1">
      <c r="A33" s="146" t="s">
        <v>307</v>
      </c>
      <c r="B33" s="197" t="s">
        <v>308</v>
      </c>
      <c r="C33" s="194"/>
      <c r="D33" s="73"/>
      <c r="E33" s="73"/>
      <c r="F33" s="185"/>
      <c r="G33" s="187"/>
      <c r="H33" s="188"/>
      <c r="I33" s="188"/>
      <c r="J33" s="189"/>
      <c r="K33" s="20"/>
      <c r="L33" s="20"/>
      <c r="M33" s="20"/>
      <c r="N33" s="20"/>
    </row>
    <row r="34" spans="1:14" ht="15" customHeight="1">
      <c r="A34" s="146" t="s">
        <v>455</v>
      </c>
      <c r="B34" s="197" t="s">
        <v>309</v>
      </c>
      <c r="C34" s="194"/>
      <c r="D34" s="73"/>
      <c r="E34" s="73"/>
      <c r="F34" s="185"/>
      <c r="G34" s="187"/>
      <c r="H34" s="188"/>
      <c r="I34" s="188"/>
      <c r="J34" s="189"/>
      <c r="K34" s="20"/>
      <c r="L34" s="20"/>
      <c r="M34" s="20"/>
      <c r="N34" s="20"/>
    </row>
    <row r="35" spans="1:14" ht="15" customHeight="1">
      <c r="A35" s="146" t="s">
        <v>456</v>
      </c>
      <c r="B35" s="197" t="s">
        <v>310</v>
      </c>
      <c r="C35" s="194">
        <v>750</v>
      </c>
      <c r="D35" s="73"/>
      <c r="E35" s="73"/>
      <c r="F35" s="185">
        <v>750</v>
      </c>
      <c r="G35" s="187">
        <v>750</v>
      </c>
      <c r="H35" s="188"/>
      <c r="I35" s="188"/>
      <c r="J35" s="189">
        <v>750</v>
      </c>
      <c r="K35" s="20"/>
      <c r="L35" s="20"/>
      <c r="M35" s="20"/>
      <c r="N35" s="20"/>
    </row>
    <row r="36" spans="1:14" ht="15" customHeight="1">
      <c r="A36" s="146" t="s">
        <v>457</v>
      </c>
      <c r="B36" s="197" t="s">
        <v>311</v>
      </c>
      <c r="C36" s="194"/>
      <c r="D36" s="73"/>
      <c r="E36" s="73"/>
      <c r="F36" s="185"/>
      <c r="G36" s="187"/>
      <c r="H36" s="188"/>
      <c r="I36" s="188"/>
      <c r="J36" s="189"/>
      <c r="K36" s="20"/>
      <c r="L36" s="20"/>
      <c r="M36" s="20"/>
      <c r="N36" s="20"/>
    </row>
    <row r="37" spans="1:14" ht="15" customHeight="1">
      <c r="A37" s="146" t="s">
        <v>312</v>
      </c>
      <c r="B37" s="197" t="s">
        <v>313</v>
      </c>
      <c r="C37" s="194">
        <v>1390</v>
      </c>
      <c r="D37" s="73"/>
      <c r="E37" s="73"/>
      <c r="F37" s="185">
        <v>1390</v>
      </c>
      <c r="G37" s="187">
        <v>1390</v>
      </c>
      <c r="H37" s="188"/>
      <c r="I37" s="188"/>
      <c r="J37" s="189">
        <v>1390</v>
      </c>
      <c r="K37" s="20"/>
      <c r="L37" s="20"/>
      <c r="M37" s="20"/>
      <c r="N37" s="20"/>
    </row>
    <row r="38" spans="1:14" ht="15" customHeight="1">
      <c r="A38" s="146" t="s">
        <v>314</v>
      </c>
      <c r="B38" s="197" t="s">
        <v>315</v>
      </c>
      <c r="C38" s="194"/>
      <c r="D38" s="73"/>
      <c r="E38" s="73"/>
      <c r="F38" s="185"/>
      <c r="G38" s="187"/>
      <c r="H38" s="188"/>
      <c r="I38" s="188"/>
      <c r="J38" s="189"/>
      <c r="K38" s="20"/>
      <c r="L38" s="20"/>
      <c r="M38" s="20"/>
      <c r="N38" s="20"/>
    </row>
    <row r="39" spans="1:14" ht="15" customHeight="1">
      <c r="A39" s="146" t="s">
        <v>316</v>
      </c>
      <c r="B39" s="197" t="s">
        <v>317</v>
      </c>
      <c r="C39" s="194"/>
      <c r="D39" s="73"/>
      <c r="E39" s="73"/>
      <c r="F39" s="185"/>
      <c r="G39" s="187"/>
      <c r="H39" s="188"/>
      <c r="I39" s="188"/>
      <c r="J39" s="189"/>
      <c r="K39" s="20"/>
      <c r="L39" s="20"/>
      <c r="M39" s="20"/>
      <c r="N39" s="20"/>
    </row>
    <row r="40" spans="1:14" ht="15" customHeight="1">
      <c r="A40" s="146" t="s">
        <v>458</v>
      </c>
      <c r="B40" s="197" t="s">
        <v>318</v>
      </c>
      <c r="C40" s="194">
        <v>0</v>
      </c>
      <c r="D40" s="73"/>
      <c r="E40" s="73"/>
      <c r="F40" s="185">
        <v>0</v>
      </c>
      <c r="G40" s="187">
        <v>0</v>
      </c>
      <c r="H40" s="188"/>
      <c r="I40" s="188"/>
      <c r="J40" s="189">
        <v>0</v>
      </c>
      <c r="K40" s="20"/>
      <c r="L40" s="20"/>
      <c r="M40" s="20"/>
      <c r="N40" s="20"/>
    </row>
    <row r="41" spans="1:14" ht="15" customHeight="1">
      <c r="A41" s="146" t="s">
        <v>459</v>
      </c>
      <c r="B41" s="197" t="s">
        <v>319</v>
      </c>
      <c r="C41" s="194"/>
      <c r="D41" s="73"/>
      <c r="E41" s="73"/>
      <c r="F41" s="185"/>
      <c r="G41" s="187"/>
      <c r="H41" s="188"/>
      <c r="I41" s="188"/>
      <c r="J41" s="189"/>
      <c r="K41" s="20"/>
      <c r="L41" s="20"/>
      <c r="M41" s="20"/>
      <c r="N41" s="20"/>
    </row>
    <row r="42" spans="1:14" ht="15" customHeight="1">
      <c r="A42" s="146" t="s">
        <v>460</v>
      </c>
      <c r="B42" s="197" t="s">
        <v>320</v>
      </c>
      <c r="C42" s="194">
        <v>3300</v>
      </c>
      <c r="D42" s="73"/>
      <c r="E42" s="73"/>
      <c r="F42" s="185">
        <v>3300</v>
      </c>
      <c r="G42" s="187">
        <v>3300</v>
      </c>
      <c r="H42" s="188"/>
      <c r="I42" s="188"/>
      <c r="J42" s="189">
        <v>3300</v>
      </c>
      <c r="K42" s="20"/>
      <c r="L42" s="20"/>
      <c r="M42" s="20"/>
      <c r="N42" s="20"/>
    </row>
    <row r="43" spans="1:14" ht="15" customHeight="1">
      <c r="A43" s="115" t="s">
        <v>483</v>
      </c>
      <c r="B43" s="199" t="s">
        <v>321</v>
      </c>
      <c r="C43" s="195">
        <f>C35+C37+C40+C42</f>
        <v>5440</v>
      </c>
      <c r="D43" s="76"/>
      <c r="E43" s="76"/>
      <c r="F43" s="186">
        <f>F35+F37+F40+F42</f>
        <v>5440</v>
      </c>
      <c r="G43" s="190">
        <f>G35+G37+G40+G42</f>
        <v>5440</v>
      </c>
      <c r="H43" s="191"/>
      <c r="I43" s="191"/>
      <c r="J43" s="192">
        <f>J35+J37+J40+J42</f>
        <v>5440</v>
      </c>
      <c r="K43" s="20"/>
      <c r="L43" s="20"/>
      <c r="M43" s="20"/>
      <c r="N43" s="20"/>
    </row>
    <row r="44" spans="1:14" ht="15" customHeight="1">
      <c r="A44" s="146" t="s">
        <v>330</v>
      </c>
      <c r="B44" s="197" t="s">
        <v>331</v>
      </c>
      <c r="C44" s="194"/>
      <c r="D44" s="73"/>
      <c r="E44" s="73"/>
      <c r="F44" s="185"/>
      <c r="G44" s="187"/>
      <c r="H44" s="188"/>
      <c r="I44" s="188"/>
      <c r="J44" s="189"/>
      <c r="K44" s="20"/>
      <c r="L44" s="20"/>
      <c r="M44" s="20"/>
      <c r="N44" s="20"/>
    </row>
    <row r="45" spans="1:14" ht="15" customHeight="1">
      <c r="A45" s="136" t="s">
        <v>464</v>
      </c>
      <c r="B45" s="197" t="s">
        <v>332</v>
      </c>
      <c r="C45" s="194"/>
      <c r="D45" s="73"/>
      <c r="E45" s="73"/>
      <c r="F45" s="185"/>
      <c r="G45" s="187"/>
      <c r="H45" s="188"/>
      <c r="I45" s="188"/>
      <c r="J45" s="189"/>
      <c r="K45" s="20"/>
      <c r="L45" s="20"/>
      <c r="M45" s="20"/>
      <c r="N45" s="20"/>
    </row>
    <row r="46" spans="1:14" ht="15" customHeight="1">
      <c r="A46" s="146" t="s">
        <v>465</v>
      </c>
      <c r="B46" s="197" t="s">
        <v>333</v>
      </c>
      <c r="C46" s="194"/>
      <c r="D46" s="73"/>
      <c r="E46" s="73"/>
      <c r="F46" s="185"/>
      <c r="G46" s="187"/>
      <c r="H46" s="188"/>
      <c r="I46" s="188"/>
      <c r="J46" s="189"/>
      <c r="K46" s="20"/>
      <c r="L46" s="20"/>
      <c r="M46" s="20"/>
      <c r="N46" s="20"/>
    </row>
    <row r="47" spans="1:14" ht="15" customHeight="1">
      <c r="A47" s="138" t="s">
        <v>485</v>
      </c>
      <c r="B47" s="199" t="s">
        <v>334</v>
      </c>
      <c r="C47" s="195">
        <v>0</v>
      </c>
      <c r="D47" s="76"/>
      <c r="E47" s="76"/>
      <c r="F47" s="186">
        <v>0</v>
      </c>
      <c r="G47" s="190">
        <v>0</v>
      </c>
      <c r="H47" s="191"/>
      <c r="I47" s="191"/>
      <c r="J47" s="192">
        <v>0</v>
      </c>
      <c r="K47" s="20"/>
      <c r="L47" s="20"/>
      <c r="M47" s="20"/>
      <c r="N47" s="20"/>
    </row>
    <row r="48" spans="1:14" ht="15" customHeight="1">
      <c r="A48" s="164" t="s">
        <v>542</v>
      </c>
      <c r="B48" s="200"/>
      <c r="C48" s="201">
        <f>C47+C43+C32+C18</f>
        <v>54535</v>
      </c>
      <c r="D48" s="166"/>
      <c r="E48" s="166"/>
      <c r="F48" s="202">
        <f>F47+F43+F32+F18</f>
        <v>54535</v>
      </c>
      <c r="G48" s="203">
        <f>G47+G43+G32+G18</f>
        <v>55356</v>
      </c>
      <c r="H48" s="204"/>
      <c r="I48" s="204"/>
      <c r="J48" s="205">
        <f>J47+J43+J32+J18</f>
        <v>55356</v>
      </c>
      <c r="K48" s="20"/>
      <c r="L48" s="20"/>
      <c r="M48" s="20"/>
      <c r="N48" s="20"/>
    </row>
    <row r="49" spans="1:14" ht="15" customHeight="1">
      <c r="A49" s="136" t="s">
        <v>276</v>
      </c>
      <c r="B49" s="197" t="s">
        <v>277</v>
      </c>
      <c r="C49" s="194"/>
      <c r="D49" s="73"/>
      <c r="E49" s="73"/>
      <c r="F49" s="185"/>
      <c r="G49" s="187"/>
      <c r="H49" s="188"/>
      <c r="I49" s="188"/>
      <c r="J49" s="189"/>
      <c r="K49" s="20"/>
      <c r="L49" s="20"/>
      <c r="M49" s="20"/>
      <c r="N49" s="20"/>
    </row>
    <row r="50" spans="1:14" ht="15" customHeight="1">
      <c r="A50" s="136" t="s">
        <v>278</v>
      </c>
      <c r="B50" s="197" t="s">
        <v>279</v>
      </c>
      <c r="C50" s="194"/>
      <c r="D50" s="73"/>
      <c r="E50" s="73"/>
      <c r="F50" s="185"/>
      <c r="G50" s="187"/>
      <c r="H50" s="188"/>
      <c r="I50" s="188"/>
      <c r="J50" s="189"/>
      <c r="K50" s="20"/>
      <c r="L50" s="20"/>
      <c r="M50" s="20"/>
      <c r="N50" s="20"/>
    </row>
    <row r="51" spans="1:14" ht="15" customHeight="1">
      <c r="A51" s="136" t="s">
        <v>442</v>
      </c>
      <c r="B51" s="197" t="s">
        <v>280</v>
      </c>
      <c r="C51" s="194"/>
      <c r="D51" s="73"/>
      <c r="E51" s="73"/>
      <c r="F51" s="185"/>
      <c r="G51" s="187"/>
      <c r="H51" s="188"/>
      <c r="I51" s="188"/>
      <c r="J51" s="189"/>
      <c r="K51" s="20"/>
      <c r="L51" s="20"/>
      <c r="M51" s="20"/>
      <c r="N51" s="20"/>
    </row>
    <row r="52" spans="1:14" ht="15" customHeight="1">
      <c r="A52" s="136" t="s">
        <v>443</v>
      </c>
      <c r="B52" s="197" t="s">
        <v>281</v>
      </c>
      <c r="C52" s="194"/>
      <c r="D52" s="73"/>
      <c r="E52" s="73"/>
      <c r="F52" s="185"/>
      <c r="G52" s="187"/>
      <c r="H52" s="188"/>
      <c r="I52" s="188"/>
      <c r="J52" s="189"/>
      <c r="K52" s="20"/>
      <c r="L52" s="20"/>
      <c r="M52" s="20"/>
      <c r="N52" s="20"/>
    </row>
    <row r="53" spans="1:14" ht="15" customHeight="1">
      <c r="A53" s="136" t="s">
        <v>444</v>
      </c>
      <c r="B53" s="197" t="s">
        <v>282</v>
      </c>
      <c r="C53" s="194"/>
      <c r="D53" s="73"/>
      <c r="E53" s="73"/>
      <c r="F53" s="185"/>
      <c r="G53" s="187">
        <v>1870</v>
      </c>
      <c r="H53" s="188"/>
      <c r="I53" s="188"/>
      <c r="J53" s="189">
        <v>1870</v>
      </c>
      <c r="K53" s="20"/>
      <c r="L53" s="20"/>
      <c r="M53" s="20"/>
      <c r="N53" s="20"/>
    </row>
    <row r="54" spans="1:14" ht="15" customHeight="1">
      <c r="A54" s="138" t="s">
        <v>479</v>
      </c>
      <c r="B54" s="199" t="s">
        <v>283</v>
      </c>
      <c r="C54" s="195"/>
      <c r="D54" s="76"/>
      <c r="E54" s="76"/>
      <c r="F54" s="186"/>
      <c r="G54" s="190">
        <f>G53</f>
        <v>1870</v>
      </c>
      <c r="H54" s="191"/>
      <c r="I54" s="191"/>
      <c r="J54" s="192">
        <f>J53</f>
        <v>1870</v>
      </c>
      <c r="K54" s="20"/>
      <c r="L54" s="20"/>
      <c r="M54" s="20"/>
      <c r="N54" s="20"/>
    </row>
    <row r="55" spans="1:14" ht="15" customHeight="1">
      <c r="A55" s="146" t="s">
        <v>461</v>
      </c>
      <c r="B55" s="197" t="s">
        <v>322</v>
      </c>
      <c r="C55" s="194"/>
      <c r="D55" s="73"/>
      <c r="E55" s="73"/>
      <c r="F55" s="185"/>
      <c r="G55" s="187"/>
      <c r="H55" s="188"/>
      <c r="I55" s="188"/>
      <c r="J55" s="189"/>
      <c r="K55" s="20"/>
      <c r="L55" s="20"/>
      <c r="M55" s="20"/>
      <c r="N55" s="20"/>
    </row>
    <row r="56" spans="1:14" ht="15" customHeight="1">
      <c r="A56" s="146" t="s">
        <v>462</v>
      </c>
      <c r="B56" s="197" t="s">
        <v>323</v>
      </c>
      <c r="C56" s="194">
        <v>500</v>
      </c>
      <c r="D56" s="73"/>
      <c r="E56" s="73"/>
      <c r="F56" s="185">
        <v>500</v>
      </c>
      <c r="G56" s="187">
        <v>500</v>
      </c>
      <c r="H56" s="188"/>
      <c r="I56" s="188"/>
      <c r="J56" s="189">
        <v>500</v>
      </c>
      <c r="K56" s="20"/>
      <c r="L56" s="20"/>
      <c r="M56" s="20"/>
      <c r="N56" s="20"/>
    </row>
    <row r="57" spans="1:14" ht="15" customHeight="1">
      <c r="A57" s="146" t="s">
        <v>324</v>
      </c>
      <c r="B57" s="197" t="s">
        <v>325</v>
      </c>
      <c r="C57" s="194"/>
      <c r="D57" s="73"/>
      <c r="E57" s="73"/>
      <c r="F57" s="185"/>
      <c r="G57" s="187"/>
      <c r="H57" s="188"/>
      <c r="I57" s="188"/>
      <c r="J57" s="189"/>
      <c r="K57" s="20"/>
      <c r="L57" s="20"/>
      <c r="M57" s="20"/>
      <c r="N57" s="20"/>
    </row>
    <row r="58" spans="1:14" ht="15" customHeight="1">
      <c r="A58" s="146" t="s">
        <v>463</v>
      </c>
      <c r="B58" s="197" t="s">
        <v>326</v>
      </c>
      <c r="C58" s="194"/>
      <c r="D58" s="73"/>
      <c r="E58" s="73"/>
      <c r="F58" s="185"/>
      <c r="G58" s="187"/>
      <c r="H58" s="188"/>
      <c r="I58" s="188"/>
      <c r="J58" s="189"/>
      <c r="K58" s="20"/>
      <c r="L58" s="20"/>
      <c r="M58" s="20"/>
      <c r="N58" s="20"/>
    </row>
    <row r="59" spans="1:14" ht="15" customHeight="1">
      <c r="A59" s="146" t="s">
        <v>327</v>
      </c>
      <c r="B59" s="197" t="s">
        <v>328</v>
      </c>
      <c r="C59" s="194"/>
      <c r="D59" s="73"/>
      <c r="E59" s="73"/>
      <c r="F59" s="185"/>
      <c r="G59" s="187"/>
      <c r="H59" s="188"/>
      <c r="I59" s="188"/>
      <c r="J59" s="189"/>
      <c r="K59" s="20"/>
      <c r="L59" s="20"/>
      <c r="M59" s="20"/>
      <c r="N59" s="20"/>
    </row>
    <row r="60" spans="1:14" ht="15" customHeight="1">
      <c r="A60" s="138" t="s">
        <v>484</v>
      </c>
      <c r="B60" s="199" t="s">
        <v>329</v>
      </c>
      <c r="C60" s="195">
        <f>C56</f>
        <v>500</v>
      </c>
      <c r="D60" s="76"/>
      <c r="E60" s="76"/>
      <c r="F60" s="186">
        <f>F56</f>
        <v>500</v>
      </c>
      <c r="G60" s="190">
        <f>G56</f>
        <v>500</v>
      </c>
      <c r="H60" s="191"/>
      <c r="I60" s="191"/>
      <c r="J60" s="192">
        <f>J56</f>
        <v>500</v>
      </c>
      <c r="K60" s="20"/>
      <c r="L60" s="20"/>
      <c r="M60" s="20"/>
      <c r="N60" s="20"/>
    </row>
    <row r="61" spans="1:14" ht="15" customHeight="1">
      <c r="A61" s="146" t="s">
        <v>335</v>
      </c>
      <c r="B61" s="197" t="s">
        <v>336</v>
      </c>
      <c r="C61" s="194"/>
      <c r="D61" s="73"/>
      <c r="E61" s="73"/>
      <c r="F61" s="185"/>
      <c r="G61" s="187"/>
      <c r="H61" s="188"/>
      <c r="I61" s="188"/>
      <c r="J61" s="189"/>
      <c r="K61" s="20"/>
      <c r="L61" s="20"/>
      <c r="M61" s="20"/>
      <c r="N61" s="20"/>
    </row>
    <row r="62" spans="1:14" ht="15" customHeight="1">
      <c r="A62" s="136" t="s">
        <v>466</v>
      </c>
      <c r="B62" s="197" t="s">
        <v>337</v>
      </c>
      <c r="C62" s="194"/>
      <c r="D62" s="73"/>
      <c r="E62" s="73"/>
      <c r="F62" s="185"/>
      <c r="G62" s="187"/>
      <c r="H62" s="188"/>
      <c r="I62" s="188"/>
      <c r="J62" s="189"/>
      <c r="K62" s="20"/>
      <c r="L62" s="20"/>
      <c r="M62" s="20"/>
      <c r="N62" s="20"/>
    </row>
    <row r="63" spans="1:14" ht="15" customHeight="1">
      <c r="A63" s="146" t="s">
        <v>467</v>
      </c>
      <c r="B63" s="197" t="s">
        <v>338</v>
      </c>
      <c r="C63" s="194"/>
      <c r="D63" s="73"/>
      <c r="E63" s="73"/>
      <c r="F63" s="185"/>
      <c r="G63" s="187"/>
      <c r="H63" s="188"/>
      <c r="I63" s="188"/>
      <c r="J63" s="189"/>
      <c r="K63" s="20"/>
      <c r="L63" s="20"/>
      <c r="M63" s="20"/>
      <c r="N63" s="20"/>
    </row>
    <row r="64" spans="1:14" ht="15" customHeight="1">
      <c r="A64" s="138" t="s">
        <v>487</v>
      </c>
      <c r="B64" s="199" t="s">
        <v>339</v>
      </c>
      <c r="C64" s="194"/>
      <c r="D64" s="73"/>
      <c r="E64" s="73"/>
      <c r="F64" s="185"/>
      <c r="G64" s="187"/>
      <c r="H64" s="188"/>
      <c r="I64" s="188"/>
      <c r="J64" s="189"/>
      <c r="K64" s="20"/>
      <c r="L64" s="20"/>
      <c r="M64" s="20"/>
      <c r="N64" s="20"/>
    </row>
    <row r="65" spans="1:14" ht="15" customHeight="1">
      <c r="A65" s="164" t="s">
        <v>541</v>
      </c>
      <c r="B65" s="200"/>
      <c r="C65" s="201">
        <f>C60</f>
        <v>500</v>
      </c>
      <c r="D65" s="166"/>
      <c r="E65" s="166"/>
      <c r="F65" s="202">
        <f>F60</f>
        <v>500</v>
      </c>
      <c r="G65" s="203">
        <f>G54+G60</f>
        <v>2370</v>
      </c>
      <c r="H65" s="204"/>
      <c r="I65" s="204"/>
      <c r="J65" s="205">
        <f>J54+J60</f>
        <v>2370</v>
      </c>
      <c r="K65" s="20"/>
      <c r="L65" s="20"/>
      <c r="M65" s="20"/>
      <c r="N65" s="20"/>
    </row>
    <row r="66" spans="1:14" ht="15.75">
      <c r="A66" s="206" t="s">
        <v>486</v>
      </c>
      <c r="B66" s="207" t="s">
        <v>340</v>
      </c>
      <c r="C66" s="208">
        <f>C48+C60</f>
        <v>55035</v>
      </c>
      <c r="D66" s="170"/>
      <c r="E66" s="170"/>
      <c r="F66" s="209">
        <f>F48+F60</f>
        <v>55035</v>
      </c>
      <c r="G66" s="210">
        <f>G48+G60+G54</f>
        <v>57726</v>
      </c>
      <c r="H66" s="211"/>
      <c r="I66" s="211"/>
      <c r="J66" s="212">
        <f>J48+J60+J54</f>
        <v>57726</v>
      </c>
      <c r="K66" s="20"/>
      <c r="L66" s="20"/>
      <c r="M66" s="20"/>
      <c r="N66" s="20"/>
    </row>
    <row r="67" spans="1:14" ht="15.75">
      <c r="A67" s="193" t="s">
        <v>35</v>
      </c>
      <c r="B67" s="213"/>
      <c r="C67" s="214"/>
      <c r="D67" s="215"/>
      <c r="E67" s="215"/>
      <c r="F67" s="216"/>
      <c r="G67" s="217"/>
      <c r="H67" s="218"/>
      <c r="I67" s="218"/>
      <c r="J67" s="219"/>
      <c r="K67" s="20"/>
      <c r="L67" s="20"/>
      <c r="M67" s="20"/>
      <c r="N67" s="20"/>
    </row>
    <row r="68" spans="1:14" ht="15.75">
      <c r="A68" s="193" t="s">
        <v>36</v>
      </c>
      <c r="B68" s="213"/>
      <c r="C68" s="214"/>
      <c r="D68" s="215"/>
      <c r="E68" s="215"/>
      <c r="F68" s="216"/>
      <c r="G68" s="217"/>
      <c r="H68" s="218"/>
      <c r="I68" s="218"/>
      <c r="J68" s="219"/>
      <c r="K68" s="20"/>
      <c r="L68" s="20"/>
      <c r="M68" s="20"/>
      <c r="N68" s="20"/>
    </row>
    <row r="69" spans="1:14" ht="15">
      <c r="A69" s="153" t="s">
        <v>468</v>
      </c>
      <c r="B69" s="161" t="s">
        <v>341</v>
      </c>
      <c r="C69" s="194"/>
      <c r="D69" s="73"/>
      <c r="E69" s="73"/>
      <c r="F69" s="185"/>
      <c r="G69" s="187"/>
      <c r="H69" s="188"/>
      <c r="I69" s="188"/>
      <c r="J69" s="189"/>
      <c r="K69" s="20"/>
      <c r="L69" s="20"/>
      <c r="M69" s="20"/>
      <c r="N69" s="20"/>
    </row>
    <row r="70" spans="1:14" ht="15">
      <c r="A70" s="146" t="s">
        <v>342</v>
      </c>
      <c r="B70" s="161" t="s">
        <v>343</v>
      </c>
      <c r="C70" s="194"/>
      <c r="D70" s="73"/>
      <c r="E70" s="73"/>
      <c r="F70" s="185"/>
      <c r="G70" s="187"/>
      <c r="H70" s="188"/>
      <c r="I70" s="188"/>
      <c r="J70" s="189"/>
      <c r="K70" s="20"/>
      <c r="L70" s="20"/>
      <c r="M70" s="20"/>
      <c r="N70" s="20"/>
    </row>
    <row r="71" spans="1:14" ht="15">
      <c r="A71" s="153" t="s">
        <v>469</v>
      </c>
      <c r="B71" s="161" t="s">
        <v>344</v>
      </c>
      <c r="C71" s="194"/>
      <c r="D71" s="73"/>
      <c r="E71" s="73"/>
      <c r="F71" s="185"/>
      <c r="G71" s="187"/>
      <c r="H71" s="188"/>
      <c r="I71" s="188"/>
      <c r="J71" s="189"/>
      <c r="K71" s="20"/>
      <c r="L71" s="20"/>
      <c r="M71" s="20"/>
      <c r="N71" s="20"/>
    </row>
    <row r="72" spans="1:14" ht="15">
      <c r="A72" s="152" t="s">
        <v>488</v>
      </c>
      <c r="B72" s="162" t="s">
        <v>345</v>
      </c>
      <c r="C72" s="194"/>
      <c r="D72" s="73"/>
      <c r="E72" s="73"/>
      <c r="F72" s="185"/>
      <c r="G72" s="187"/>
      <c r="H72" s="188"/>
      <c r="I72" s="188"/>
      <c r="J72" s="189"/>
      <c r="K72" s="20"/>
      <c r="L72" s="20"/>
      <c r="M72" s="20"/>
      <c r="N72" s="20"/>
    </row>
    <row r="73" spans="1:14" ht="15">
      <c r="A73" s="146" t="s">
        <v>470</v>
      </c>
      <c r="B73" s="161" t="s">
        <v>346</v>
      </c>
      <c r="C73" s="194"/>
      <c r="D73" s="73"/>
      <c r="E73" s="73"/>
      <c r="F73" s="185"/>
      <c r="G73" s="187"/>
      <c r="H73" s="188"/>
      <c r="I73" s="188"/>
      <c r="J73" s="189"/>
      <c r="K73" s="20"/>
      <c r="L73" s="20"/>
      <c r="M73" s="20"/>
      <c r="N73" s="20"/>
    </row>
    <row r="74" spans="1:14" ht="15">
      <c r="A74" s="153" t="s">
        <v>347</v>
      </c>
      <c r="B74" s="161" t="s">
        <v>348</v>
      </c>
      <c r="C74" s="194"/>
      <c r="D74" s="73"/>
      <c r="E74" s="73"/>
      <c r="F74" s="185"/>
      <c r="G74" s="187"/>
      <c r="H74" s="188"/>
      <c r="I74" s="188"/>
      <c r="J74" s="189"/>
      <c r="K74" s="20"/>
      <c r="L74" s="20"/>
      <c r="M74" s="20"/>
      <c r="N74" s="20"/>
    </row>
    <row r="75" spans="1:14" ht="15">
      <c r="A75" s="146" t="s">
        <v>471</v>
      </c>
      <c r="B75" s="161" t="s">
        <v>349</v>
      </c>
      <c r="C75" s="194"/>
      <c r="D75" s="73"/>
      <c r="E75" s="73"/>
      <c r="F75" s="185"/>
      <c r="G75" s="187"/>
      <c r="H75" s="188"/>
      <c r="I75" s="188"/>
      <c r="J75" s="189"/>
      <c r="K75" s="20"/>
      <c r="L75" s="20"/>
      <c r="M75" s="20"/>
      <c r="N75" s="20"/>
    </row>
    <row r="76" spans="1:14" ht="15">
      <c r="A76" s="153" t="s">
        <v>350</v>
      </c>
      <c r="B76" s="161" t="s">
        <v>351</v>
      </c>
      <c r="C76" s="194"/>
      <c r="D76" s="73"/>
      <c r="E76" s="73"/>
      <c r="F76" s="185"/>
      <c r="G76" s="187"/>
      <c r="H76" s="188"/>
      <c r="I76" s="188"/>
      <c r="J76" s="189"/>
      <c r="K76" s="20"/>
      <c r="L76" s="20"/>
      <c r="M76" s="20"/>
      <c r="N76" s="20"/>
    </row>
    <row r="77" spans="1:14" ht="15">
      <c r="A77" s="154" t="s">
        <v>489</v>
      </c>
      <c r="B77" s="162" t="s">
        <v>352</v>
      </c>
      <c r="C77" s="194"/>
      <c r="D77" s="73"/>
      <c r="E77" s="73"/>
      <c r="F77" s="185"/>
      <c r="G77" s="187"/>
      <c r="H77" s="188"/>
      <c r="I77" s="188"/>
      <c r="J77" s="189"/>
      <c r="K77" s="20"/>
      <c r="L77" s="20"/>
      <c r="M77" s="20"/>
      <c r="N77" s="20"/>
    </row>
    <row r="78" spans="1:14" ht="15">
      <c r="A78" s="136" t="s">
        <v>547</v>
      </c>
      <c r="B78" s="161" t="s">
        <v>353</v>
      </c>
      <c r="C78" s="194"/>
      <c r="D78" s="73"/>
      <c r="E78" s="73"/>
      <c r="F78" s="185"/>
      <c r="G78" s="187">
        <v>12703</v>
      </c>
      <c r="H78" s="188"/>
      <c r="I78" s="188"/>
      <c r="J78" s="189">
        <v>12703</v>
      </c>
      <c r="K78" s="20"/>
      <c r="L78" s="20"/>
      <c r="M78" s="20"/>
      <c r="N78" s="20"/>
    </row>
    <row r="79" spans="1:14" ht="15">
      <c r="A79" s="136" t="s">
        <v>548</v>
      </c>
      <c r="B79" s="161" t="s">
        <v>353</v>
      </c>
      <c r="C79" s="194"/>
      <c r="D79" s="73"/>
      <c r="E79" s="73"/>
      <c r="F79" s="185"/>
      <c r="G79" s="187"/>
      <c r="H79" s="188"/>
      <c r="I79" s="188"/>
      <c r="J79" s="189"/>
      <c r="K79" s="20"/>
      <c r="L79" s="20"/>
      <c r="M79" s="20"/>
      <c r="N79" s="20"/>
    </row>
    <row r="80" spans="1:14" ht="15">
      <c r="A80" s="136" t="s">
        <v>545</v>
      </c>
      <c r="B80" s="161" t="s">
        <v>354</v>
      </c>
      <c r="C80" s="194"/>
      <c r="D80" s="73"/>
      <c r="E80" s="73"/>
      <c r="F80" s="185"/>
      <c r="G80" s="187"/>
      <c r="H80" s="188"/>
      <c r="I80" s="188"/>
      <c r="J80" s="189"/>
      <c r="K80" s="20"/>
      <c r="L80" s="20"/>
      <c r="M80" s="20"/>
      <c r="N80" s="20"/>
    </row>
    <row r="81" spans="1:14" ht="15">
      <c r="A81" s="136" t="s">
        <v>546</v>
      </c>
      <c r="B81" s="161" t="s">
        <v>354</v>
      </c>
      <c r="C81" s="194"/>
      <c r="D81" s="73"/>
      <c r="E81" s="73"/>
      <c r="F81" s="185"/>
      <c r="G81" s="187"/>
      <c r="H81" s="188"/>
      <c r="I81" s="188"/>
      <c r="J81" s="189"/>
      <c r="K81" s="20"/>
      <c r="L81" s="20"/>
      <c r="M81" s="20"/>
      <c r="N81" s="20"/>
    </row>
    <row r="82" spans="1:14" ht="15">
      <c r="A82" s="137" t="s">
        <v>490</v>
      </c>
      <c r="B82" s="162" t="s">
        <v>355</v>
      </c>
      <c r="C82" s="194">
        <f>C78</f>
        <v>0</v>
      </c>
      <c r="D82" s="73"/>
      <c r="E82" s="73"/>
      <c r="F82" s="185">
        <f>F78</f>
        <v>0</v>
      </c>
      <c r="G82" s="187">
        <f>G78</f>
        <v>12703</v>
      </c>
      <c r="H82" s="188"/>
      <c r="I82" s="188"/>
      <c r="J82" s="189">
        <f>J78</f>
        <v>12703</v>
      </c>
      <c r="K82" s="20"/>
      <c r="L82" s="20"/>
      <c r="M82" s="20"/>
      <c r="N82" s="20"/>
    </row>
    <row r="83" spans="1:14" ht="15">
      <c r="A83" s="153" t="s">
        <v>356</v>
      </c>
      <c r="B83" s="161" t="s">
        <v>357</v>
      </c>
      <c r="C83" s="194"/>
      <c r="D83" s="73"/>
      <c r="E83" s="73"/>
      <c r="F83" s="185"/>
      <c r="G83" s="187"/>
      <c r="H83" s="188"/>
      <c r="I83" s="188"/>
      <c r="J83" s="189"/>
      <c r="K83" s="20"/>
      <c r="L83" s="20"/>
      <c r="M83" s="20"/>
      <c r="N83" s="20"/>
    </row>
    <row r="84" spans="1:14" ht="15">
      <c r="A84" s="153" t="s">
        <v>358</v>
      </c>
      <c r="B84" s="161" t="s">
        <v>359</v>
      </c>
      <c r="C84" s="194"/>
      <c r="D84" s="73"/>
      <c r="E84" s="73"/>
      <c r="F84" s="185"/>
      <c r="G84" s="187"/>
      <c r="H84" s="188"/>
      <c r="I84" s="188"/>
      <c r="J84" s="189"/>
      <c r="K84" s="20"/>
      <c r="L84" s="20"/>
      <c r="M84" s="20"/>
      <c r="N84" s="20"/>
    </row>
    <row r="85" spans="1:14" ht="15">
      <c r="A85" s="153" t="s">
        <v>360</v>
      </c>
      <c r="B85" s="161" t="s">
        <v>361</v>
      </c>
      <c r="C85" s="194"/>
      <c r="D85" s="73"/>
      <c r="E85" s="73"/>
      <c r="F85" s="185"/>
      <c r="G85" s="187"/>
      <c r="H85" s="188"/>
      <c r="I85" s="188"/>
      <c r="J85" s="189"/>
      <c r="K85" s="20"/>
      <c r="L85" s="20"/>
      <c r="M85" s="20"/>
      <c r="N85" s="20"/>
    </row>
    <row r="86" spans="1:14" ht="15">
      <c r="A86" s="153" t="s">
        <v>362</v>
      </c>
      <c r="B86" s="161" t="s">
        <v>363</v>
      </c>
      <c r="C86" s="194"/>
      <c r="D86" s="73"/>
      <c r="E86" s="73"/>
      <c r="F86" s="185"/>
      <c r="G86" s="187"/>
      <c r="H86" s="188"/>
      <c r="I86" s="188"/>
      <c r="J86" s="189"/>
      <c r="K86" s="20"/>
      <c r="L86" s="20"/>
      <c r="M86" s="20"/>
      <c r="N86" s="20"/>
    </row>
    <row r="87" spans="1:14" ht="15">
      <c r="A87" s="146" t="s">
        <v>472</v>
      </c>
      <c r="B87" s="161" t="s">
        <v>364</v>
      </c>
      <c r="C87" s="194"/>
      <c r="D87" s="73"/>
      <c r="E87" s="73"/>
      <c r="F87" s="185"/>
      <c r="G87" s="187"/>
      <c r="H87" s="188"/>
      <c r="I87" s="188"/>
      <c r="J87" s="189"/>
      <c r="K87" s="20"/>
      <c r="L87" s="20"/>
      <c r="M87" s="20"/>
      <c r="N87" s="20"/>
    </row>
    <row r="88" spans="1:14" ht="15">
      <c r="A88" s="152" t="s">
        <v>491</v>
      </c>
      <c r="B88" s="162" t="s">
        <v>366</v>
      </c>
      <c r="C88" s="194">
        <f>C82+C83</f>
        <v>0</v>
      </c>
      <c r="D88" s="73"/>
      <c r="E88" s="73"/>
      <c r="F88" s="185">
        <f>F82+F83</f>
        <v>0</v>
      </c>
      <c r="G88" s="187">
        <f>G82+G83</f>
        <v>12703</v>
      </c>
      <c r="H88" s="188"/>
      <c r="I88" s="188"/>
      <c r="J88" s="189">
        <f>J82+J83</f>
        <v>12703</v>
      </c>
      <c r="K88" s="20"/>
      <c r="L88" s="20"/>
      <c r="M88" s="20"/>
      <c r="N88" s="20"/>
    </row>
    <row r="89" spans="1:14" ht="15">
      <c r="A89" s="146" t="s">
        <v>367</v>
      </c>
      <c r="B89" s="161" t="s">
        <v>368</v>
      </c>
      <c r="C89" s="194"/>
      <c r="D89" s="73"/>
      <c r="E89" s="73"/>
      <c r="F89" s="185"/>
      <c r="G89" s="187"/>
      <c r="H89" s="188"/>
      <c r="I89" s="188"/>
      <c r="J89" s="189"/>
      <c r="K89" s="20"/>
      <c r="L89" s="20"/>
      <c r="M89" s="20"/>
      <c r="N89" s="20"/>
    </row>
    <row r="90" spans="1:14" ht="15">
      <c r="A90" s="146" t="s">
        <v>369</v>
      </c>
      <c r="B90" s="161" t="s">
        <v>370</v>
      </c>
      <c r="C90" s="194"/>
      <c r="D90" s="73"/>
      <c r="E90" s="73"/>
      <c r="F90" s="185"/>
      <c r="G90" s="187"/>
      <c r="H90" s="188"/>
      <c r="I90" s="188"/>
      <c r="J90" s="189"/>
      <c r="K90" s="20"/>
      <c r="L90" s="20"/>
      <c r="M90" s="20"/>
      <c r="N90" s="20"/>
    </row>
    <row r="91" spans="1:14" ht="15">
      <c r="A91" s="153" t="s">
        <v>371</v>
      </c>
      <c r="B91" s="161" t="s">
        <v>372</v>
      </c>
      <c r="C91" s="194"/>
      <c r="D91" s="73"/>
      <c r="E91" s="73"/>
      <c r="F91" s="185"/>
      <c r="G91" s="187"/>
      <c r="H91" s="188"/>
      <c r="I91" s="188"/>
      <c r="J91" s="189"/>
      <c r="K91" s="20"/>
      <c r="L91" s="20"/>
      <c r="M91" s="20"/>
      <c r="N91" s="20"/>
    </row>
    <row r="92" spans="1:14" ht="15">
      <c r="A92" s="153" t="s">
        <v>473</v>
      </c>
      <c r="B92" s="161" t="s">
        <v>373</v>
      </c>
      <c r="C92" s="194"/>
      <c r="D92" s="73"/>
      <c r="E92" s="73"/>
      <c r="F92" s="185"/>
      <c r="G92" s="187"/>
      <c r="H92" s="188"/>
      <c r="I92" s="188"/>
      <c r="J92" s="189"/>
      <c r="K92" s="20"/>
      <c r="L92" s="20"/>
      <c r="M92" s="20"/>
      <c r="N92" s="20"/>
    </row>
    <row r="93" spans="1:14" ht="15">
      <c r="A93" s="154" t="s">
        <v>492</v>
      </c>
      <c r="B93" s="162" t="s">
        <v>374</v>
      </c>
      <c r="C93" s="194"/>
      <c r="D93" s="73"/>
      <c r="E93" s="73"/>
      <c r="F93" s="185"/>
      <c r="G93" s="187"/>
      <c r="H93" s="188"/>
      <c r="I93" s="188"/>
      <c r="J93" s="189"/>
      <c r="K93" s="20"/>
      <c r="L93" s="20"/>
      <c r="M93" s="20"/>
      <c r="N93" s="20"/>
    </row>
    <row r="94" spans="1:14" ht="15">
      <c r="A94" s="152" t="s">
        <v>375</v>
      </c>
      <c r="B94" s="162" t="s">
        <v>376</v>
      </c>
      <c r="C94" s="194"/>
      <c r="D94" s="73"/>
      <c r="E94" s="73"/>
      <c r="F94" s="185"/>
      <c r="G94" s="187"/>
      <c r="H94" s="188"/>
      <c r="I94" s="188"/>
      <c r="J94" s="189"/>
      <c r="K94" s="20"/>
      <c r="L94" s="20"/>
      <c r="M94" s="20"/>
      <c r="N94" s="20"/>
    </row>
    <row r="95" spans="1:14" ht="15.75">
      <c r="A95" s="172" t="s">
        <v>493</v>
      </c>
      <c r="B95" s="173" t="s">
        <v>377</v>
      </c>
      <c r="C95" s="208">
        <f>C88</f>
        <v>0</v>
      </c>
      <c r="D95" s="170"/>
      <c r="E95" s="170"/>
      <c r="F95" s="209">
        <f>F88</f>
        <v>0</v>
      </c>
      <c r="G95" s="210">
        <f>G88</f>
        <v>12703</v>
      </c>
      <c r="H95" s="211"/>
      <c r="I95" s="211"/>
      <c r="J95" s="212">
        <f>J88</f>
        <v>12703</v>
      </c>
      <c r="K95" s="20"/>
      <c r="L95" s="20"/>
      <c r="M95" s="20"/>
      <c r="N95" s="20"/>
    </row>
    <row r="96" spans="1:14" ht="15.75">
      <c r="A96" s="177" t="s">
        <v>475</v>
      </c>
      <c r="B96" s="178"/>
      <c r="C96" s="220">
        <f>C95+C66</f>
        <v>55035</v>
      </c>
      <c r="D96" s="180"/>
      <c r="E96" s="180"/>
      <c r="F96" s="221">
        <f>F95+F66</f>
        <v>55035</v>
      </c>
      <c r="G96" s="222">
        <f>G95+G66</f>
        <v>70429</v>
      </c>
      <c r="H96" s="223"/>
      <c r="I96" s="223"/>
      <c r="J96" s="224">
        <f>J95+J66</f>
        <v>70429</v>
      </c>
      <c r="K96" s="20"/>
      <c r="L96" s="20"/>
      <c r="M96" s="20"/>
      <c r="N96" s="20"/>
    </row>
  </sheetData>
  <sheetProtection/>
  <mergeCells count="5">
    <mergeCell ref="K4:N4"/>
    <mergeCell ref="C4:F4"/>
    <mergeCell ref="G4:J4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2" r:id="rId1"/>
  <headerFooter>
    <oddHeader>&amp;R5. melléklet a 7/2016. (V.10)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view="pageLayout" workbookViewId="0" topLeftCell="A1">
      <selection activeCell="A17" sqref="A17"/>
    </sheetView>
  </sheetViews>
  <sheetFormatPr defaultColWidth="9.140625" defaultRowHeight="15"/>
  <cols>
    <col min="1" max="1" width="92.57421875" style="0" customWidth="1"/>
    <col min="3" max="3" width="11.28125" style="0" customWidth="1"/>
    <col min="4" max="4" width="10.421875" style="0" customWidth="1"/>
    <col min="5" max="5" width="11.7109375" style="0" customWidth="1"/>
    <col min="6" max="6" width="10.8515625" style="0" customWidth="1"/>
  </cols>
  <sheetData>
    <row r="1" spans="1:10" ht="24" customHeight="1">
      <c r="A1" s="319" t="s">
        <v>674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24" customHeight="1">
      <c r="A2" s="321" t="s">
        <v>513</v>
      </c>
      <c r="B2" s="320"/>
      <c r="C2" s="320"/>
      <c r="D2" s="320"/>
      <c r="E2" s="320"/>
      <c r="F2" s="320"/>
      <c r="G2" s="320"/>
      <c r="H2" s="320"/>
      <c r="I2" s="320"/>
      <c r="J2" s="320"/>
    </row>
    <row r="3" ht="18">
      <c r="A3" s="33"/>
    </row>
    <row r="4" spans="1:10" ht="15">
      <c r="A4" s="104" t="s">
        <v>667</v>
      </c>
      <c r="B4" s="247"/>
      <c r="C4" s="316" t="s">
        <v>672</v>
      </c>
      <c r="D4" s="322"/>
      <c r="E4" s="322"/>
      <c r="F4" s="323"/>
      <c r="G4" s="316" t="s">
        <v>688</v>
      </c>
      <c r="H4" s="322"/>
      <c r="I4" s="322"/>
      <c r="J4" s="323"/>
    </row>
    <row r="5" spans="1:10" ht="60">
      <c r="A5" s="139" t="s">
        <v>75</v>
      </c>
      <c r="B5" s="156" t="s">
        <v>26</v>
      </c>
      <c r="C5" s="237" t="s">
        <v>543</v>
      </c>
      <c r="D5" s="42" t="s">
        <v>544</v>
      </c>
      <c r="E5" s="42" t="s">
        <v>34</v>
      </c>
      <c r="F5" s="238" t="s">
        <v>17</v>
      </c>
      <c r="G5" s="237" t="s">
        <v>543</v>
      </c>
      <c r="H5" s="42" t="s">
        <v>544</v>
      </c>
      <c r="I5" s="42" t="s">
        <v>34</v>
      </c>
      <c r="J5" s="238" t="s">
        <v>17</v>
      </c>
    </row>
    <row r="6" spans="1:10" ht="15" customHeight="1">
      <c r="A6" s="141" t="s">
        <v>255</v>
      </c>
      <c r="B6" s="197" t="s">
        <v>256</v>
      </c>
      <c r="C6" s="125"/>
      <c r="D6" s="73"/>
      <c r="E6" s="73"/>
      <c r="F6" s="126"/>
      <c r="G6" s="125"/>
      <c r="H6" s="73"/>
      <c r="I6" s="73"/>
      <c r="J6" s="126"/>
    </row>
    <row r="7" spans="1:10" ht="15" customHeight="1">
      <c r="A7" s="136" t="s">
        <v>257</v>
      </c>
      <c r="B7" s="197" t="s">
        <v>258</v>
      </c>
      <c r="C7" s="125"/>
      <c r="D7" s="73"/>
      <c r="E7" s="73"/>
      <c r="F7" s="126"/>
      <c r="G7" s="125"/>
      <c r="H7" s="73"/>
      <c r="I7" s="73"/>
      <c r="J7" s="126"/>
    </row>
    <row r="8" spans="1:10" ht="15" customHeight="1">
      <c r="A8" s="136" t="s">
        <v>259</v>
      </c>
      <c r="B8" s="197" t="s">
        <v>260</v>
      </c>
      <c r="C8" s="125"/>
      <c r="D8" s="73"/>
      <c r="E8" s="73"/>
      <c r="F8" s="126"/>
      <c r="G8" s="125"/>
      <c r="H8" s="73"/>
      <c r="I8" s="73"/>
      <c r="J8" s="126"/>
    </row>
    <row r="9" spans="1:10" ht="15" customHeight="1">
      <c r="A9" s="136" t="s">
        <v>261</v>
      </c>
      <c r="B9" s="197" t="s">
        <v>262</v>
      </c>
      <c r="C9" s="125"/>
      <c r="D9" s="73"/>
      <c r="E9" s="73"/>
      <c r="F9" s="126"/>
      <c r="G9" s="125"/>
      <c r="H9" s="73"/>
      <c r="I9" s="73"/>
      <c r="J9" s="126"/>
    </row>
    <row r="10" spans="1:10" ht="15" customHeight="1">
      <c r="A10" s="136" t="s">
        <v>263</v>
      </c>
      <c r="B10" s="197" t="s">
        <v>264</v>
      </c>
      <c r="C10" s="125"/>
      <c r="D10" s="73"/>
      <c r="E10" s="73"/>
      <c r="F10" s="126"/>
      <c r="G10" s="125"/>
      <c r="H10" s="73"/>
      <c r="I10" s="73"/>
      <c r="J10" s="126"/>
    </row>
    <row r="11" spans="1:10" ht="15" customHeight="1">
      <c r="A11" s="136" t="s">
        <v>265</v>
      </c>
      <c r="B11" s="197" t="s">
        <v>266</v>
      </c>
      <c r="C11" s="125"/>
      <c r="D11" s="73"/>
      <c r="E11" s="73"/>
      <c r="F11" s="126"/>
      <c r="G11" s="125"/>
      <c r="H11" s="73"/>
      <c r="I11" s="73"/>
      <c r="J11" s="126"/>
    </row>
    <row r="12" spans="1:10" ht="15" customHeight="1">
      <c r="A12" s="137" t="s">
        <v>477</v>
      </c>
      <c r="B12" s="198" t="s">
        <v>267</v>
      </c>
      <c r="C12" s="125"/>
      <c r="D12" s="73"/>
      <c r="E12" s="73"/>
      <c r="F12" s="126"/>
      <c r="G12" s="125"/>
      <c r="H12" s="73"/>
      <c r="I12" s="73"/>
      <c r="J12" s="126"/>
    </row>
    <row r="13" spans="1:10" ht="15" customHeight="1">
      <c r="A13" s="136" t="s">
        <v>268</v>
      </c>
      <c r="B13" s="197" t="s">
        <v>269</v>
      </c>
      <c r="C13" s="125"/>
      <c r="D13" s="73"/>
      <c r="E13" s="73"/>
      <c r="F13" s="126"/>
      <c r="G13" s="125"/>
      <c r="H13" s="73"/>
      <c r="I13" s="73"/>
      <c r="J13" s="126"/>
    </row>
    <row r="14" spans="1:10" ht="15" customHeight="1">
      <c r="A14" s="136" t="s">
        <v>270</v>
      </c>
      <c r="B14" s="197" t="s">
        <v>271</v>
      </c>
      <c r="C14" s="125"/>
      <c r="D14" s="73"/>
      <c r="E14" s="73"/>
      <c r="F14" s="126"/>
      <c r="G14" s="125"/>
      <c r="H14" s="73"/>
      <c r="I14" s="73"/>
      <c r="J14" s="126"/>
    </row>
    <row r="15" spans="1:10" ht="15" customHeight="1">
      <c r="A15" s="136" t="s">
        <v>439</v>
      </c>
      <c r="B15" s="197" t="s">
        <v>272</v>
      </c>
      <c r="C15" s="125"/>
      <c r="D15" s="73"/>
      <c r="E15" s="73"/>
      <c r="F15" s="126"/>
      <c r="G15" s="125"/>
      <c r="H15" s="73"/>
      <c r="I15" s="73"/>
      <c r="J15" s="126"/>
    </row>
    <row r="16" spans="1:10" ht="15" customHeight="1">
      <c r="A16" s="136" t="s">
        <v>440</v>
      </c>
      <c r="B16" s="197" t="s">
        <v>273</v>
      </c>
      <c r="C16" s="125"/>
      <c r="D16" s="73"/>
      <c r="E16" s="73"/>
      <c r="F16" s="126"/>
      <c r="G16" s="125"/>
      <c r="H16" s="73"/>
      <c r="I16" s="73"/>
      <c r="J16" s="126"/>
    </row>
    <row r="17" spans="1:10" ht="15" customHeight="1">
      <c r="A17" s="136" t="s">
        <v>441</v>
      </c>
      <c r="B17" s="197" t="s">
        <v>274</v>
      </c>
      <c r="C17" s="125"/>
      <c r="D17" s="73"/>
      <c r="E17" s="73"/>
      <c r="F17" s="126"/>
      <c r="G17" s="125"/>
      <c r="H17" s="73"/>
      <c r="I17" s="73"/>
      <c r="J17" s="126"/>
    </row>
    <row r="18" spans="1:10" ht="15" customHeight="1">
      <c r="A18" s="138" t="s">
        <v>478</v>
      </c>
      <c r="B18" s="199" t="s">
        <v>275</v>
      </c>
      <c r="C18" s="125"/>
      <c r="D18" s="73"/>
      <c r="E18" s="73"/>
      <c r="F18" s="126"/>
      <c r="G18" s="125"/>
      <c r="H18" s="73"/>
      <c r="I18" s="73"/>
      <c r="J18" s="126"/>
    </row>
    <row r="19" spans="1:10" ht="15" customHeight="1">
      <c r="A19" s="136" t="s">
        <v>445</v>
      </c>
      <c r="B19" s="197" t="s">
        <v>284</v>
      </c>
      <c r="C19" s="125"/>
      <c r="D19" s="73"/>
      <c r="E19" s="73"/>
      <c r="F19" s="126"/>
      <c r="G19" s="125"/>
      <c r="H19" s="73"/>
      <c r="I19" s="73"/>
      <c r="J19" s="126"/>
    </row>
    <row r="20" spans="1:10" ht="15" customHeight="1">
      <c r="A20" s="136" t="s">
        <v>446</v>
      </c>
      <c r="B20" s="197" t="s">
        <v>285</v>
      </c>
      <c r="C20" s="125"/>
      <c r="D20" s="73"/>
      <c r="E20" s="73"/>
      <c r="F20" s="126"/>
      <c r="G20" s="125"/>
      <c r="H20" s="73"/>
      <c r="I20" s="73"/>
      <c r="J20" s="126"/>
    </row>
    <row r="21" spans="1:10" ht="15" customHeight="1">
      <c r="A21" s="137" t="s">
        <v>480</v>
      </c>
      <c r="B21" s="198" t="s">
        <v>286</v>
      </c>
      <c r="C21" s="125"/>
      <c r="D21" s="73"/>
      <c r="E21" s="73"/>
      <c r="F21" s="126"/>
      <c r="G21" s="125"/>
      <c r="H21" s="73"/>
      <c r="I21" s="73"/>
      <c r="J21" s="126"/>
    </row>
    <row r="22" spans="1:10" ht="15" customHeight="1">
      <c r="A22" s="136" t="s">
        <v>447</v>
      </c>
      <c r="B22" s="197" t="s">
        <v>287</v>
      </c>
      <c r="C22" s="125"/>
      <c r="D22" s="73"/>
      <c r="E22" s="73"/>
      <c r="F22" s="126"/>
      <c r="G22" s="125"/>
      <c r="H22" s="73"/>
      <c r="I22" s="73"/>
      <c r="J22" s="126"/>
    </row>
    <row r="23" spans="1:10" ht="15" customHeight="1">
      <c r="A23" s="136" t="s">
        <v>448</v>
      </c>
      <c r="B23" s="197" t="s">
        <v>288</v>
      </c>
      <c r="C23" s="125"/>
      <c r="D23" s="73"/>
      <c r="E23" s="73"/>
      <c r="F23" s="126"/>
      <c r="G23" s="125"/>
      <c r="H23" s="73"/>
      <c r="I23" s="73"/>
      <c r="J23" s="126"/>
    </row>
    <row r="24" spans="1:10" ht="15" customHeight="1">
      <c r="A24" s="136" t="s">
        <v>449</v>
      </c>
      <c r="B24" s="197" t="s">
        <v>289</v>
      </c>
      <c r="C24" s="125"/>
      <c r="D24" s="73"/>
      <c r="E24" s="73"/>
      <c r="F24" s="126"/>
      <c r="G24" s="125"/>
      <c r="H24" s="73"/>
      <c r="I24" s="73"/>
      <c r="J24" s="126"/>
    </row>
    <row r="25" spans="1:10" ht="15" customHeight="1">
      <c r="A25" s="136" t="s">
        <v>450</v>
      </c>
      <c r="B25" s="197" t="s">
        <v>290</v>
      </c>
      <c r="C25" s="125"/>
      <c r="D25" s="73"/>
      <c r="E25" s="73"/>
      <c r="F25" s="126"/>
      <c r="G25" s="125"/>
      <c r="H25" s="73"/>
      <c r="I25" s="73"/>
      <c r="J25" s="126"/>
    </row>
    <row r="26" spans="1:10" ht="15" customHeight="1">
      <c r="A26" s="136" t="s">
        <v>451</v>
      </c>
      <c r="B26" s="197" t="s">
        <v>293</v>
      </c>
      <c r="C26" s="125"/>
      <c r="D26" s="73"/>
      <c r="E26" s="73"/>
      <c r="F26" s="126"/>
      <c r="G26" s="125"/>
      <c r="H26" s="73"/>
      <c r="I26" s="73"/>
      <c r="J26" s="126"/>
    </row>
    <row r="27" spans="1:10" ht="15" customHeight="1">
      <c r="A27" s="136" t="s">
        <v>294</v>
      </c>
      <c r="B27" s="197" t="s">
        <v>295</v>
      </c>
      <c r="C27" s="125"/>
      <c r="D27" s="73"/>
      <c r="E27" s="73"/>
      <c r="F27" s="126"/>
      <c r="G27" s="125"/>
      <c r="H27" s="73"/>
      <c r="I27" s="73"/>
      <c r="J27" s="126"/>
    </row>
    <row r="28" spans="1:10" ht="15" customHeight="1">
      <c r="A28" s="136" t="s">
        <v>452</v>
      </c>
      <c r="B28" s="197" t="s">
        <v>296</v>
      </c>
      <c r="C28" s="125"/>
      <c r="D28" s="73"/>
      <c r="E28" s="73"/>
      <c r="F28" s="126"/>
      <c r="G28" s="125"/>
      <c r="H28" s="73"/>
      <c r="I28" s="73"/>
      <c r="J28" s="126"/>
    </row>
    <row r="29" spans="1:10" ht="15" customHeight="1">
      <c r="A29" s="136" t="s">
        <v>453</v>
      </c>
      <c r="B29" s="197" t="s">
        <v>301</v>
      </c>
      <c r="C29" s="125"/>
      <c r="D29" s="73"/>
      <c r="E29" s="73"/>
      <c r="F29" s="126"/>
      <c r="G29" s="125"/>
      <c r="H29" s="73"/>
      <c r="I29" s="73"/>
      <c r="J29" s="126"/>
    </row>
    <row r="30" spans="1:10" ht="15" customHeight="1">
      <c r="A30" s="137" t="s">
        <v>481</v>
      </c>
      <c r="B30" s="198" t="s">
        <v>304</v>
      </c>
      <c r="C30" s="125"/>
      <c r="D30" s="73"/>
      <c r="E30" s="73"/>
      <c r="F30" s="126"/>
      <c r="G30" s="125"/>
      <c r="H30" s="73"/>
      <c r="I30" s="73"/>
      <c r="J30" s="126"/>
    </row>
    <row r="31" spans="1:10" ht="15" customHeight="1">
      <c r="A31" s="136" t="s">
        <v>454</v>
      </c>
      <c r="B31" s="197" t="s">
        <v>305</v>
      </c>
      <c r="C31" s="125"/>
      <c r="D31" s="73"/>
      <c r="E31" s="73"/>
      <c r="F31" s="126"/>
      <c r="G31" s="125"/>
      <c r="H31" s="73"/>
      <c r="I31" s="73"/>
      <c r="J31" s="126"/>
    </row>
    <row r="32" spans="1:10" ht="15" customHeight="1">
      <c r="A32" s="138" t="s">
        <v>482</v>
      </c>
      <c r="B32" s="199" t="s">
        <v>306</v>
      </c>
      <c r="C32" s="125"/>
      <c r="D32" s="73"/>
      <c r="E32" s="73"/>
      <c r="F32" s="126"/>
      <c r="G32" s="125"/>
      <c r="H32" s="73"/>
      <c r="I32" s="73"/>
      <c r="J32" s="126"/>
    </row>
    <row r="33" spans="1:10" ht="15" customHeight="1">
      <c r="A33" s="146" t="s">
        <v>307</v>
      </c>
      <c r="B33" s="197" t="s">
        <v>308</v>
      </c>
      <c r="C33" s="125"/>
      <c r="D33" s="73"/>
      <c r="E33" s="73"/>
      <c r="F33" s="126"/>
      <c r="G33" s="125"/>
      <c r="H33" s="73"/>
      <c r="I33" s="73"/>
      <c r="J33" s="126"/>
    </row>
    <row r="34" spans="1:10" ht="15" customHeight="1">
      <c r="A34" s="146" t="s">
        <v>455</v>
      </c>
      <c r="B34" s="197" t="s">
        <v>309</v>
      </c>
      <c r="C34" s="125"/>
      <c r="D34" s="73"/>
      <c r="E34" s="73"/>
      <c r="F34" s="126"/>
      <c r="G34" s="125"/>
      <c r="H34" s="73"/>
      <c r="I34" s="73"/>
      <c r="J34" s="126"/>
    </row>
    <row r="35" spans="1:10" ht="15" customHeight="1">
      <c r="A35" s="146" t="s">
        <v>456</v>
      </c>
      <c r="B35" s="197" t="s">
        <v>310</v>
      </c>
      <c r="C35" s="125"/>
      <c r="D35" s="73"/>
      <c r="E35" s="73"/>
      <c r="F35" s="126"/>
      <c r="G35" s="125"/>
      <c r="H35" s="73"/>
      <c r="I35" s="73"/>
      <c r="J35" s="126"/>
    </row>
    <row r="36" spans="1:10" ht="15" customHeight="1">
      <c r="A36" s="146" t="s">
        <v>457</v>
      </c>
      <c r="B36" s="197" t="s">
        <v>311</v>
      </c>
      <c r="C36" s="125"/>
      <c r="D36" s="73"/>
      <c r="E36" s="73"/>
      <c r="F36" s="126"/>
      <c r="G36" s="125"/>
      <c r="H36" s="73"/>
      <c r="I36" s="73"/>
      <c r="J36" s="126"/>
    </row>
    <row r="37" spans="1:10" ht="15" customHeight="1">
      <c r="A37" s="146" t="s">
        <v>312</v>
      </c>
      <c r="B37" s="197" t="s">
        <v>313</v>
      </c>
      <c r="C37" s="125"/>
      <c r="D37" s="73"/>
      <c r="E37" s="73"/>
      <c r="F37" s="126"/>
      <c r="G37" s="125"/>
      <c r="H37" s="73"/>
      <c r="I37" s="73"/>
      <c r="J37" s="126"/>
    </row>
    <row r="38" spans="1:10" ht="15" customHeight="1">
      <c r="A38" s="146" t="s">
        <v>314</v>
      </c>
      <c r="B38" s="197" t="s">
        <v>315</v>
      </c>
      <c r="C38" s="125"/>
      <c r="D38" s="73"/>
      <c r="E38" s="73"/>
      <c r="F38" s="126"/>
      <c r="G38" s="125"/>
      <c r="H38" s="73"/>
      <c r="I38" s="73"/>
      <c r="J38" s="126"/>
    </row>
    <row r="39" spans="1:10" ht="15" customHeight="1">
      <c r="A39" s="146" t="s">
        <v>316</v>
      </c>
      <c r="B39" s="197" t="s">
        <v>317</v>
      </c>
      <c r="C39" s="125"/>
      <c r="D39" s="73"/>
      <c r="E39" s="73"/>
      <c r="F39" s="126"/>
      <c r="G39" s="125"/>
      <c r="H39" s="73"/>
      <c r="I39" s="73"/>
      <c r="J39" s="126"/>
    </row>
    <row r="40" spans="1:10" ht="15" customHeight="1">
      <c r="A40" s="146" t="s">
        <v>458</v>
      </c>
      <c r="B40" s="197" t="s">
        <v>318</v>
      </c>
      <c r="C40" s="125"/>
      <c r="D40" s="73"/>
      <c r="E40" s="73"/>
      <c r="F40" s="126"/>
      <c r="G40" s="125"/>
      <c r="H40" s="73"/>
      <c r="I40" s="73"/>
      <c r="J40" s="126"/>
    </row>
    <row r="41" spans="1:10" ht="15" customHeight="1">
      <c r="A41" s="146" t="s">
        <v>459</v>
      </c>
      <c r="B41" s="197" t="s">
        <v>319</v>
      </c>
      <c r="C41" s="125"/>
      <c r="D41" s="73"/>
      <c r="E41" s="73"/>
      <c r="F41" s="126"/>
      <c r="G41" s="125"/>
      <c r="H41" s="73"/>
      <c r="I41" s="73"/>
      <c r="J41" s="126"/>
    </row>
    <row r="42" spans="1:10" ht="15" customHeight="1">
      <c r="A42" s="146" t="s">
        <v>460</v>
      </c>
      <c r="B42" s="197" t="s">
        <v>320</v>
      </c>
      <c r="C42" s="125"/>
      <c r="D42" s="73"/>
      <c r="E42" s="73"/>
      <c r="F42" s="126"/>
      <c r="G42" s="125"/>
      <c r="H42" s="73"/>
      <c r="I42" s="73"/>
      <c r="J42" s="126"/>
    </row>
    <row r="43" spans="1:10" ht="15" customHeight="1">
      <c r="A43" s="115" t="s">
        <v>483</v>
      </c>
      <c r="B43" s="199" t="s">
        <v>321</v>
      </c>
      <c r="C43" s="125"/>
      <c r="D43" s="73"/>
      <c r="E43" s="73"/>
      <c r="F43" s="126"/>
      <c r="G43" s="125"/>
      <c r="H43" s="73"/>
      <c r="I43" s="73"/>
      <c r="J43" s="126"/>
    </row>
    <row r="44" spans="1:10" ht="15" customHeight="1">
      <c r="A44" s="146" t="s">
        <v>330</v>
      </c>
      <c r="B44" s="197" t="s">
        <v>331</v>
      </c>
      <c r="C44" s="125"/>
      <c r="D44" s="73"/>
      <c r="E44" s="73"/>
      <c r="F44" s="126"/>
      <c r="G44" s="125"/>
      <c r="H44" s="73"/>
      <c r="I44" s="73"/>
      <c r="J44" s="126"/>
    </row>
    <row r="45" spans="1:10" ht="15" customHeight="1">
      <c r="A45" s="136" t="s">
        <v>464</v>
      </c>
      <c r="B45" s="197" t="s">
        <v>332</v>
      </c>
      <c r="C45" s="125"/>
      <c r="D45" s="73"/>
      <c r="E45" s="73"/>
      <c r="F45" s="126"/>
      <c r="G45" s="125"/>
      <c r="H45" s="73"/>
      <c r="I45" s="73"/>
      <c r="J45" s="126"/>
    </row>
    <row r="46" spans="1:10" ht="15" customHeight="1">
      <c r="A46" s="146" t="s">
        <v>465</v>
      </c>
      <c r="B46" s="197" t="s">
        <v>333</v>
      </c>
      <c r="C46" s="125"/>
      <c r="D46" s="73"/>
      <c r="E46" s="73"/>
      <c r="F46" s="126"/>
      <c r="G46" s="125"/>
      <c r="H46" s="73"/>
      <c r="I46" s="73"/>
      <c r="J46" s="126"/>
    </row>
    <row r="47" spans="1:10" ht="15" customHeight="1">
      <c r="A47" s="138" t="s">
        <v>485</v>
      </c>
      <c r="B47" s="199" t="s">
        <v>334</v>
      </c>
      <c r="C47" s="125"/>
      <c r="D47" s="73"/>
      <c r="E47" s="73"/>
      <c r="F47" s="126"/>
      <c r="G47" s="125"/>
      <c r="H47" s="73"/>
      <c r="I47" s="73"/>
      <c r="J47" s="126"/>
    </row>
    <row r="48" spans="1:10" ht="15" customHeight="1">
      <c r="A48" s="164" t="s">
        <v>542</v>
      </c>
      <c r="B48" s="200"/>
      <c r="C48" s="227"/>
      <c r="D48" s="166"/>
      <c r="E48" s="166"/>
      <c r="F48" s="239"/>
      <c r="G48" s="227"/>
      <c r="H48" s="166"/>
      <c r="I48" s="166"/>
      <c r="J48" s="239"/>
    </row>
    <row r="49" spans="1:10" ht="15" customHeight="1">
      <c r="A49" s="136" t="s">
        <v>276</v>
      </c>
      <c r="B49" s="197" t="s">
        <v>277</v>
      </c>
      <c r="C49" s="125"/>
      <c r="D49" s="73"/>
      <c r="E49" s="73"/>
      <c r="F49" s="126"/>
      <c r="G49" s="125"/>
      <c r="H49" s="73"/>
      <c r="I49" s="73"/>
      <c r="J49" s="126"/>
    </row>
    <row r="50" spans="1:10" ht="15" customHeight="1">
      <c r="A50" s="136" t="s">
        <v>278</v>
      </c>
      <c r="B50" s="197" t="s">
        <v>279</v>
      </c>
      <c r="C50" s="125"/>
      <c r="D50" s="73"/>
      <c r="E50" s="73"/>
      <c r="F50" s="126"/>
      <c r="G50" s="125"/>
      <c r="H50" s="73"/>
      <c r="I50" s="73"/>
      <c r="J50" s="126"/>
    </row>
    <row r="51" spans="1:10" ht="15" customHeight="1">
      <c r="A51" s="136" t="s">
        <v>442</v>
      </c>
      <c r="B51" s="197" t="s">
        <v>280</v>
      </c>
      <c r="C51" s="125"/>
      <c r="D51" s="73"/>
      <c r="E51" s="73"/>
      <c r="F51" s="126"/>
      <c r="G51" s="125"/>
      <c r="H51" s="73"/>
      <c r="I51" s="73"/>
      <c r="J51" s="126"/>
    </row>
    <row r="52" spans="1:10" ht="15" customHeight="1">
      <c r="A52" s="136" t="s">
        <v>443</v>
      </c>
      <c r="B52" s="197" t="s">
        <v>281</v>
      </c>
      <c r="C52" s="125"/>
      <c r="D52" s="73"/>
      <c r="E52" s="73"/>
      <c r="F52" s="126"/>
      <c r="G52" s="125"/>
      <c r="H52" s="73"/>
      <c r="I52" s="73"/>
      <c r="J52" s="126"/>
    </row>
    <row r="53" spans="1:10" ht="15" customHeight="1">
      <c r="A53" s="136" t="s">
        <v>444</v>
      </c>
      <c r="B53" s="197" t="s">
        <v>282</v>
      </c>
      <c r="C53" s="125"/>
      <c r="D53" s="73"/>
      <c r="E53" s="73"/>
      <c r="F53" s="126"/>
      <c r="G53" s="125"/>
      <c r="H53" s="73"/>
      <c r="I53" s="73"/>
      <c r="J53" s="126"/>
    </row>
    <row r="54" spans="1:10" ht="15" customHeight="1">
      <c r="A54" s="138" t="s">
        <v>479</v>
      </c>
      <c r="B54" s="199" t="s">
        <v>283</v>
      </c>
      <c r="C54" s="125"/>
      <c r="D54" s="73"/>
      <c r="E54" s="73"/>
      <c r="F54" s="126"/>
      <c r="G54" s="125"/>
      <c r="H54" s="73"/>
      <c r="I54" s="73"/>
      <c r="J54" s="126"/>
    </row>
    <row r="55" spans="1:10" ht="15" customHeight="1">
      <c r="A55" s="146" t="s">
        <v>461</v>
      </c>
      <c r="B55" s="197" t="s">
        <v>322</v>
      </c>
      <c r="C55" s="125"/>
      <c r="D55" s="73"/>
      <c r="E55" s="73"/>
      <c r="F55" s="126"/>
      <c r="G55" s="125"/>
      <c r="H55" s="73"/>
      <c r="I55" s="73"/>
      <c r="J55" s="126"/>
    </row>
    <row r="56" spans="1:10" ht="15" customHeight="1">
      <c r="A56" s="146" t="s">
        <v>462</v>
      </c>
      <c r="B56" s="197" t="s">
        <v>323</v>
      </c>
      <c r="C56" s="125"/>
      <c r="D56" s="73"/>
      <c r="E56" s="73"/>
      <c r="F56" s="126"/>
      <c r="G56" s="125"/>
      <c r="H56" s="73"/>
      <c r="I56" s="73"/>
      <c r="J56" s="126"/>
    </row>
    <row r="57" spans="1:10" ht="15" customHeight="1">
      <c r="A57" s="146" t="s">
        <v>324</v>
      </c>
      <c r="B57" s="197" t="s">
        <v>325</v>
      </c>
      <c r="C57" s="125"/>
      <c r="D57" s="73"/>
      <c r="E57" s="73"/>
      <c r="F57" s="126"/>
      <c r="G57" s="125"/>
      <c r="H57" s="73"/>
      <c r="I57" s="73"/>
      <c r="J57" s="126"/>
    </row>
    <row r="58" spans="1:10" ht="15" customHeight="1">
      <c r="A58" s="146" t="s">
        <v>463</v>
      </c>
      <c r="B58" s="197" t="s">
        <v>326</v>
      </c>
      <c r="C58" s="125"/>
      <c r="D58" s="73"/>
      <c r="E58" s="73"/>
      <c r="F58" s="126"/>
      <c r="G58" s="125"/>
      <c r="H58" s="73"/>
      <c r="I58" s="73"/>
      <c r="J58" s="126"/>
    </row>
    <row r="59" spans="1:10" ht="15" customHeight="1">
      <c r="A59" s="146" t="s">
        <v>327</v>
      </c>
      <c r="B59" s="197" t="s">
        <v>328</v>
      </c>
      <c r="C59" s="125"/>
      <c r="D59" s="73"/>
      <c r="E59" s="73"/>
      <c r="F59" s="126"/>
      <c r="G59" s="125"/>
      <c r="H59" s="73"/>
      <c r="I59" s="73"/>
      <c r="J59" s="126"/>
    </row>
    <row r="60" spans="1:10" ht="15" customHeight="1">
      <c r="A60" s="138" t="s">
        <v>484</v>
      </c>
      <c r="B60" s="199" t="s">
        <v>329</v>
      </c>
      <c r="C60" s="125"/>
      <c r="D60" s="73"/>
      <c r="E60" s="73"/>
      <c r="F60" s="126"/>
      <c r="G60" s="125"/>
      <c r="H60" s="73"/>
      <c r="I60" s="73"/>
      <c r="J60" s="126"/>
    </row>
    <row r="61" spans="1:10" ht="15" customHeight="1">
      <c r="A61" s="146" t="s">
        <v>335</v>
      </c>
      <c r="B61" s="197" t="s">
        <v>336</v>
      </c>
      <c r="C61" s="125"/>
      <c r="D61" s="73"/>
      <c r="E61" s="73"/>
      <c r="F61" s="126"/>
      <c r="G61" s="125"/>
      <c r="H61" s="73"/>
      <c r="I61" s="73"/>
      <c r="J61" s="126"/>
    </row>
    <row r="62" spans="1:10" ht="15" customHeight="1">
      <c r="A62" s="136" t="s">
        <v>466</v>
      </c>
      <c r="B62" s="197" t="s">
        <v>337</v>
      </c>
      <c r="C62" s="125"/>
      <c r="D62" s="73"/>
      <c r="E62" s="73"/>
      <c r="F62" s="126"/>
      <c r="G62" s="125"/>
      <c r="H62" s="73"/>
      <c r="I62" s="73"/>
      <c r="J62" s="126"/>
    </row>
    <row r="63" spans="1:10" ht="15" customHeight="1">
      <c r="A63" s="146" t="s">
        <v>467</v>
      </c>
      <c r="B63" s="197" t="s">
        <v>338</v>
      </c>
      <c r="C63" s="125"/>
      <c r="D63" s="73"/>
      <c r="E63" s="73"/>
      <c r="F63" s="126"/>
      <c r="G63" s="125"/>
      <c r="H63" s="73"/>
      <c r="I63" s="73"/>
      <c r="J63" s="126"/>
    </row>
    <row r="64" spans="1:10" ht="15" customHeight="1">
      <c r="A64" s="138" t="s">
        <v>487</v>
      </c>
      <c r="B64" s="199" t="s">
        <v>339</v>
      </c>
      <c r="C64" s="125"/>
      <c r="D64" s="73"/>
      <c r="E64" s="73"/>
      <c r="F64" s="126"/>
      <c r="G64" s="125"/>
      <c r="H64" s="73"/>
      <c r="I64" s="73"/>
      <c r="J64" s="126"/>
    </row>
    <row r="65" spans="1:10" ht="15" customHeight="1">
      <c r="A65" s="164" t="s">
        <v>541</v>
      </c>
      <c r="B65" s="200"/>
      <c r="C65" s="227"/>
      <c r="D65" s="166"/>
      <c r="E65" s="166"/>
      <c r="F65" s="239"/>
      <c r="G65" s="227"/>
      <c r="H65" s="166"/>
      <c r="I65" s="166"/>
      <c r="J65" s="239"/>
    </row>
    <row r="66" spans="1:10" ht="15.75">
      <c r="A66" s="206" t="s">
        <v>486</v>
      </c>
      <c r="B66" s="207" t="s">
        <v>340</v>
      </c>
      <c r="C66" s="240"/>
      <c r="D66" s="241"/>
      <c r="E66" s="241"/>
      <c r="F66" s="242"/>
      <c r="G66" s="240"/>
      <c r="H66" s="241"/>
      <c r="I66" s="241"/>
      <c r="J66" s="242"/>
    </row>
    <row r="67" spans="1:10" ht="15.75">
      <c r="A67" s="235" t="s">
        <v>35</v>
      </c>
      <c r="B67" s="213"/>
      <c r="C67" s="231"/>
      <c r="D67" s="215"/>
      <c r="E67" s="215"/>
      <c r="F67" s="243"/>
      <c r="G67" s="231"/>
      <c r="H67" s="215"/>
      <c r="I67" s="215"/>
      <c r="J67" s="243"/>
    </row>
    <row r="68" spans="1:10" ht="15.75">
      <c r="A68" s="235" t="s">
        <v>36</v>
      </c>
      <c r="B68" s="213"/>
      <c r="C68" s="231"/>
      <c r="D68" s="215"/>
      <c r="E68" s="215"/>
      <c r="F68" s="243"/>
      <c r="G68" s="231"/>
      <c r="H68" s="215"/>
      <c r="I68" s="215"/>
      <c r="J68" s="243"/>
    </row>
    <row r="69" spans="1:10" ht="15">
      <c r="A69" s="153" t="s">
        <v>468</v>
      </c>
      <c r="B69" s="161" t="s">
        <v>341</v>
      </c>
      <c r="C69" s="125"/>
      <c r="D69" s="73"/>
      <c r="E69" s="73"/>
      <c r="F69" s="126"/>
      <c r="G69" s="125"/>
      <c r="H69" s="73"/>
      <c r="I69" s="73"/>
      <c r="J69" s="126"/>
    </row>
    <row r="70" spans="1:10" ht="15">
      <c r="A70" s="146" t="s">
        <v>342</v>
      </c>
      <c r="B70" s="161" t="s">
        <v>343</v>
      </c>
      <c r="C70" s="125"/>
      <c r="D70" s="73"/>
      <c r="E70" s="73"/>
      <c r="F70" s="126"/>
      <c r="G70" s="125"/>
      <c r="H70" s="73"/>
      <c r="I70" s="73"/>
      <c r="J70" s="126"/>
    </row>
    <row r="71" spans="1:10" ht="15">
      <c r="A71" s="153" t="s">
        <v>469</v>
      </c>
      <c r="B71" s="161" t="s">
        <v>344</v>
      </c>
      <c r="C71" s="125"/>
      <c r="D71" s="73"/>
      <c r="E71" s="73"/>
      <c r="F71" s="126"/>
      <c r="G71" s="125"/>
      <c r="H71" s="73"/>
      <c r="I71" s="73"/>
      <c r="J71" s="126"/>
    </row>
    <row r="72" spans="1:10" ht="15">
      <c r="A72" s="152" t="s">
        <v>488</v>
      </c>
      <c r="B72" s="162" t="s">
        <v>345</v>
      </c>
      <c r="C72" s="125"/>
      <c r="D72" s="73"/>
      <c r="E72" s="73"/>
      <c r="F72" s="126"/>
      <c r="G72" s="125"/>
      <c r="H72" s="73"/>
      <c r="I72" s="73"/>
      <c r="J72" s="126"/>
    </row>
    <row r="73" spans="1:10" ht="15">
      <c r="A73" s="146" t="s">
        <v>470</v>
      </c>
      <c r="B73" s="161" t="s">
        <v>346</v>
      </c>
      <c r="C73" s="125"/>
      <c r="D73" s="73"/>
      <c r="E73" s="73"/>
      <c r="F73" s="126"/>
      <c r="G73" s="125"/>
      <c r="H73" s="73"/>
      <c r="I73" s="73"/>
      <c r="J73" s="126"/>
    </row>
    <row r="74" spans="1:10" ht="15">
      <c r="A74" s="153" t="s">
        <v>347</v>
      </c>
      <c r="B74" s="161" t="s">
        <v>348</v>
      </c>
      <c r="C74" s="125"/>
      <c r="D74" s="73"/>
      <c r="E74" s="73"/>
      <c r="F74" s="126"/>
      <c r="G74" s="125"/>
      <c r="H74" s="73"/>
      <c r="I74" s="73"/>
      <c r="J74" s="126"/>
    </row>
    <row r="75" spans="1:10" ht="15">
      <c r="A75" s="146" t="s">
        <v>471</v>
      </c>
      <c r="B75" s="161" t="s">
        <v>349</v>
      </c>
      <c r="C75" s="125"/>
      <c r="D75" s="73"/>
      <c r="E75" s="73"/>
      <c r="F75" s="126"/>
      <c r="G75" s="125"/>
      <c r="H75" s="73"/>
      <c r="I75" s="73"/>
      <c r="J75" s="126"/>
    </row>
    <row r="76" spans="1:10" ht="15">
      <c r="A76" s="153" t="s">
        <v>350</v>
      </c>
      <c r="B76" s="161" t="s">
        <v>351</v>
      </c>
      <c r="C76" s="125"/>
      <c r="D76" s="73"/>
      <c r="E76" s="73"/>
      <c r="F76" s="126"/>
      <c r="G76" s="125"/>
      <c r="H76" s="73"/>
      <c r="I76" s="73"/>
      <c r="J76" s="126"/>
    </row>
    <row r="77" spans="1:10" ht="15">
      <c r="A77" s="154" t="s">
        <v>489</v>
      </c>
      <c r="B77" s="162" t="s">
        <v>352</v>
      </c>
      <c r="C77" s="125"/>
      <c r="D77" s="73"/>
      <c r="E77" s="73"/>
      <c r="F77" s="126"/>
      <c r="G77" s="125"/>
      <c r="H77" s="73"/>
      <c r="I77" s="73"/>
      <c r="J77" s="126"/>
    </row>
    <row r="78" spans="1:10" ht="15">
      <c r="A78" s="136" t="s">
        <v>547</v>
      </c>
      <c r="B78" s="161" t="s">
        <v>353</v>
      </c>
      <c r="C78" s="125"/>
      <c r="D78" s="73"/>
      <c r="E78" s="73"/>
      <c r="F78" s="126"/>
      <c r="G78" s="125">
        <v>61</v>
      </c>
      <c r="H78" s="73"/>
      <c r="I78" s="73"/>
      <c r="J78" s="126">
        <v>61</v>
      </c>
    </row>
    <row r="79" spans="1:10" ht="15">
      <c r="A79" s="136" t="s">
        <v>548</v>
      </c>
      <c r="B79" s="161" t="s">
        <v>353</v>
      </c>
      <c r="C79" s="125"/>
      <c r="D79" s="73"/>
      <c r="E79" s="73"/>
      <c r="F79" s="126"/>
      <c r="G79" s="125"/>
      <c r="H79" s="73"/>
      <c r="I79" s="73"/>
      <c r="J79" s="126"/>
    </row>
    <row r="80" spans="1:10" ht="15">
      <c r="A80" s="136" t="s">
        <v>545</v>
      </c>
      <c r="B80" s="161" t="s">
        <v>354</v>
      </c>
      <c r="C80" s="125"/>
      <c r="D80" s="73"/>
      <c r="E80" s="73"/>
      <c r="F80" s="126"/>
      <c r="G80" s="125"/>
      <c r="H80" s="73"/>
      <c r="I80" s="73"/>
      <c r="J80" s="126"/>
    </row>
    <row r="81" spans="1:10" ht="15">
      <c r="A81" s="136" t="s">
        <v>546</v>
      </c>
      <c r="B81" s="161" t="s">
        <v>354</v>
      </c>
      <c r="C81" s="125"/>
      <c r="D81" s="73"/>
      <c r="E81" s="73"/>
      <c r="F81" s="126"/>
      <c r="G81" s="125"/>
      <c r="H81" s="73"/>
      <c r="I81" s="73"/>
      <c r="J81" s="126"/>
    </row>
    <row r="82" spans="1:10" ht="15">
      <c r="A82" s="137" t="s">
        <v>490</v>
      </c>
      <c r="B82" s="162" t="s">
        <v>355</v>
      </c>
      <c r="C82" s="127"/>
      <c r="D82" s="73"/>
      <c r="E82" s="73"/>
      <c r="F82" s="128"/>
      <c r="G82" s="125">
        <f>G78</f>
        <v>61</v>
      </c>
      <c r="H82" s="73"/>
      <c r="I82" s="73"/>
      <c r="J82" s="126">
        <f>J78</f>
        <v>61</v>
      </c>
    </row>
    <row r="83" spans="1:10" ht="15">
      <c r="A83" s="153" t="s">
        <v>356</v>
      </c>
      <c r="B83" s="161" t="s">
        <v>357</v>
      </c>
      <c r="C83" s="125"/>
      <c r="D83" s="73"/>
      <c r="E83" s="73"/>
      <c r="F83" s="126"/>
      <c r="G83" s="125"/>
      <c r="H83" s="73"/>
      <c r="I83" s="73"/>
      <c r="J83" s="126"/>
    </row>
    <row r="84" spans="1:10" ht="15">
      <c r="A84" s="153" t="s">
        <v>358</v>
      </c>
      <c r="B84" s="161" t="s">
        <v>359</v>
      </c>
      <c r="C84" s="125"/>
      <c r="D84" s="73"/>
      <c r="E84" s="73"/>
      <c r="F84" s="126"/>
      <c r="G84" s="125"/>
      <c r="H84" s="73"/>
      <c r="I84" s="73"/>
      <c r="J84" s="126"/>
    </row>
    <row r="85" spans="1:10" ht="15">
      <c r="A85" s="153" t="s">
        <v>360</v>
      </c>
      <c r="B85" s="161" t="s">
        <v>361</v>
      </c>
      <c r="C85" s="125">
        <v>19572</v>
      </c>
      <c r="D85" s="73"/>
      <c r="E85" s="73"/>
      <c r="F85" s="126">
        <v>19572</v>
      </c>
      <c r="G85" s="125">
        <v>19572</v>
      </c>
      <c r="H85" s="73"/>
      <c r="I85" s="73"/>
      <c r="J85" s="126">
        <v>19572</v>
      </c>
    </row>
    <row r="86" spans="1:10" ht="15">
      <c r="A86" s="153" t="s">
        <v>362</v>
      </c>
      <c r="B86" s="161" t="s">
        <v>363</v>
      </c>
      <c r="C86" s="125"/>
      <c r="D86" s="73"/>
      <c r="E86" s="73"/>
      <c r="F86" s="126"/>
      <c r="G86" s="125"/>
      <c r="H86" s="73"/>
      <c r="I86" s="73"/>
      <c r="J86" s="126"/>
    </row>
    <row r="87" spans="1:10" ht="15">
      <c r="A87" s="146" t="s">
        <v>472</v>
      </c>
      <c r="B87" s="161" t="s">
        <v>364</v>
      </c>
      <c r="C87" s="125"/>
      <c r="D87" s="73"/>
      <c r="E87" s="73"/>
      <c r="F87" s="126"/>
      <c r="G87" s="125"/>
      <c r="H87" s="73"/>
      <c r="I87" s="73"/>
      <c r="J87" s="126"/>
    </row>
    <row r="88" spans="1:10" ht="15">
      <c r="A88" s="152" t="s">
        <v>491</v>
      </c>
      <c r="B88" s="162" t="s">
        <v>366</v>
      </c>
      <c r="C88" s="127">
        <f>C85</f>
        <v>19572</v>
      </c>
      <c r="D88" s="73"/>
      <c r="E88" s="73"/>
      <c r="F88" s="128">
        <f>F85</f>
        <v>19572</v>
      </c>
      <c r="G88" s="127">
        <f>G85+G82</f>
        <v>19633</v>
      </c>
      <c r="H88" s="73"/>
      <c r="I88" s="73"/>
      <c r="J88" s="128">
        <f>J85+J82</f>
        <v>19633</v>
      </c>
    </row>
    <row r="89" spans="1:10" ht="15">
      <c r="A89" s="146" t="s">
        <v>367</v>
      </c>
      <c r="B89" s="161" t="s">
        <v>368</v>
      </c>
      <c r="C89" s="125"/>
      <c r="D89" s="73"/>
      <c r="E89" s="73"/>
      <c r="F89" s="126"/>
      <c r="G89" s="125"/>
      <c r="H89" s="73"/>
      <c r="I89" s="73"/>
      <c r="J89" s="126"/>
    </row>
    <row r="90" spans="1:10" ht="15">
      <c r="A90" s="146" t="s">
        <v>369</v>
      </c>
      <c r="B90" s="161" t="s">
        <v>370</v>
      </c>
      <c r="C90" s="125"/>
      <c r="D90" s="73"/>
      <c r="E90" s="73"/>
      <c r="F90" s="126"/>
      <c r="G90" s="125"/>
      <c r="H90" s="73"/>
      <c r="I90" s="73"/>
      <c r="J90" s="126"/>
    </row>
    <row r="91" spans="1:10" ht="15">
      <c r="A91" s="153" t="s">
        <v>371</v>
      </c>
      <c r="B91" s="161" t="s">
        <v>372</v>
      </c>
      <c r="C91" s="125"/>
      <c r="D91" s="73"/>
      <c r="E91" s="73"/>
      <c r="F91" s="126"/>
      <c r="G91" s="125"/>
      <c r="H91" s="73"/>
      <c r="I91" s="73"/>
      <c r="J91" s="126"/>
    </row>
    <row r="92" spans="1:10" ht="15">
      <c r="A92" s="153" t="s">
        <v>473</v>
      </c>
      <c r="B92" s="161" t="s">
        <v>373</v>
      </c>
      <c r="C92" s="125"/>
      <c r="D92" s="73"/>
      <c r="E92" s="73"/>
      <c r="F92" s="126"/>
      <c r="G92" s="125"/>
      <c r="H92" s="73"/>
      <c r="I92" s="73"/>
      <c r="J92" s="126"/>
    </row>
    <row r="93" spans="1:10" ht="15">
      <c r="A93" s="154" t="s">
        <v>492</v>
      </c>
      <c r="B93" s="162" t="s">
        <v>374</v>
      </c>
      <c r="C93" s="125"/>
      <c r="D93" s="73"/>
      <c r="E93" s="73"/>
      <c r="F93" s="126"/>
      <c r="G93" s="125"/>
      <c r="H93" s="73"/>
      <c r="I93" s="73"/>
      <c r="J93" s="126"/>
    </row>
    <row r="94" spans="1:10" ht="15">
      <c r="A94" s="152" t="s">
        <v>375</v>
      </c>
      <c r="B94" s="162" t="s">
        <v>376</v>
      </c>
      <c r="C94" s="125"/>
      <c r="D94" s="73"/>
      <c r="E94" s="73"/>
      <c r="F94" s="126"/>
      <c r="G94" s="125"/>
      <c r="H94" s="73"/>
      <c r="I94" s="73"/>
      <c r="J94" s="126"/>
    </row>
    <row r="95" spans="1:10" ht="15.75">
      <c r="A95" s="172" t="s">
        <v>493</v>
      </c>
      <c r="B95" s="173" t="s">
        <v>377</v>
      </c>
      <c r="C95" s="229">
        <f>C88</f>
        <v>19572</v>
      </c>
      <c r="D95" s="241"/>
      <c r="E95" s="241"/>
      <c r="F95" s="176">
        <f>F88</f>
        <v>19572</v>
      </c>
      <c r="G95" s="229">
        <f>G88</f>
        <v>19633</v>
      </c>
      <c r="H95" s="241"/>
      <c r="I95" s="241"/>
      <c r="J95" s="176">
        <f>J88</f>
        <v>19633</v>
      </c>
    </row>
    <row r="96" spans="1:10" ht="15.75">
      <c r="A96" s="244" t="s">
        <v>475</v>
      </c>
      <c r="B96" s="178"/>
      <c r="C96" s="233">
        <f>C95</f>
        <v>19572</v>
      </c>
      <c r="D96" s="245"/>
      <c r="E96" s="245"/>
      <c r="F96" s="246">
        <f>F95</f>
        <v>19572</v>
      </c>
      <c r="G96" s="233">
        <f>G95</f>
        <v>19633</v>
      </c>
      <c r="H96" s="245"/>
      <c r="I96" s="245"/>
      <c r="J96" s="246">
        <f>J95</f>
        <v>19633</v>
      </c>
    </row>
  </sheetData>
  <sheetProtection/>
  <mergeCells count="4">
    <mergeCell ref="C4:F4"/>
    <mergeCell ref="G4:J4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1" r:id="rId1"/>
  <headerFooter>
    <oddHeader>&amp;R6. melléklet a 7/2016. (V.10)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selection activeCell="A17" sqref="A17"/>
    </sheetView>
  </sheetViews>
  <sheetFormatPr defaultColWidth="9.140625" defaultRowHeight="15"/>
  <cols>
    <col min="1" max="1" width="92.57421875" style="0" customWidth="1"/>
    <col min="3" max="3" width="10.7109375" style="0" customWidth="1"/>
    <col min="4" max="4" width="11.00390625" style="0" customWidth="1"/>
    <col min="5" max="5" width="10.421875" style="0" customWidth="1"/>
    <col min="6" max="6" width="9.7109375" style="0" customWidth="1"/>
  </cols>
  <sheetData>
    <row r="1" spans="1:10" ht="24" customHeight="1">
      <c r="A1" s="319" t="s">
        <v>674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24" customHeight="1">
      <c r="A2" s="321" t="s">
        <v>513</v>
      </c>
      <c r="B2" s="320"/>
      <c r="C2" s="320"/>
      <c r="D2" s="320"/>
      <c r="E2" s="320"/>
      <c r="F2" s="320"/>
      <c r="G2" s="320"/>
      <c r="H2" s="320"/>
      <c r="I2" s="320"/>
      <c r="J2" s="320"/>
    </row>
    <row r="3" ht="18">
      <c r="A3" s="33"/>
    </row>
    <row r="4" spans="1:18" ht="15">
      <c r="A4" s="104" t="s">
        <v>2</v>
      </c>
      <c r="B4" s="196"/>
      <c r="C4" s="322" t="s">
        <v>672</v>
      </c>
      <c r="D4" s="322"/>
      <c r="E4" s="322"/>
      <c r="F4" s="322"/>
      <c r="G4" s="316" t="s">
        <v>688</v>
      </c>
      <c r="H4" s="322"/>
      <c r="I4" s="322"/>
      <c r="J4" s="323"/>
      <c r="K4" s="314"/>
      <c r="L4" s="314"/>
      <c r="M4" s="314"/>
      <c r="N4" s="314"/>
      <c r="O4" s="314"/>
      <c r="P4" s="314"/>
      <c r="Q4" s="314"/>
      <c r="R4" s="314"/>
    </row>
    <row r="5" spans="1:18" ht="60">
      <c r="A5" s="139" t="s">
        <v>75</v>
      </c>
      <c r="B5" s="156" t="s">
        <v>26</v>
      </c>
      <c r="C5" s="182" t="s">
        <v>543</v>
      </c>
      <c r="D5" s="87" t="s">
        <v>544</v>
      </c>
      <c r="E5" s="87" t="s">
        <v>34</v>
      </c>
      <c r="F5" s="122" t="s">
        <v>668</v>
      </c>
      <c r="G5" s="123" t="s">
        <v>543</v>
      </c>
      <c r="H5" s="87" t="s">
        <v>544</v>
      </c>
      <c r="I5" s="87" t="s">
        <v>34</v>
      </c>
      <c r="J5" s="124" t="s">
        <v>668</v>
      </c>
      <c r="K5" s="88"/>
      <c r="L5" s="88"/>
      <c r="M5" s="88"/>
      <c r="N5" s="89"/>
      <c r="O5" s="88"/>
      <c r="P5" s="88"/>
      <c r="Q5" s="88"/>
      <c r="R5" s="89"/>
    </row>
    <row r="6" spans="1:18" ht="15" customHeight="1">
      <c r="A6" s="141" t="s">
        <v>255</v>
      </c>
      <c r="B6" s="197" t="s">
        <v>256</v>
      </c>
      <c r="C6" s="194">
        <v>11341</v>
      </c>
      <c r="D6" s="73"/>
      <c r="E6" s="73"/>
      <c r="F6" s="185">
        <v>11341</v>
      </c>
      <c r="G6" s="125">
        <v>11341</v>
      </c>
      <c r="H6" s="73"/>
      <c r="I6" s="73"/>
      <c r="J6" s="225">
        <v>11341</v>
      </c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136" t="s">
        <v>257</v>
      </c>
      <c r="B7" s="197" t="s">
        <v>258</v>
      </c>
      <c r="C7" s="194">
        <v>15526</v>
      </c>
      <c r="D7" s="73"/>
      <c r="E7" s="73"/>
      <c r="F7" s="185">
        <v>15526</v>
      </c>
      <c r="G7" s="125">
        <v>15526</v>
      </c>
      <c r="H7" s="73"/>
      <c r="I7" s="73"/>
      <c r="J7" s="225">
        <v>15526</v>
      </c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136" t="s">
        <v>259</v>
      </c>
      <c r="B8" s="197" t="s">
        <v>260</v>
      </c>
      <c r="C8" s="194">
        <v>10199</v>
      </c>
      <c r="D8" s="73"/>
      <c r="E8" s="73"/>
      <c r="F8" s="185">
        <v>10199</v>
      </c>
      <c r="G8" s="125">
        <v>10199</v>
      </c>
      <c r="H8" s="73"/>
      <c r="I8" s="73"/>
      <c r="J8" s="225">
        <v>10199</v>
      </c>
      <c r="K8" s="20"/>
      <c r="L8" s="20"/>
      <c r="M8" s="20"/>
      <c r="N8" s="20"/>
      <c r="O8" s="20"/>
      <c r="P8" s="20"/>
      <c r="Q8" s="20"/>
      <c r="R8" s="20"/>
    </row>
    <row r="9" spans="1:18" ht="15" customHeight="1">
      <c r="A9" s="136" t="s">
        <v>261</v>
      </c>
      <c r="B9" s="197" t="s">
        <v>262</v>
      </c>
      <c r="C9" s="194">
        <v>1200</v>
      </c>
      <c r="D9" s="73"/>
      <c r="E9" s="73"/>
      <c r="F9" s="185">
        <v>1200</v>
      </c>
      <c r="G9" s="125">
        <v>1200</v>
      </c>
      <c r="H9" s="73"/>
      <c r="I9" s="73"/>
      <c r="J9" s="225">
        <v>1200</v>
      </c>
      <c r="K9" s="20"/>
      <c r="L9" s="20"/>
      <c r="M9" s="20"/>
      <c r="N9" s="20"/>
      <c r="O9" s="20"/>
      <c r="P9" s="20"/>
      <c r="Q9" s="20"/>
      <c r="R9" s="20"/>
    </row>
    <row r="10" spans="1:18" ht="15" customHeight="1">
      <c r="A10" s="136" t="s">
        <v>263</v>
      </c>
      <c r="B10" s="197" t="s">
        <v>264</v>
      </c>
      <c r="C10" s="194"/>
      <c r="D10" s="73"/>
      <c r="E10" s="73"/>
      <c r="F10" s="185"/>
      <c r="G10" s="125"/>
      <c r="H10" s="73"/>
      <c r="I10" s="73"/>
      <c r="J10" s="225"/>
      <c r="K10" s="20"/>
      <c r="L10" s="20"/>
      <c r="M10" s="20"/>
      <c r="N10" s="20"/>
      <c r="O10" s="20"/>
      <c r="P10" s="20"/>
      <c r="Q10" s="20"/>
      <c r="R10" s="20"/>
    </row>
    <row r="11" spans="1:18" ht="15" customHeight="1">
      <c r="A11" s="136" t="s">
        <v>265</v>
      </c>
      <c r="B11" s="197" t="s">
        <v>266</v>
      </c>
      <c r="C11" s="194"/>
      <c r="D11" s="73"/>
      <c r="E11" s="73"/>
      <c r="F11" s="185"/>
      <c r="G11" s="125"/>
      <c r="H11" s="73"/>
      <c r="I11" s="73"/>
      <c r="J11" s="225"/>
      <c r="K11" s="20"/>
      <c r="L11" s="20"/>
      <c r="M11" s="20"/>
      <c r="N11" s="20"/>
      <c r="O11" s="20"/>
      <c r="P11" s="20"/>
      <c r="Q11" s="20"/>
      <c r="R11" s="20"/>
    </row>
    <row r="12" spans="1:18" ht="15" customHeight="1">
      <c r="A12" s="137" t="s">
        <v>477</v>
      </c>
      <c r="B12" s="198" t="s">
        <v>267</v>
      </c>
      <c r="C12" s="194">
        <f>C6+C7+C8+C9+C10</f>
        <v>38266</v>
      </c>
      <c r="D12" s="73"/>
      <c r="E12" s="73"/>
      <c r="F12" s="185">
        <f>F6+F7+F8+F9+F10</f>
        <v>38266</v>
      </c>
      <c r="G12" s="125">
        <f>G6+G7+G8+G9+G10</f>
        <v>38266</v>
      </c>
      <c r="H12" s="73"/>
      <c r="I12" s="73"/>
      <c r="J12" s="225">
        <f>J6+J7+J8+J9+J10</f>
        <v>38266</v>
      </c>
      <c r="K12" s="20"/>
      <c r="L12" s="20"/>
      <c r="M12" s="20"/>
      <c r="N12" s="20"/>
      <c r="O12" s="20"/>
      <c r="P12" s="20"/>
      <c r="Q12" s="20"/>
      <c r="R12" s="20"/>
    </row>
    <row r="13" spans="1:18" ht="15" customHeight="1">
      <c r="A13" s="136" t="s">
        <v>268</v>
      </c>
      <c r="B13" s="197" t="s">
        <v>269</v>
      </c>
      <c r="C13" s="194"/>
      <c r="D13" s="73"/>
      <c r="E13" s="73"/>
      <c r="F13" s="185"/>
      <c r="G13" s="125"/>
      <c r="H13" s="73"/>
      <c r="I13" s="73"/>
      <c r="J13" s="225"/>
      <c r="K13" s="20"/>
      <c r="L13" s="20"/>
      <c r="M13" s="20"/>
      <c r="N13" s="20"/>
      <c r="O13" s="20"/>
      <c r="P13" s="20"/>
      <c r="Q13" s="20"/>
      <c r="R13" s="20"/>
    </row>
    <row r="14" spans="1:18" ht="15" customHeight="1">
      <c r="A14" s="136" t="s">
        <v>270</v>
      </c>
      <c r="B14" s="197" t="s">
        <v>271</v>
      </c>
      <c r="C14" s="194"/>
      <c r="D14" s="73"/>
      <c r="E14" s="73"/>
      <c r="F14" s="185"/>
      <c r="G14" s="125"/>
      <c r="H14" s="73"/>
      <c r="I14" s="73"/>
      <c r="J14" s="225"/>
      <c r="K14" s="20"/>
      <c r="L14" s="20"/>
      <c r="M14" s="20"/>
      <c r="N14" s="20"/>
      <c r="O14" s="20"/>
      <c r="P14" s="20"/>
      <c r="Q14" s="20"/>
      <c r="R14" s="20"/>
    </row>
    <row r="15" spans="1:18" ht="15" customHeight="1">
      <c r="A15" s="136" t="s">
        <v>439</v>
      </c>
      <c r="B15" s="197" t="s">
        <v>272</v>
      </c>
      <c r="C15" s="194"/>
      <c r="D15" s="73"/>
      <c r="E15" s="73"/>
      <c r="F15" s="185"/>
      <c r="G15" s="125"/>
      <c r="H15" s="73"/>
      <c r="I15" s="73"/>
      <c r="J15" s="225"/>
      <c r="K15" s="20"/>
      <c r="L15" s="20"/>
      <c r="M15" s="20"/>
      <c r="N15" s="20"/>
      <c r="O15" s="20"/>
      <c r="P15" s="20"/>
      <c r="Q15" s="20"/>
      <c r="R15" s="20"/>
    </row>
    <row r="16" spans="1:18" ht="15" customHeight="1">
      <c r="A16" s="136" t="s">
        <v>440</v>
      </c>
      <c r="B16" s="197" t="s">
        <v>273</v>
      </c>
      <c r="C16" s="194"/>
      <c r="D16" s="73"/>
      <c r="E16" s="73"/>
      <c r="F16" s="185"/>
      <c r="G16" s="125"/>
      <c r="H16" s="73"/>
      <c r="I16" s="73"/>
      <c r="J16" s="225"/>
      <c r="K16" s="20"/>
      <c r="L16" s="20"/>
      <c r="M16" s="20"/>
      <c r="N16" s="20"/>
      <c r="O16" s="20"/>
      <c r="P16" s="20"/>
      <c r="Q16" s="20"/>
      <c r="R16" s="20"/>
    </row>
    <row r="17" spans="1:18" ht="15" customHeight="1">
      <c r="A17" s="136" t="s">
        <v>441</v>
      </c>
      <c r="B17" s="197" t="s">
        <v>274</v>
      </c>
      <c r="C17" s="194">
        <v>99</v>
      </c>
      <c r="D17" s="73"/>
      <c r="E17" s="73"/>
      <c r="F17" s="185">
        <v>99</v>
      </c>
      <c r="G17" s="125">
        <v>920</v>
      </c>
      <c r="H17" s="73"/>
      <c r="I17" s="73"/>
      <c r="J17" s="225">
        <v>920</v>
      </c>
      <c r="K17" s="20"/>
      <c r="L17" s="20"/>
      <c r="M17" s="20"/>
      <c r="N17" s="20"/>
      <c r="O17" s="20"/>
      <c r="P17" s="20"/>
      <c r="Q17" s="20"/>
      <c r="R17" s="20"/>
    </row>
    <row r="18" spans="1:18" ht="15" customHeight="1">
      <c r="A18" s="138" t="s">
        <v>478</v>
      </c>
      <c r="B18" s="199" t="s">
        <v>275</v>
      </c>
      <c r="C18" s="195">
        <f>C12+C17</f>
        <v>38365</v>
      </c>
      <c r="D18" s="76"/>
      <c r="E18" s="76"/>
      <c r="F18" s="186">
        <f>F12+F17</f>
        <v>38365</v>
      </c>
      <c r="G18" s="127">
        <f>G12+G17</f>
        <v>39186</v>
      </c>
      <c r="H18" s="76"/>
      <c r="I18" s="76"/>
      <c r="J18" s="226">
        <f>J12+J17</f>
        <v>39186</v>
      </c>
      <c r="K18" s="20"/>
      <c r="L18" s="20"/>
      <c r="M18" s="20"/>
      <c r="N18" s="20"/>
      <c r="O18" s="20"/>
      <c r="P18" s="20"/>
      <c r="Q18" s="20"/>
      <c r="R18" s="20"/>
    </row>
    <row r="19" spans="1:18" ht="15" customHeight="1">
      <c r="A19" s="136" t="s">
        <v>445</v>
      </c>
      <c r="B19" s="197" t="s">
        <v>284</v>
      </c>
      <c r="C19" s="194"/>
      <c r="D19" s="73"/>
      <c r="E19" s="73"/>
      <c r="F19" s="185"/>
      <c r="G19" s="125"/>
      <c r="H19" s="73"/>
      <c r="I19" s="73"/>
      <c r="J19" s="225"/>
      <c r="K19" s="20"/>
      <c r="L19" s="20"/>
      <c r="M19" s="20"/>
      <c r="N19" s="20"/>
      <c r="O19" s="20"/>
      <c r="P19" s="20"/>
      <c r="Q19" s="20"/>
      <c r="R19" s="20"/>
    </row>
    <row r="20" spans="1:18" ht="15" customHeight="1">
      <c r="A20" s="136" t="s">
        <v>446</v>
      </c>
      <c r="B20" s="197" t="s">
        <v>285</v>
      </c>
      <c r="C20" s="194"/>
      <c r="D20" s="73"/>
      <c r="E20" s="73"/>
      <c r="F20" s="185"/>
      <c r="G20" s="125"/>
      <c r="H20" s="73"/>
      <c r="I20" s="73"/>
      <c r="J20" s="225"/>
      <c r="K20" s="20"/>
      <c r="L20" s="20"/>
      <c r="M20" s="20"/>
      <c r="N20" s="20"/>
      <c r="O20" s="20"/>
      <c r="P20" s="20"/>
      <c r="Q20" s="20"/>
      <c r="R20" s="20"/>
    </row>
    <row r="21" spans="1:18" ht="15" customHeight="1">
      <c r="A21" s="137" t="s">
        <v>480</v>
      </c>
      <c r="B21" s="198" t="s">
        <v>286</v>
      </c>
      <c r="C21" s="194"/>
      <c r="D21" s="73"/>
      <c r="E21" s="73"/>
      <c r="F21" s="185"/>
      <c r="G21" s="125"/>
      <c r="H21" s="73"/>
      <c r="I21" s="73"/>
      <c r="J21" s="225"/>
      <c r="K21" s="20"/>
      <c r="L21" s="20"/>
      <c r="M21" s="20"/>
      <c r="N21" s="20"/>
      <c r="O21" s="20"/>
      <c r="P21" s="20"/>
      <c r="Q21" s="20"/>
      <c r="R21" s="20"/>
    </row>
    <row r="22" spans="1:18" ht="15" customHeight="1">
      <c r="A22" s="136" t="s">
        <v>447</v>
      </c>
      <c r="B22" s="197" t="s">
        <v>287</v>
      </c>
      <c r="C22" s="194"/>
      <c r="D22" s="73"/>
      <c r="E22" s="73"/>
      <c r="F22" s="185"/>
      <c r="G22" s="125"/>
      <c r="H22" s="73"/>
      <c r="I22" s="73"/>
      <c r="J22" s="225"/>
      <c r="K22" s="20"/>
      <c r="L22" s="20"/>
      <c r="M22" s="20"/>
      <c r="N22" s="20"/>
      <c r="O22" s="20"/>
      <c r="P22" s="20"/>
      <c r="Q22" s="20"/>
      <c r="R22" s="20"/>
    </row>
    <row r="23" spans="1:18" ht="15" customHeight="1">
      <c r="A23" s="136" t="s">
        <v>448</v>
      </c>
      <c r="B23" s="197" t="s">
        <v>288</v>
      </c>
      <c r="C23" s="194"/>
      <c r="D23" s="73"/>
      <c r="E23" s="73"/>
      <c r="F23" s="185"/>
      <c r="G23" s="125"/>
      <c r="H23" s="73"/>
      <c r="I23" s="73"/>
      <c r="J23" s="225"/>
      <c r="K23" s="20"/>
      <c r="L23" s="20"/>
      <c r="M23" s="20"/>
      <c r="N23" s="20"/>
      <c r="O23" s="20"/>
      <c r="P23" s="20"/>
      <c r="Q23" s="20"/>
      <c r="R23" s="20"/>
    </row>
    <row r="24" spans="1:18" ht="15" customHeight="1">
      <c r="A24" s="136" t="s">
        <v>449</v>
      </c>
      <c r="B24" s="197" t="s">
        <v>289</v>
      </c>
      <c r="C24" s="194">
        <v>1100</v>
      </c>
      <c r="D24" s="73"/>
      <c r="E24" s="73"/>
      <c r="F24" s="185">
        <v>1100</v>
      </c>
      <c r="G24" s="125">
        <v>1100</v>
      </c>
      <c r="H24" s="73"/>
      <c r="I24" s="73"/>
      <c r="J24" s="225">
        <v>1100</v>
      </c>
      <c r="K24" s="20"/>
      <c r="L24" s="20"/>
      <c r="M24" s="20"/>
      <c r="N24" s="20"/>
      <c r="O24" s="20"/>
      <c r="P24" s="20"/>
      <c r="Q24" s="20"/>
      <c r="R24" s="20"/>
    </row>
    <row r="25" spans="1:18" ht="15" customHeight="1">
      <c r="A25" s="136" t="s">
        <v>450</v>
      </c>
      <c r="B25" s="197" t="s">
        <v>290</v>
      </c>
      <c r="C25" s="194">
        <v>8000</v>
      </c>
      <c r="D25" s="73"/>
      <c r="E25" s="73"/>
      <c r="F25" s="185">
        <v>8000</v>
      </c>
      <c r="G25" s="125">
        <v>8000</v>
      </c>
      <c r="H25" s="73"/>
      <c r="I25" s="73"/>
      <c r="J25" s="225">
        <v>8000</v>
      </c>
      <c r="K25" s="20"/>
      <c r="L25" s="20"/>
      <c r="M25" s="20"/>
      <c r="N25" s="20"/>
      <c r="O25" s="20"/>
      <c r="P25" s="20"/>
      <c r="Q25" s="20"/>
      <c r="R25" s="20"/>
    </row>
    <row r="26" spans="1:18" ht="15" customHeight="1">
      <c r="A26" s="136" t="s">
        <v>451</v>
      </c>
      <c r="B26" s="197" t="s">
        <v>293</v>
      </c>
      <c r="C26" s="194"/>
      <c r="D26" s="73"/>
      <c r="E26" s="73"/>
      <c r="F26" s="185"/>
      <c r="G26" s="125"/>
      <c r="H26" s="73"/>
      <c r="I26" s="73"/>
      <c r="J26" s="225"/>
      <c r="K26" s="20"/>
      <c r="L26" s="20"/>
      <c r="M26" s="20"/>
      <c r="N26" s="20"/>
      <c r="O26" s="20"/>
      <c r="P26" s="20"/>
      <c r="Q26" s="20"/>
      <c r="R26" s="20"/>
    </row>
    <row r="27" spans="1:18" ht="15" customHeight="1">
      <c r="A27" s="136" t="s">
        <v>294</v>
      </c>
      <c r="B27" s="197" t="s">
        <v>295</v>
      </c>
      <c r="C27" s="194"/>
      <c r="D27" s="73"/>
      <c r="E27" s="73"/>
      <c r="F27" s="185"/>
      <c r="G27" s="125"/>
      <c r="H27" s="73"/>
      <c r="I27" s="73"/>
      <c r="J27" s="225"/>
      <c r="K27" s="20"/>
      <c r="L27" s="20"/>
      <c r="M27" s="20"/>
      <c r="N27" s="20"/>
      <c r="O27" s="20"/>
      <c r="P27" s="20"/>
      <c r="Q27" s="20"/>
      <c r="R27" s="20"/>
    </row>
    <row r="28" spans="1:18" ht="15" customHeight="1">
      <c r="A28" s="136" t="s">
        <v>452</v>
      </c>
      <c r="B28" s="197" t="s">
        <v>296</v>
      </c>
      <c r="C28" s="194">
        <v>1500</v>
      </c>
      <c r="D28" s="73"/>
      <c r="E28" s="73"/>
      <c r="F28" s="185">
        <v>1500</v>
      </c>
      <c r="G28" s="125">
        <v>1500</v>
      </c>
      <c r="H28" s="73"/>
      <c r="I28" s="73"/>
      <c r="J28" s="225">
        <v>1500</v>
      </c>
      <c r="K28" s="20"/>
      <c r="L28" s="20"/>
      <c r="M28" s="20"/>
      <c r="N28" s="20"/>
      <c r="O28" s="20"/>
      <c r="P28" s="20"/>
      <c r="Q28" s="20"/>
      <c r="R28" s="20"/>
    </row>
    <row r="29" spans="1:18" ht="15" customHeight="1">
      <c r="A29" s="136" t="s">
        <v>453</v>
      </c>
      <c r="B29" s="197" t="s">
        <v>301</v>
      </c>
      <c r="C29" s="194">
        <v>100</v>
      </c>
      <c r="D29" s="73"/>
      <c r="E29" s="73"/>
      <c r="F29" s="185">
        <v>100</v>
      </c>
      <c r="G29" s="125">
        <v>100</v>
      </c>
      <c r="H29" s="73"/>
      <c r="I29" s="73"/>
      <c r="J29" s="225">
        <v>100</v>
      </c>
      <c r="K29" s="20"/>
      <c r="L29" s="20"/>
      <c r="M29" s="20"/>
      <c r="N29" s="20"/>
      <c r="O29" s="20"/>
      <c r="P29" s="20"/>
      <c r="Q29" s="20"/>
      <c r="R29" s="20"/>
    </row>
    <row r="30" spans="1:18" ht="15" customHeight="1">
      <c r="A30" s="137" t="s">
        <v>481</v>
      </c>
      <c r="B30" s="198" t="s">
        <v>304</v>
      </c>
      <c r="C30" s="194">
        <f>C24+C25+C28+C29</f>
        <v>10700</v>
      </c>
      <c r="D30" s="73"/>
      <c r="E30" s="73"/>
      <c r="F30" s="185">
        <f>F24+F25+F28+F29</f>
        <v>10700</v>
      </c>
      <c r="G30" s="125">
        <f>G24+G25+G28+G29</f>
        <v>10700</v>
      </c>
      <c r="H30" s="73"/>
      <c r="I30" s="73"/>
      <c r="J30" s="225">
        <f>J24+J25+J28+J29</f>
        <v>10700</v>
      </c>
      <c r="K30" s="20"/>
      <c r="L30" s="20"/>
      <c r="M30" s="20"/>
      <c r="N30" s="20"/>
      <c r="O30" s="20"/>
      <c r="P30" s="20"/>
      <c r="Q30" s="20"/>
      <c r="R30" s="20"/>
    </row>
    <row r="31" spans="1:18" ht="15" customHeight="1">
      <c r="A31" s="136" t="s">
        <v>454</v>
      </c>
      <c r="B31" s="197" t="s">
        <v>305</v>
      </c>
      <c r="C31" s="194">
        <v>30</v>
      </c>
      <c r="D31" s="73"/>
      <c r="E31" s="73"/>
      <c r="F31" s="185">
        <v>30</v>
      </c>
      <c r="G31" s="125">
        <v>30</v>
      </c>
      <c r="H31" s="73"/>
      <c r="I31" s="73"/>
      <c r="J31" s="225">
        <v>30</v>
      </c>
      <c r="K31" s="20"/>
      <c r="L31" s="20"/>
      <c r="M31" s="20"/>
      <c r="N31" s="20"/>
      <c r="O31" s="20"/>
      <c r="P31" s="20"/>
      <c r="Q31" s="20"/>
      <c r="R31" s="20"/>
    </row>
    <row r="32" spans="1:18" ht="15" customHeight="1">
      <c r="A32" s="138" t="s">
        <v>482</v>
      </c>
      <c r="B32" s="199" t="s">
        <v>306</v>
      </c>
      <c r="C32" s="195">
        <f>C30+C31</f>
        <v>10730</v>
      </c>
      <c r="D32" s="76"/>
      <c r="E32" s="76"/>
      <c r="F32" s="186">
        <f>F30+F31</f>
        <v>10730</v>
      </c>
      <c r="G32" s="127">
        <f>G30+G31</f>
        <v>10730</v>
      </c>
      <c r="H32" s="76"/>
      <c r="I32" s="76"/>
      <c r="J32" s="226">
        <f>J30+J31</f>
        <v>10730</v>
      </c>
      <c r="K32" s="20"/>
      <c r="L32" s="20"/>
      <c r="M32" s="20"/>
      <c r="N32" s="20"/>
      <c r="O32" s="20"/>
      <c r="P32" s="20"/>
      <c r="Q32" s="20"/>
      <c r="R32" s="20"/>
    </row>
    <row r="33" spans="1:18" ht="15" customHeight="1">
      <c r="A33" s="146" t="s">
        <v>307</v>
      </c>
      <c r="B33" s="197" t="s">
        <v>308</v>
      </c>
      <c r="C33" s="194"/>
      <c r="D33" s="73"/>
      <c r="E33" s="73"/>
      <c r="F33" s="185"/>
      <c r="G33" s="125"/>
      <c r="H33" s="73"/>
      <c r="I33" s="73"/>
      <c r="J33" s="225"/>
      <c r="K33" s="20"/>
      <c r="L33" s="20"/>
      <c r="M33" s="20"/>
      <c r="N33" s="20"/>
      <c r="O33" s="20"/>
      <c r="P33" s="20"/>
      <c r="Q33" s="20"/>
      <c r="R33" s="20"/>
    </row>
    <row r="34" spans="1:18" ht="15" customHeight="1">
      <c r="A34" s="146" t="s">
        <v>455</v>
      </c>
      <c r="B34" s="197" t="s">
        <v>309</v>
      </c>
      <c r="C34" s="194"/>
      <c r="D34" s="73"/>
      <c r="E34" s="73"/>
      <c r="F34" s="185"/>
      <c r="G34" s="125"/>
      <c r="H34" s="73"/>
      <c r="I34" s="73"/>
      <c r="J34" s="225"/>
      <c r="K34" s="20"/>
      <c r="L34" s="20"/>
      <c r="M34" s="20"/>
      <c r="N34" s="20"/>
      <c r="O34" s="20"/>
      <c r="P34" s="20"/>
      <c r="Q34" s="20"/>
      <c r="R34" s="20"/>
    </row>
    <row r="35" spans="1:18" ht="15" customHeight="1">
      <c r="A35" s="146" t="s">
        <v>456</v>
      </c>
      <c r="B35" s="197" t="s">
        <v>310</v>
      </c>
      <c r="C35" s="194">
        <v>750</v>
      </c>
      <c r="D35" s="73"/>
      <c r="E35" s="73"/>
      <c r="F35" s="185">
        <v>750</v>
      </c>
      <c r="G35" s="125">
        <v>750</v>
      </c>
      <c r="H35" s="73"/>
      <c r="I35" s="73"/>
      <c r="J35" s="225">
        <v>750</v>
      </c>
      <c r="K35" s="20"/>
      <c r="L35" s="20"/>
      <c r="M35" s="20"/>
      <c r="N35" s="20"/>
      <c r="O35" s="20"/>
      <c r="P35" s="20"/>
      <c r="Q35" s="20"/>
      <c r="R35" s="20"/>
    </row>
    <row r="36" spans="1:18" ht="15" customHeight="1">
      <c r="A36" s="146" t="s">
        <v>457</v>
      </c>
      <c r="B36" s="197" t="s">
        <v>311</v>
      </c>
      <c r="C36" s="194"/>
      <c r="D36" s="73"/>
      <c r="E36" s="73"/>
      <c r="F36" s="185"/>
      <c r="G36" s="125"/>
      <c r="H36" s="73"/>
      <c r="I36" s="73"/>
      <c r="J36" s="225"/>
      <c r="K36" s="20"/>
      <c r="L36" s="20"/>
      <c r="M36" s="20"/>
      <c r="N36" s="20"/>
      <c r="O36" s="20"/>
      <c r="P36" s="20"/>
      <c r="Q36" s="20"/>
      <c r="R36" s="20"/>
    </row>
    <row r="37" spans="1:18" ht="15" customHeight="1">
      <c r="A37" s="146" t="s">
        <v>312</v>
      </c>
      <c r="B37" s="197" t="s">
        <v>313</v>
      </c>
      <c r="C37" s="194">
        <v>1390</v>
      </c>
      <c r="D37" s="73"/>
      <c r="E37" s="73"/>
      <c r="F37" s="185">
        <v>1390</v>
      </c>
      <c r="G37" s="125">
        <v>1390</v>
      </c>
      <c r="H37" s="73"/>
      <c r="I37" s="73"/>
      <c r="J37" s="225">
        <v>1390</v>
      </c>
      <c r="K37" s="20"/>
      <c r="L37" s="20"/>
      <c r="M37" s="20"/>
      <c r="N37" s="20"/>
      <c r="O37" s="20"/>
      <c r="P37" s="20"/>
      <c r="Q37" s="20"/>
      <c r="R37" s="20"/>
    </row>
    <row r="38" spans="1:18" ht="15" customHeight="1">
      <c r="A38" s="146" t="s">
        <v>314</v>
      </c>
      <c r="B38" s="197" t="s">
        <v>315</v>
      </c>
      <c r="C38" s="194"/>
      <c r="D38" s="73"/>
      <c r="E38" s="73"/>
      <c r="F38" s="185"/>
      <c r="G38" s="125"/>
      <c r="H38" s="73"/>
      <c r="I38" s="73"/>
      <c r="J38" s="225"/>
      <c r="K38" s="20"/>
      <c r="L38" s="20"/>
      <c r="M38" s="20"/>
      <c r="N38" s="20"/>
      <c r="O38" s="20"/>
      <c r="P38" s="20"/>
      <c r="Q38" s="20"/>
      <c r="R38" s="20"/>
    </row>
    <row r="39" spans="1:18" ht="15" customHeight="1">
      <c r="A39" s="146" t="s">
        <v>316</v>
      </c>
      <c r="B39" s="197" t="s">
        <v>317</v>
      </c>
      <c r="C39" s="194"/>
      <c r="D39" s="73"/>
      <c r="E39" s="73"/>
      <c r="F39" s="185"/>
      <c r="G39" s="125"/>
      <c r="H39" s="73"/>
      <c r="I39" s="73"/>
      <c r="J39" s="225"/>
      <c r="K39" s="20"/>
      <c r="L39" s="20"/>
      <c r="M39" s="20"/>
      <c r="N39" s="20"/>
      <c r="O39" s="20"/>
      <c r="P39" s="20"/>
      <c r="Q39" s="20"/>
      <c r="R39" s="20"/>
    </row>
    <row r="40" spans="1:18" ht="15" customHeight="1">
      <c r="A40" s="146" t="s">
        <v>458</v>
      </c>
      <c r="B40" s="197" t="s">
        <v>318</v>
      </c>
      <c r="C40" s="194">
        <v>0</v>
      </c>
      <c r="D40" s="73"/>
      <c r="E40" s="73"/>
      <c r="F40" s="185">
        <v>0</v>
      </c>
      <c r="G40" s="125">
        <v>0</v>
      </c>
      <c r="H40" s="73"/>
      <c r="I40" s="73"/>
      <c r="J40" s="225">
        <v>0</v>
      </c>
      <c r="K40" s="20"/>
      <c r="L40" s="20"/>
      <c r="M40" s="20"/>
      <c r="N40" s="20"/>
      <c r="O40" s="20"/>
      <c r="P40" s="20"/>
      <c r="Q40" s="20"/>
      <c r="R40" s="20"/>
    </row>
    <row r="41" spans="1:18" ht="15" customHeight="1">
      <c r="A41" s="146" t="s">
        <v>459</v>
      </c>
      <c r="B41" s="197" t="s">
        <v>319</v>
      </c>
      <c r="C41" s="194"/>
      <c r="D41" s="73"/>
      <c r="E41" s="73"/>
      <c r="F41" s="185"/>
      <c r="G41" s="125"/>
      <c r="H41" s="73"/>
      <c r="I41" s="73"/>
      <c r="J41" s="225"/>
      <c r="K41" s="20"/>
      <c r="L41" s="20"/>
      <c r="M41" s="20"/>
      <c r="N41" s="20"/>
      <c r="O41" s="20"/>
      <c r="P41" s="20"/>
      <c r="Q41" s="20"/>
      <c r="R41" s="20"/>
    </row>
    <row r="42" spans="1:18" ht="15" customHeight="1">
      <c r="A42" s="146" t="s">
        <v>460</v>
      </c>
      <c r="B42" s="197" t="s">
        <v>320</v>
      </c>
      <c r="C42" s="194">
        <v>3300</v>
      </c>
      <c r="D42" s="73"/>
      <c r="E42" s="73"/>
      <c r="F42" s="185">
        <v>3300</v>
      </c>
      <c r="G42" s="125">
        <v>3300</v>
      </c>
      <c r="H42" s="73"/>
      <c r="I42" s="73"/>
      <c r="J42" s="225">
        <v>3300</v>
      </c>
      <c r="K42" s="20"/>
      <c r="L42" s="20"/>
      <c r="M42" s="20"/>
      <c r="N42" s="20"/>
      <c r="O42" s="20"/>
      <c r="P42" s="20"/>
      <c r="Q42" s="20"/>
      <c r="R42" s="20"/>
    </row>
    <row r="43" spans="1:18" ht="15" customHeight="1">
      <c r="A43" s="115" t="s">
        <v>483</v>
      </c>
      <c r="B43" s="199" t="s">
        <v>321</v>
      </c>
      <c r="C43" s="195">
        <f>C35+C37+C40+C42</f>
        <v>5440</v>
      </c>
      <c r="D43" s="76"/>
      <c r="E43" s="76"/>
      <c r="F43" s="186">
        <f>F35+F37+F40+F42</f>
        <v>5440</v>
      </c>
      <c r="G43" s="127">
        <f>G35+G37+G40+G42</f>
        <v>5440</v>
      </c>
      <c r="H43" s="76"/>
      <c r="I43" s="76"/>
      <c r="J43" s="226">
        <f>J35+J37+J40+J42</f>
        <v>5440</v>
      </c>
      <c r="K43" s="20"/>
      <c r="L43" s="20"/>
      <c r="M43" s="20"/>
      <c r="N43" s="20"/>
      <c r="O43" s="20"/>
      <c r="P43" s="20"/>
      <c r="Q43" s="20"/>
      <c r="R43" s="20"/>
    </row>
    <row r="44" spans="1:18" ht="15" customHeight="1">
      <c r="A44" s="146" t="s">
        <v>330</v>
      </c>
      <c r="B44" s="197" t="s">
        <v>331</v>
      </c>
      <c r="C44" s="194"/>
      <c r="D44" s="73"/>
      <c r="E44" s="73"/>
      <c r="F44" s="185"/>
      <c r="G44" s="125"/>
      <c r="H44" s="73"/>
      <c r="I44" s="73"/>
      <c r="J44" s="225"/>
      <c r="K44" s="20"/>
      <c r="L44" s="20"/>
      <c r="M44" s="20"/>
      <c r="N44" s="20"/>
      <c r="O44" s="20"/>
      <c r="P44" s="20"/>
      <c r="Q44" s="20"/>
      <c r="R44" s="20"/>
    </row>
    <row r="45" spans="1:18" ht="15" customHeight="1">
      <c r="A45" s="136" t="s">
        <v>464</v>
      </c>
      <c r="B45" s="197" t="s">
        <v>332</v>
      </c>
      <c r="C45" s="194"/>
      <c r="D45" s="73"/>
      <c r="E45" s="73"/>
      <c r="F45" s="185"/>
      <c r="G45" s="125"/>
      <c r="H45" s="73"/>
      <c r="I45" s="73"/>
      <c r="J45" s="225"/>
      <c r="K45" s="20"/>
      <c r="L45" s="20"/>
      <c r="M45" s="20"/>
      <c r="N45" s="20"/>
      <c r="O45" s="20"/>
      <c r="P45" s="20"/>
      <c r="Q45" s="20"/>
      <c r="R45" s="20"/>
    </row>
    <row r="46" spans="1:18" ht="15" customHeight="1">
      <c r="A46" s="146" t="s">
        <v>465</v>
      </c>
      <c r="B46" s="197" t="s">
        <v>333</v>
      </c>
      <c r="C46" s="194"/>
      <c r="D46" s="73"/>
      <c r="E46" s="73"/>
      <c r="F46" s="185"/>
      <c r="G46" s="125"/>
      <c r="H46" s="73"/>
      <c r="I46" s="73"/>
      <c r="J46" s="225"/>
      <c r="K46" s="20"/>
      <c r="L46" s="20"/>
      <c r="M46" s="20"/>
      <c r="N46" s="20"/>
      <c r="O46" s="20"/>
      <c r="P46" s="20"/>
      <c r="Q46" s="20"/>
      <c r="R46" s="20"/>
    </row>
    <row r="47" spans="1:18" ht="15" customHeight="1">
      <c r="A47" s="138" t="s">
        <v>485</v>
      </c>
      <c r="B47" s="199" t="s">
        <v>334</v>
      </c>
      <c r="C47" s="195">
        <v>0</v>
      </c>
      <c r="D47" s="76"/>
      <c r="E47" s="76"/>
      <c r="F47" s="186">
        <v>0</v>
      </c>
      <c r="G47" s="127">
        <v>0</v>
      </c>
      <c r="H47" s="76"/>
      <c r="I47" s="76"/>
      <c r="J47" s="226">
        <v>0</v>
      </c>
      <c r="K47" s="20"/>
      <c r="L47" s="20"/>
      <c r="M47" s="20"/>
      <c r="N47" s="20"/>
      <c r="O47" s="20"/>
      <c r="P47" s="20"/>
      <c r="Q47" s="20"/>
      <c r="R47" s="20"/>
    </row>
    <row r="48" spans="1:18" ht="15" customHeight="1">
      <c r="A48" s="164" t="s">
        <v>542</v>
      </c>
      <c r="B48" s="200"/>
      <c r="C48" s="201">
        <f>C47+C43+C32+C18</f>
        <v>54535</v>
      </c>
      <c r="D48" s="166"/>
      <c r="E48" s="166"/>
      <c r="F48" s="202">
        <f>F47+F43+F32+F18</f>
        <v>54535</v>
      </c>
      <c r="G48" s="227">
        <f>G47+G43+G32+G18</f>
        <v>55356</v>
      </c>
      <c r="H48" s="166"/>
      <c r="I48" s="166"/>
      <c r="J48" s="228">
        <f>J47+J43+J32+J18</f>
        <v>55356</v>
      </c>
      <c r="K48" s="20"/>
      <c r="L48" s="20"/>
      <c r="M48" s="20"/>
      <c r="N48" s="20"/>
      <c r="O48" s="20"/>
      <c r="P48" s="20"/>
      <c r="Q48" s="20"/>
      <c r="R48" s="20"/>
    </row>
    <row r="49" spans="1:18" ht="15" customHeight="1">
      <c r="A49" s="136" t="s">
        <v>276</v>
      </c>
      <c r="B49" s="197" t="s">
        <v>277</v>
      </c>
      <c r="C49" s="194"/>
      <c r="D49" s="73"/>
      <c r="E49" s="73"/>
      <c r="F49" s="185"/>
      <c r="G49" s="125"/>
      <c r="H49" s="73"/>
      <c r="I49" s="73"/>
      <c r="J49" s="225"/>
      <c r="K49" s="20"/>
      <c r="L49" s="20"/>
      <c r="M49" s="20"/>
      <c r="N49" s="20"/>
      <c r="O49" s="20"/>
      <c r="P49" s="20"/>
      <c r="Q49" s="20"/>
      <c r="R49" s="20"/>
    </row>
    <row r="50" spans="1:18" ht="15" customHeight="1">
      <c r="A50" s="136" t="s">
        <v>278</v>
      </c>
      <c r="B50" s="197" t="s">
        <v>279</v>
      </c>
      <c r="C50" s="194"/>
      <c r="D50" s="73"/>
      <c r="E50" s="73"/>
      <c r="F50" s="185"/>
      <c r="G50" s="125"/>
      <c r="H50" s="73"/>
      <c r="I50" s="73"/>
      <c r="J50" s="225"/>
      <c r="K50" s="20"/>
      <c r="L50" s="20"/>
      <c r="M50" s="20"/>
      <c r="N50" s="20"/>
      <c r="O50" s="20"/>
      <c r="P50" s="20"/>
      <c r="Q50" s="20"/>
      <c r="R50" s="20"/>
    </row>
    <row r="51" spans="1:18" ht="15" customHeight="1">
      <c r="A51" s="136" t="s">
        <v>442</v>
      </c>
      <c r="B51" s="197" t="s">
        <v>280</v>
      </c>
      <c r="C51" s="194"/>
      <c r="D51" s="73"/>
      <c r="E51" s="73"/>
      <c r="F51" s="185"/>
      <c r="G51" s="125"/>
      <c r="H51" s="73"/>
      <c r="I51" s="73"/>
      <c r="J51" s="225"/>
      <c r="K51" s="20"/>
      <c r="L51" s="20"/>
      <c r="M51" s="20"/>
      <c r="N51" s="20"/>
      <c r="O51" s="20"/>
      <c r="P51" s="20"/>
      <c r="Q51" s="20"/>
      <c r="R51" s="20"/>
    </row>
    <row r="52" spans="1:18" ht="15" customHeight="1">
      <c r="A52" s="136" t="s">
        <v>443</v>
      </c>
      <c r="B52" s="197" t="s">
        <v>281</v>
      </c>
      <c r="C52" s="194"/>
      <c r="D52" s="73"/>
      <c r="E52" s="73"/>
      <c r="F52" s="185"/>
      <c r="G52" s="125"/>
      <c r="H52" s="73"/>
      <c r="I52" s="73"/>
      <c r="J52" s="225"/>
      <c r="K52" s="20"/>
      <c r="L52" s="20"/>
      <c r="M52" s="20"/>
      <c r="N52" s="20"/>
      <c r="O52" s="20"/>
      <c r="P52" s="20"/>
      <c r="Q52" s="20"/>
      <c r="R52" s="20"/>
    </row>
    <row r="53" spans="1:18" ht="15" customHeight="1">
      <c r="A53" s="136" t="s">
        <v>444</v>
      </c>
      <c r="B53" s="197" t="s">
        <v>282</v>
      </c>
      <c r="C53" s="194"/>
      <c r="D53" s="73"/>
      <c r="E53" s="73"/>
      <c r="F53" s="185"/>
      <c r="G53" s="125">
        <v>1870</v>
      </c>
      <c r="H53" s="73"/>
      <c r="I53" s="73"/>
      <c r="J53" s="225">
        <v>1870</v>
      </c>
      <c r="K53" s="20"/>
      <c r="L53" s="20"/>
      <c r="M53" s="20"/>
      <c r="N53" s="20"/>
      <c r="O53" s="20"/>
      <c r="P53" s="20"/>
      <c r="Q53" s="20"/>
      <c r="R53" s="20"/>
    </row>
    <row r="54" spans="1:18" ht="15" customHeight="1">
      <c r="A54" s="138" t="s">
        <v>479</v>
      </c>
      <c r="B54" s="199" t="s">
        <v>283</v>
      </c>
      <c r="C54" s="194"/>
      <c r="D54" s="73"/>
      <c r="E54" s="73"/>
      <c r="F54" s="185"/>
      <c r="G54" s="127">
        <f>G53</f>
        <v>1870</v>
      </c>
      <c r="H54" s="76"/>
      <c r="I54" s="76"/>
      <c r="J54" s="226">
        <f>J53</f>
        <v>1870</v>
      </c>
      <c r="K54" s="20"/>
      <c r="L54" s="20"/>
      <c r="M54" s="20"/>
      <c r="N54" s="20"/>
      <c r="O54" s="20"/>
      <c r="P54" s="20"/>
      <c r="Q54" s="20"/>
      <c r="R54" s="20"/>
    </row>
    <row r="55" spans="1:18" ht="15" customHeight="1">
      <c r="A55" s="146" t="s">
        <v>461</v>
      </c>
      <c r="B55" s="197" t="s">
        <v>322</v>
      </c>
      <c r="C55" s="194"/>
      <c r="D55" s="73"/>
      <c r="E55" s="73"/>
      <c r="F55" s="185"/>
      <c r="G55" s="125"/>
      <c r="H55" s="73"/>
      <c r="I55" s="73"/>
      <c r="J55" s="225"/>
      <c r="K55" s="20"/>
      <c r="L55" s="20"/>
      <c r="M55" s="20"/>
      <c r="N55" s="20"/>
      <c r="O55" s="20"/>
      <c r="P55" s="20"/>
      <c r="Q55" s="20"/>
      <c r="R55" s="20"/>
    </row>
    <row r="56" spans="1:18" ht="15" customHeight="1">
      <c r="A56" s="146" t="s">
        <v>462</v>
      </c>
      <c r="B56" s="197" t="s">
        <v>323</v>
      </c>
      <c r="C56" s="194">
        <v>500</v>
      </c>
      <c r="D56" s="73"/>
      <c r="E56" s="73"/>
      <c r="F56" s="185">
        <v>500</v>
      </c>
      <c r="G56" s="125">
        <v>500</v>
      </c>
      <c r="H56" s="73"/>
      <c r="I56" s="73"/>
      <c r="J56" s="225">
        <v>500</v>
      </c>
      <c r="K56" s="20"/>
      <c r="L56" s="20"/>
      <c r="M56" s="20"/>
      <c r="N56" s="20"/>
      <c r="O56" s="20"/>
      <c r="P56" s="20"/>
      <c r="Q56" s="20"/>
      <c r="R56" s="20"/>
    </row>
    <row r="57" spans="1:18" ht="15" customHeight="1">
      <c r="A57" s="146" t="s">
        <v>324</v>
      </c>
      <c r="B57" s="197" t="s">
        <v>325</v>
      </c>
      <c r="C57" s="194"/>
      <c r="D57" s="73"/>
      <c r="E57" s="73"/>
      <c r="F57" s="185"/>
      <c r="G57" s="125"/>
      <c r="H57" s="73"/>
      <c r="I57" s="73"/>
      <c r="J57" s="225"/>
      <c r="K57" s="20"/>
      <c r="L57" s="20"/>
      <c r="M57" s="20"/>
      <c r="N57" s="20"/>
      <c r="O57" s="20"/>
      <c r="P57" s="20"/>
      <c r="Q57" s="20"/>
      <c r="R57" s="20"/>
    </row>
    <row r="58" spans="1:18" ht="15" customHeight="1">
      <c r="A58" s="146" t="s">
        <v>463</v>
      </c>
      <c r="B58" s="197" t="s">
        <v>326</v>
      </c>
      <c r="C58" s="194"/>
      <c r="D58" s="73"/>
      <c r="E58" s="73"/>
      <c r="F58" s="185"/>
      <c r="G58" s="125"/>
      <c r="H58" s="73"/>
      <c r="I58" s="73"/>
      <c r="J58" s="225"/>
      <c r="K58" s="20"/>
      <c r="L58" s="20"/>
      <c r="M58" s="20"/>
      <c r="N58" s="20"/>
      <c r="O58" s="20"/>
      <c r="P58" s="20"/>
      <c r="Q58" s="20"/>
      <c r="R58" s="20"/>
    </row>
    <row r="59" spans="1:18" ht="15" customHeight="1">
      <c r="A59" s="146" t="s">
        <v>327</v>
      </c>
      <c r="B59" s="197" t="s">
        <v>328</v>
      </c>
      <c r="C59" s="194"/>
      <c r="D59" s="73"/>
      <c r="E59" s="73"/>
      <c r="F59" s="185"/>
      <c r="G59" s="125"/>
      <c r="H59" s="73"/>
      <c r="I59" s="73"/>
      <c r="J59" s="225"/>
      <c r="K59" s="20"/>
      <c r="L59" s="20"/>
      <c r="M59" s="20"/>
      <c r="N59" s="20"/>
      <c r="O59" s="20"/>
      <c r="P59" s="20"/>
      <c r="Q59" s="20"/>
      <c r="R59" s="20"/>
    </row>
    <row r="60" spans="1:18" ht="15" customHeight="1">
      <c r="A60" s="138" t="s">
        <v>484</v>
      </c>
      <c r="B60" s="199" t="s">
        <v>329</v>
      </c>
      <c r="C60" s="195">
        <f>C56</f>
        <v>500</v>
      </c>
      <c r="D60" s="76"/>
      <c r="E60" s="76"/>
      <c r="F60" s="186">
        <f>F56</f>
        <v>500</v>
      </c>
      <c r="G60" s="127">
        <f>G56</f>
        <v>500</v>
      </c>
      <c r="H60" s="76"/>
      <c r="I60" s="76"/>
      <c r="J60" s="226">
        <f>J56</f>
        <v>500</v>
      </c>
      <c r="K60" s="20"/>
      <c r="L60" s="20"/>
      <c r="M60" s="20"/>
      <c r="N60" s="20"/>
      <c r="O60" s="20"/>
      <c r="P60" s="20"/>
      <c r="Q60" s="20"/>
      <c r="R60" s="20"/>
    </row>
    <row r="61" spans="1:18" ht="15" customHeight="1">
      <c r="A61" s="146" t="s">
        <v>335</v>
      </c>
      <c r="B61" s="197" t="s">
        <v>336</v>
      </c>
      <c r="C61" s="194"/>
      <c r="D61" s="73"/>
      <c r="E61" s="73"/>
      <c r="F61" s="185"/>
      <c r="G61" s="125"/>
      <c r="H61" s="73"/>
      <c r="I61" s="73"/>
      <c r="J61" s="225"/>
      <c r="K61" s="20"/>
      <c r="L61" s="20"/>
      <c r="M61" s="20"/>
      <c r="N61" s="20"/>
      <c r="O61" s="20"/>
      <c r="P61" s="20"/>
      <c r="Q61" s="20"/>
      <c r="R61" s="20"/>
    </row>
    <row r="62" spans="1:18" ht="15" customHeight="1">
      <c r="A62" s="136" t="s">
        <v>466</v>
      </c>
      <c r="B62" s="197" t="s">
        <v>337</v>
      </c>
      <c r="C62" s="194"/>
      <c r="D62" s="73"/>
      <c r="E62" s="73"/>
      <c r="F62" s="185"/>
      <c r="G62" s="125"/>
      <c r="H62" s="73"/>
      <c r="I62" s="73"/>
      <c r="J62" s="225"/>
      <c r="K62" s="20"/>
      <c r="L62" s="20"/>
      <c r="M62" s="20"/>
      <c r="N62" s="20"/>
      <c r="O62" s="20"/>
      <c r="P62" s="20"/>
      <c r="Q62" s="20"/>
      <c r="R62" s="20"/>
    </row>
    <row r="63" spans="1:18" ht="15" customHeight="1">
      <c r="A63" s="146" t="s">
        <v>467</v>
      </c>
      <c r="B63" s="197" t="s">
        <v>338</v>
      </c>
      <c r="C63" s="194"/>
      <c r="D63" s="73"/>
      <c r="E63" s="73"/>
      <c r="F63" s="185"/>
      <c r="G63" s="125"/>
      <c r="H63" s="73"/>
      <c r="I63" s="73"/>
      <c r="J63" s="225"/>
      <c r="K63" s="20"/>
      <c r="L63" s="20"/>
      <c r="M63" s="20"/>
      <c r="N63" s="20"/>
      <c r="O63" s="20"/>
      <c r="P63" s="20"/>
      <c r="Q63" s="20"/>
      <c r="R63" s="20"/>
    </row>
    <row r="64" spans="1:18" ht="15" customHeight="1">
      <c r="A64" s="138" t="s">
        <v>487</v>
      </c>
      <c r="B64" s="199" t="s">
        <v>339</v>
      </c>
      <c r="C64" s="194"/>
      <c r="D64" s="73"/>
      <c r="E64" s="73"/>
      <c r="F64" s="185"/>
      <c r="G64" s="125"/>
      <c r="H64" s="73"/>
      <c r="I64" s="73"/>
      <c r="J64" s="225"/>
      <c r="K64" s="20"/>
      <c r="L64" s="20"/>
      <c r="M64" s="20"/>
      <c r="N64" s="20"/>
      <c r="O64" s="20"/>
      <c r="P64" s="20"/>
      <c r="Q64" s="20"/>
      <c r="R64" s="20"/>
    </row>
    <row r="65" spans="1:18" ht="15" customHeight="1">
      <c r="A65" s="164" t="s">
        <v>541</v>
      </c>
      <c r="B65" s="200"/>
      <c r="C65" s="201">
        <f>C60</f>
        <v>500</v>
      </c>
      <c r="D65" s="166"/>
      <c r="E65" s="166"/>
      <c r="F65" s="202">
        <f>F60</f>
        <v>500</v>
      </c>
      <c r="G65" s="227">
        <f>G54+G60</f>
        <v>2370</v>
      </c>
      <c r="H65" s="166"/>
      <c r="I65" s="166"/>
      <c r="J65" s="228">
        <f>J60+J54</f>
        <v>2370</v>
      </c>
      <c r="K65" s="20"/>
      <c r="L65" s="20"/>
      <c r="M65" s="20"/>
      <c r="N65" s="20"/>
      <c r="O65" s="20"/>
      <c r="P65" s="20"/>
      <c r="Q65" s="20"/>
      <c r="R65" s="20"/>
    </row>
    <row r="66" spans="1:18" ht="15.75">
      <c r="A66" s="206" t="s">
        <v>486</v>
      </c>
      <c r="B66" s="207" t="s">
        <v>340</v>
      </c>
      <c r="C66" s="208">
        <f>C48+C60</f>
        <v>55035</v>
      </c>
      <c r="D66" s="170"/>
      <c r="E66" s="170"/>
      <c r="F66" s="209">
        <f>F48+F60</f>
        <v>55035</v>
      </c>
      <c r="G66" s="229">
        <f>G48+G60+G54</f>
        <v>57726</v>
      </c>
      <c r="H66" s="170"/>
      <c r="I66" s="170"/>
      <c r="J66" s="230">
        <f>J48+J60+J54</f>
        <v>57726</v>
      </c>
      <c r="K66" s="20"/>
      <c r="L66" s="20"/>
      <c r="M66" s="20"/>
      <c r="N66" s="20"/>
      <c r="O66" s="20"/>
      <c r="P66" s="20"/>
      <c r="Q66" s="20"/>
      <c r="R66" s="20"/>
    </row>
    <row r="67" spans="1:18" ht="15.75">
      <c r="A67" s="193" t="s">
        <v>35</v>
      </c>
      <c r="B67" s="213"/>
      <c r="C67" s="214"/>
      <c r="D67" s="215"/>
      <c r="E67" s="215"/>
      <c r="F67" s="216"/>
      <c r="G67" s="231"/>
      <c r="H67" s="215"/>
      <c r="I67" s="215"/>
      <c r="J67" s="232"/>
      <c r="K67" s="20"/>
      <c r="L67" s="20"/>
      <c r="M67" s="20"/>
      <c r="N67" s="20"/>
      <c r="O67" s="20"/>
      <c r="P67" s="20"/>
      <c r="Q67" s="20"/>
      <c r="R67" s="20"/>
    </row>
    <row r="68" spans="1:18" ht="15.75">
      <c r="A68" s="193" t="s">
        <v>36</v>
      </c>
      <c r="B68" s="213"/>
      <c r="C68" s="214"/>
      <c r="D68" s="215"/>
      <c r="E68" s="215"/>
      <c r="F68" s="216"/>
      <c r="G68" s="231"/>
      <c r="H68" s="215"/>
      <c r="I68" s="215"/>
      <c r="J68" s="232"/>
      <c r="K68" s="20"/>
      <c r="L68" s="20"/>
      <c r="M68" s="20"/>
      <c r="N68" s="20"/>
      <c r="O68" s="20"/>
      <c r="P68" s="20"/>
      <c r="Q68" s="20"/>
      <c r="R68" s="20"/>
    </row>
    <row r="69" spans="1:18" ht="15">
      <c r="A69" s="153" t="s">
        <v>468</v>
      </c>
      <c r="B69" s="161" t="s">
        <v>341</v>
      </c>
      <c r="C69" s="194"/>
      <c r="D69" s="73"/>
      <c r="E69" s="73"/>
      <c r="F69" s="185"/>
      <c r="G69" s="125"/>
      <c r="H69" s="73"/>
      <c r="I69" s="73"/>
      <c r="J69" s="225"/>
      <c r="K69" s="20"/>
      <c r="L69" s="20"/>
      <c r="M69" s="20"/>
      <c r="N69" s="20"/>
      <c r="O69" s="20"/>
      <c r="P69" s="20"/>
      <c r="Q69" s="20"/>
      <c r="R69" s="20"/>
    </row>
    <row r="70" spans="1:18" ht="15">
      <c r="A70" s="146" t="s">
        <v>342</v>
      </c>
      <c r="B70" s="161" t="s">
        <v>343</v>
      </c>
      <c r="C70" s="194"/>
      <c r="D70" s="73"/>
      <c r="E70" s="73"/>
      <c r="F70" s="185"/>
      <c r="G70" s="125"/>
      <c r="H70" s="73"/>
      <c r="I70" s="73"/>
      <c r="J70" s="225"/>
      <c r="K70" s="20"/>
      <c r="L70" s="20"/>
      <c r="M70" s="20"/>
      <c r="N70" s="20"/>
      <c r="O70" s="20"/>
      <c r="P70" s="20"/>
      <c r="Q70" s="20"/>
      <c r="R70" s="20"/>
    </row>
    <row r="71" spans="1:18" ht="15">
      <c r="A71" s="153" t="s">
        <v>469</v>
      </c>
      <c r="B71" s="161" t="s">
        <v>344</v>
      </c>
      <c r="C71" s="194"/>
      <c r="D71" s="73"/>
      <c r="E71" s="73"/>
      <c r="F71" s="185"/>
      <c r="G71" s="125"/>
      <c r="H71" s="73"/>
      <c r="I71" s="73"/>
      <c r="J71" s="225"/>
      <c r="K71" s="20"/>
      <c r="L71" s="20"/>
      <c r="M71" s="20"/>
      <c r="N71" s="20"/>
      <c r="O71" s="20"/>
      <c r="P71" s="20"/>
      <c r="Q71" s="20"/>
      <c r="R71" s="20"/>
    </row>
    <row r="72" spans="1:18" ht="15">
      <c r="A72" s="152" t="s">
        <v>488</v>
      </c>
      <c r="B72" s="162" t="s">
        <v>345</v>
      </c>
      <c r="C72" s="194"/>
      <c r="D72" s="73"/>
      <c r="E72" s="73"/>
      <c r="F72" s="185"/>
      <c r="G72" s="125"/>
      <c r="H72" s="73"/>
      <c r="I72" s="73"/>
      <c r="J72" s="225"/>
      <c r="K72" s="20"/>
      <c r="L72" s="20"/>
      <c r="M72" s="20"/>
      <c r="N72" s="20"/>
      <c r="O72" s="20"/>
      <c r="P72" s="20"/>
      <c r="Q72" s="20"/>
      <c r="R72" s="20"/>
    </row>
    <row r="73" spans="1:18" ht="15">
      <c r="A73" s="146" t="s">
        <v>470</v>
      </c>
      <c r="B73" s="161" t="s">
        <v>346</v>
      </c>
      <c r="C73" s="194"/>
      <c r="D73" s="73"/>
      <c r="E73" s="73"/>
      <c r="F73" s="185"/>
      <c r="G73" s="125"/>
      <c r="H73" s="73"/>
      <c r="I73" s="73"/>
      <c r="J73" s="225"/>
      <c r="K73" s="20"/>
      <c r="L73" s="20"/>
      <c r="M73" s="20"/>
      <c r="N73" s="20"/>
      <c r="O73" s="20"/>
      <c r="P73" s="20"/>
      <c r="Q73" s="20"/>
      <c r="R73" s="20"/>
    </row>
    <row r="74" spans="1:18" ht="15">
      <c r="A74" s="153" t="s">
        <v>347</v>
      </c>
      <c r="B74" s="161" t="s">
        <v>348</v>
      </c>
      <c r="C74" s="194"/>
      <c r="D74" s="73"/>
      <c r="E74" s="73"/>
      <c r="F74" s="185"/>
      <c r="G74" s="125"/>
      <c r="H74" s="73"/>
      <c r="I74" s="73"/>
      <c r="J74" s="225"/>
      <c r="K74" s="20"/>
      <c r="L74" s="20"/>
      <c r="M74" s="20"/>
      <c r="N74" s="20"/>
      <c r="O74" s="20"/>
      <c r="P74" s="20"/>
      <c r="Q74" s="20"/>
      <c r="R74" s="20"/>
    </row>
    <row r="75" spans="1:18" ht="15">
      <c r="A75" s="146" t="s">
        <v>471</v>
      </c>
      <c r="B75" s="161" t="s">
        <v>349</v>
      </c>
      <c r="C75" s="194"/>
      <c r="D75" s="73"/>
      <c r="E75" s="73"/>
      <c r="F75" s="185"/>
      <c r="G75" s="125"/>
      <c r="H75" s="73"/>
      <c r="I75" s="73"/>
      <c r="J75" s="225"/>
      <c r="K75" s="20"/>
      <c r="L75" s="20"/>
      <c r="M75" s="20"/>
      <c r="N75" s="20"/>
      <c r="O75" s="20"/>
      <c r="P75" s="20"/>
      <c r="Q75" s="20"/>
      <c r="R75" s="20"/>
    </row>
    <row r="76" spans="1:18" ht="15">
      <c r="A76" s="153" t="s">
        <v>350</v>
      </c>
      <c r="B76" s="161" t="s">
        <v>351</v>
      </c>
      <c r="C76" s="194"/>
      <c r="D76" s="73"/>
      <c r="E76" s="73"/>
      <c r="F76" s="185"/>
      <c r="G76" s="125"/>
      <c r="H76" s="73"/>
      <c r="I76" s="73"/>
      <c r="J76" s="225"/>
      <c r="K76" s="20"/>
      <c r="L76" s="20"/>
      <c r="M76" s="20"/>
      <c r="N76" s="20"/>
      <c r="O76" s="20"/>
      <c r="P76" s="20"/>
      <c r="Q76" s="20"/>
      <c r="R76" s="20"/>
    </row>
    <row r="77" spans="1:18" ht="15">
      <c r="A77" s="154" t="s">
        <v>489</v>
      </c>
      <c r="B77" s="162" t="s">
        <v>352</v>
      </c>
      <c r="C77" s="194"/>
      <c r="D77" s="73"/>
      <c r="E77" s="73"/>
      <c r="F77" s="185"/>
      <c r="G77" s="125"/>
      <c r="H77" s="73"/>
      <c r="I77" s="73"/>
      <c r="J77" s="225"/>
      <c r="K77" s="20"/>
      <c r="L77" s="20"/>
      <c r="M77" s="20"/>
      <c r="N77" s="20"/>
      <c r="O77" s="20"/>
      <c r="P77" s="20"/>
      <c r="Q77" s="20"/>
      <c r="R77" s="20"/>
    </row>
    <row r="78" spans="1:18" ht="15">
      <c r="A78" s="136" t="s">
        <v>547</v>
      </c>
      <c r="B78" s="161" t="s">
        <v>353</v>
      </c>
      <c r="C78" s="194"/>
      <c r="D78" s="73"/>
      <c r="E78" s="73"/>
      <c r="F78" s="185"/>
      <c r="G78" s="125">
        <v>12764</v>
      </c>
      <c r="H78" s="73"/>
      <c r="I78" s="73"/>
      <c r="J78" s="225">
        <v>12764</v>
      </c>
      <c r="K78" s="20"/>
      <c r="L78" s="20"/>
      <c r="M78" s="20"/>
      <c r="N78" s="20"/>
      <c r="O78" s="20"/>
      <c r="P78" s="20"/>
      <c r="Q78" s="20"/>
      <c r="R78" s="20"/>
    </row>
    <row r="79" spans="1:18" ht="15">
      <c r="A79" s="136" t="s">
        <v>548</v>
      </c>
      <c r="B79" s="161" t="s">
        <v>353</v>
      </c>
      <c r="C79" s="194"/>
      <c r="D79" s="73"/>
      <c r="E79" s="73"/>
      <c r="F79" s="185"/>
      <c r="G79" s="125"/>
      <c r="H79" s="73"/>
      <c r="I79" s="73"/>
      <c r="J79" s="225"/>
      <c r="K79" s="20"/>
      <c r="L79" s="20"/>
      <c r="M79" s="20"/>
      <c r="N79" s="20"/>
      <c r="O79" s="20"/>
      <c r="P79" s="20"/>
      <c r="Q79" s="20"/>
      <c r="R79" s="20"/>
    </row>
    <row r="80" spans="1:18" ht="15">
      <c r="A80" s="136" t="s">
        <v>545</v>
      </c>
      <c r="B80" s="161" t="s">
        <v>354</v>
      </c>
      <c r="C80" s="194"/>
      <c r="D80" s="73"/>
      <c r="E80" s="73"/>
      <c r="F80" s="185"/>
      <c r="G80" s="125"/>
      <c r="H80" s="73"/>
      <c r="I80" s="73"/>
      <c r="J80" s="225"/>
      <c r="K80" s="20"/>
      <c r="L80" s="20"/>
      <c r="M80" s="20"/>
      <c r="N80" s="20"/>
      <c r="O80" s="20"/>
      <c r="P80" s="20"/>
      <c r="Q80" s="20"/>
      <c r="R80" s="20"/>
    </row>
    <row r="81" spans="1:18" ht="15">
      <c r="A81" s="136" t="s">
        <v>546</v>
      </c>
      <c r="B81" s="161" t="s">
        <v>354</v>
      </c>
      <c r="C81" s="194"/>
      <c r="D81" s="73"/>
      <c r="E81" s="73"/>
      <c r="F81" s="185"/>
      <c r="G81" s="125"/>
      <c r="H81" s="73"/>
      <c r="I81" s="73"/>
      <c r="J81" s="225"/>
      <c r="K81" s="20"/>
      <c r="L81" s="20"/>
      <c r="M81" s="20"/>
      <c r="N81" s="20"/>
      <c r="O81" s="20"/>
      <c r="P81" s="20"/>
      <c r="Q81" s="20"/>
      <c r="R81" s="20"/>
    </row>
    <row r="82" spans="1:18" ht="15">
      <c r="A82" s="137" t="s">
        <v>490</v>
      </c>
      <c r="B82" s="162" t="s">
        <v>355</v>
      </c>
      <c r="C82" s="194">
        <f>C78</f>
        <v>0</v>
      </c>
      <c r="D82" s="73"/>
      <c r="E82" s="73"/>
      <c r="F82" s="185">
        <f>F78</f>
        <v>0</v>
      </c>
      <c r="G82" s="125">
        <f>G78</f>
        <v>12764</v>
      </c>
      <c r="H82" s="73"/>
      <c r="I82" s="73"/>
      <c r="J82" s="225">
        <f>J78</f>
        <v>12764</v>
      </c>
      <c r="K82" s="20"/>
      <c r="L82" s="20"/>
      <c r="M82" s="20"/>
      <c r="N82" s="20"/>
      <c r="O82" s="20"/>
      <c r="P82" s="20"/>
      <c r="Q82" s="20"/>
      <c r="R82" s="20"/>
    </row>
    <row r="83" spans="1:18" ht="15">
      <c r="A83" s="153" t="s">
        <v>356</v>
      </c>
      <c r="B83" s="161" t="s">
        <v>357</v>
      </c>
      <c r="C83" s="194"/>
      <c r="D83" s="73"/>
      <c r="E83" s="73"/>
      <c r="F83" s="185"/>
      <c r="G83" s="125"/>
      <c r="H83" s="73"/>
      <c r="I83" s="73"/>
      <c r="J83" s="225"/>
      <c r="K83" s="20"/>
      <c r="L83" s="20"/>
      <c r="M83" s="20"/>
      <c r="N83" s="20"/>
      <c r="O83" s="20"/>
      <c r="P83" s="20"/>
      <c r="Q83" s="20"/>
      <c r="R83" s="20"/>
    </row>
    <row r="84" spans="1:18" ht="15">
      <c r="A84" s="153" t="s">
        <v>358</v>
      </c>
      <c r="B84" s="161" t="s">
        <v>359</v>
      </c>
      <c r="C84" s="194"/>
      <c r="D84" s="73"/>
      <c r="E84" s="73"/>
      <c r="F84" s="185"/>
      <c r="G84" s="125"/>
      <c r="H84" s="73"/>
      <c r="I84" s="73"/>
      <c r="J84" s="225"/>
      <c r="K84" s="20"/>
      <c r="L84" s="20"/>
      <c r="M84" s="20"/>
      <c r="N84" s="20"/>
      <c r="O84" s="20"/>
      <c r="P84" s="20"/>
      <c r="Q84" s="20"/>
      <c r="R84" s="20"/>
    </row>
    <row r="85" spans="1:18" ht="15">
      <c r="A85" s="153" t="s">
        <v>360</v>
      </c>
      <c r="B85" s="161" t="s">
        <v>361</v>
      </c>
      <c r="C85" s="194"/>
      <c r="D85" s="73"/>
      <c r="E85" s="73"/>
      <c r="F85" s="185"/>
      <c r="G85" s="125"/>
      <c r="H85" s="73"/>
      <c r="I85" s="73"/>
      <c r="J85" s="225"/>
      <c r="K85" s="20"/>
      <c r="L85" s="20"/>
      <c r="M85" s="20"/>
      <c r="N85" s="20"/>
      <c r="O85" s="20"/>
      <c r="P85" s="20"/>
      <c r="Q85" s="20"/>
      <c r="R85" s="20"/>
    </row>
    <row r="86" spans="1:18" ht="15">
      <c r="A86" s="153" t="s">
        <v>362</v>
      </c>
      <c r="B86" s="161" t="s">
        <v>363</v>
      </c>
      <c r="C86" s="194"/>
      <c r="D86" s="73"/>
      <c r="E86" s="73"/>
      <c r="F86" s="185"/>
      <c r="G86" s="125"/>
      <c r="H86" s="73"/>
      <c r="I86" s="73"/>
      <c r="J86" s="225"/>
      <c r="K86" s="20"/>
      <c r="L86" s="20"/>
      <c r="M86" s="20"/>
      <c r="N86" s="20"/>
      <c r="O86" s="20"/>
      <c r="P86" s="20"/>
      <c r="Q86" s="20"/>
      <c r="R86" s="20"/>
    </row>
    <row r="87" spans="1:18" ht="15">
      <c r="A87" s="146" t="s">
        <v>472</v>
      </c>
      <c r="B87" s="161" t="s">
        <v>364</v>
      </c>
      <c r="C87" s="194"/>
      <c r="D87" s="73"/>
      <c r="E87" s="73"/>
      <c r="F87" s="185"/>
      <c r="G87" s="125"/>
      <c r="H87" s="73"/>
      <c r="I87" s="73"/>
      <c r="J87" s="225"/>
      <c r="K87" s="20"/>
      <c r="L87" s="20"/>
      <c r="M87" s="20"/>
      <c r="N87" s="20"/>
      <c r="O87" s="20"/>
      <c r="P87" s="20"/>
      <c r="Q87" s="20"/>
      <c r="R87" s="20"/>
    </row>
    <row r="88" spans="1:18" ht="15">
      <c r="A88" s="152" t="s">
        <v>491</v>
      </c>
      <c r="B88" s="162" t="s">
        <v>366</v>
      </c>
      <c r="C88" s="194">
        <f>C82+C83</f>
        <v>0</v>
      </c>
      <c r="D88" s="73"/>
      <c r="E88" s="73"/>
      <c r="F88" s="185">
        <f>F82+F83</f>
        <v>0</v>
      </c>
      <c r="G88" s="125">
        <f>G82+G83</f>
        <v>12764</v>
      </c>
      <c r="H88" s="73"/>
      <c r="I88" s="73"/>
      <c r="J88" s="225">
        <f>J82+J83</f>
        <v>12764</v>
      </c>
      <c r="K88" s="20"/>
      <c r="L88" s="20"/>
      <c r="M88" s="20"/>
      <c r="N88" s="20"/>
      <c r="O88" s="20"/>
      <c r="P88" s="20"/>
      <c r="Q88" s="20"/>
      <c r="R88" s="20"/>
    </row>
    <row r="89" spans="1:18" ht="15">
      <c r="A89" s="146" t="s">
        <v>367</v>
      </c>
      <c r="B89" s="161" t="s">
        <v>368</v>
      </c>
      <c r="C89" s="194"/>
      <c r="D89" s="73"/>
      <c r="E89" s="73"/>
      <c r="F89" s="185"/>
      <c r="G89" s="125"/>
      <c r="H89" s="73"/>
      <c r="I89" s="73"/>
      <c r="J89" s="225"/>
      <c r="K89" s="20"/>
      <c r="L89" s="20"/>
      <c r="M89" s="20"/>
      <c r="N89" s="20"/>
      <c r="O89" s="20"/>
      <c r="P89" s="20"/>
      <c r="Q89" s="20"/>
      <c r="R89" s="20"/>
    </row>
    <row r="90" spans="1:18" ht="15">
      <c r="A90" s="146" t="s">
        <v>369</v>
      </c>
      <c r="B90" s="161" t="s">
        <v>370</v>
      </c>
      <c r="C90" s="194"/>
      <c r="D90" s="73"/>
      <c r="E90" s="73"/>
      <c r="F90" s="185"/>
      <c r="G90" s="125"/>
      <c r="H90" s="73"/>
      <c r="I90" s="73"/>
      <c r="J90" s="225"/>
      <c r="K90" s="20"/>
      <c r="L90" s="20"/>
      <c r="M90" s="20"/>
      <c r="N90" s="20"/>
      <c r="O90" s="20"/>
      <c r="P90" s="20"/>
      <c r="Q90" s="20"/>
      <c r="R90" s="20"/>
    </row>
    <row r="91" spans="1:18" ht="15">
      <c r="A91" s="153" t="s">
        <v>371</v>
      </c>
      <c r="B91" s="161" t="s">
        <v>372</v>
      </c>
      <c r="C91" s="194"/>
      <c r="D91" s="73"/>
      <c r="E91" s="73"/>
      <c r="F91" s="185"/>
      <c r="G91" s="125"/>
      <c r="H91" s="73"/>
      <c r="I91" s="73"/>
      <c r="J91" s="225"/>
      <c r="K91" s="20"/>
      <c r="L91" s="20"/>
      <c r="M91" s="20"/>
      <c r="N91" s="20"/>
      <c r="O91" s="20"/>
      <c r="P91" s="20"/>
      <c r="Q91" s="20"/>
      <c r="R91" s="20"/>
    </row>
    <row r="92" spans="1:18" ht="15">
      <c r="A92" s="153" t="s">
        <v>473</v>
      </c>
      <c r="B92" s="161" t="s">
        <v>373</v>
      </c>
      <c r="C92" s="194"/>
      <c r="D92" s="73"/>
      <c r="E92" s="73"/>
      <c r="F92" s="185"/>
      <c r="G92" s="125"/>
      <c r="H92" s="73"/>
      <c r="I92" s="73"/>
      <c r="J92" s="225"/>
      <c r="K92" s="20"/>
      <c r="L92" s="20"/>
      <c r="M92" s="20"/>
      <c r="N92" s="20"/>
      <c r="O92" s="20"/>
      <c r="P92" s="20"/>
      <c r="Q92" s="20"/>
      <c r="R92" s="20"/>
    </row>
    <row r="93" spans="1:18" ht="15">
      <c r="A93" s="154" t="s">
        <v>492</v>
      </c>
      <c r="B93" s="162" t="s">
        <v>374</v>
      </c>
      <c r="C93" s="194"/>
      <c r="D93" s="73"/>
      <c r="E93" s="73"/>
      <c r="F93" s="185"/>
      <c r="G93" s="125"/>
      <c r="H93" s="73"/>
      <c r="I93" s="73"/>
      <c r="J93" s="225"/>
      <c r="K93" s="20"/>
      <c r="L93" s="20"/>
      <c r="M93" s="20"/>
      <c r="N93" s="20"/>
      <c r="O93" s="20"/>
      <c r="P93" s="20"/>
      <c r="Q93" s="20"/>
      <c r="R93" s="20"/>
    </row>
    <row r="94" spans="1:18" ht="15">
      <c r="A94" s="152" t="s">
        <v>375</v>
      </c>
      <c r="B94" s="162" t="s">
        <v>376</v>
      </c>
      <c r="C94" s="194"/>
      <c r="D94" s="73"/>
      <c r="E94" s="73"/>
      <c r="F94" s="185"/>
      <c r="G94" s="125"/>
      <c r="H94" s="73"/>
      <c r="I94" s="73"/>
      <c r="J94" s="225"/>
      <c r="K94" s="20"/>
      <c r="L94" s="20"/>
      <c r="M94" s="20"/>
      <c r="N94" s="20"/>
      <c r="O94" s="20"/>
      <c r="P94" s="20"/>
      <c r="Q94" s="20"/>
      <c r="R94" s="20"/>
    </row>
    <row r="95" spans="1:18" ht="15.75">
      <c r="A95" s="172" t="s">
        <v>493</v>
      </c>
      <c r="B95" s="173" t="s">
        <v>377</v>
      </c>
      <c r="C95" s="208">
        <f>C88</f>
        <v>0</v>
      </c>
      <c r="D95" s="170"/>
      <c r="E95" s="170"/>
      <c r="F95" s="209">
        <f>F88</f>
        <v>0</v>
      </c>
      <c r="G95" s="229">
        <f>G88</f>
        <v>12764</v>
      </c>
      <c r="H95" s="170"/>
      <c r="I95" s="170"/>
      <c r="J95" s="230">
        <f>J88</f>
        <v>12764</v>
      </c>
      <c r="K95" s="20"/>
      <c r="L95" s="20"/>
      <c r="M95" s="20"/>
      <c r="N95" s="20"/>
      <c r="O95" s="20"/>
      <c r="P95" s="20"/>
      <c r="Q95" s="20"/>
      <c r="R95" s="20"/>
    </row>
    <row r="96" spans="1:18" ht="15.75">
      <c r="A96" s="177" t="s">
        <v>475</v>
      </c>
      <c r="B96" s="178"/>
      <c r="C96" s="220">
        <f>C95+C66</f>
        <v>55035</v>
      </c>
      <c r="D96" s="180"/>
      <c r="E96" s="180"/>
      <c r="F96" s="221">
        <f>F95+F66</f>
        <v>55035</v>
      </c>
      <c r="G96" s="233">
        <f>G95+G66</f>
        <v>70490</v>
      </c>
      <c r="H96" s="180"/>
      <c r="I96" s="180"/>
      <c r="J96" s="234">
        <f>J95+J66</f>
        <v>70490</v>
      </c>
      <c r="K96" s="20"/>
      <c r="L96" s="20"/>
      <c r="M96" s="20"/>
      <c r="N96" s="20"/>
      <c r="O96" s="20"/>
      <c r="P96" s="20"/>
      <c r="Q96" s="20"/>
      <c r="R96" s="20"/>
    </row>
  </sheetData>
  <sheetProtection/>
  <mergeCells count="6">
    <mergeCell ref="A1:J1"/>
    <mergeCell ref="A2:J2"/>
    <mergeCell ref="O4:R4"/>
    <mergeCell ref="K4:N4"/>
    <mergeCell ref="C4:F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2" r:id="rId1"/>
  <headerFooter>
    <oddHeader>&amp;R7. melléklet a 7/2016. (V.10)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workbookViewId="0" topLeftCell="A1">
      <selection activeCell="A7" sqref="A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5" width="18.7109375" style="0" customWidth="1"/>
  </cols>
  <sheetData>
    <row r="1" spans="1:5" ht="21.75" customHeight="1">
      <c r="A1" s="319" t="s">
        <v>674</v>
      </c>
      <c r="B1" s="324"/>
      <c r="C1" s="324"/>
      <c r="D1" s="324"/>
      <c r="E1" s="324"/>
    </row>
    <row r="2" spans="1:5" ht="26.25" customHeight="1">
      <c r="A2" s="321" t="s">
        <v>13</v>
      </c>
      <c r="B2" s="325"/>
      <c r="C2" s="325"/>
      <c r="D2" s="325"/>
      <c r="E2" s="325"/>
    </row>
    <row r="3" spans="1:5" ht="26.25" customHeight="1">
      <c r="A3" s="46"/>
      <c r="B3" s="47"/>
      <c r="C3" s="47"/>
      <c r="D3" s="47"/>
      <c r="E3" s="47"/>
    </row>
    <row r="4" spans="1:5" ht="15" customHeight="1">
      <c r="A4" s="76" t="s">
        <v>673</v>
      </c>
      <c r="B4" s="311"/>
      <c r="C4" s="312"/>
      <c r="D4" s="312"/>
      <c r="E4" s="313"/>
    </row>
    <row r="5" spans="1:5" ht="26.25">
      <c r="A5" s="2" t="s">
        <v>75</v>
      </c>
      <c r="B5" s="3" t="s">
        <v>76</v>
      </c>
      <c r="C5" s="306" t="s">
        <v>678</v>
      </c>
      <c r="D5" s="306" t="s">
        <v>669</v>
      </c>
      <c r="E5" s="48" t="s">
        <v>1</v>
      </c>
    </row>
    <row r="6" spans="1:5" s="105" customFormat="1" ht="15">
      <c r="A6" s="13" t="s">
        <v>178</v>
      </c>
      <c r="B6" s="8" t="s">
        <v>179</v>
      </c>
      <c r="C6" s="102"/>
      <c r="D6" s="102"/>
      <c r="E6" s="102"/>
    </row>
    <row r="7" spans="1:5" ht="15">
      <c r="A7" s="11"/>
      <c r="B7" s="6"/>
      <c r="C7" s="99"/>
      <c r="D7" s="99"/>
      <c r="E7" s="99"/>
    </row>
    <row r="8" spans="1:5" ht="15">
      <c r="A8" s="11"/>
      <c r="B8" s="6"/>
      <c r="C8" s="99"/>
      <c r="D8" s="99"/>
      <c r="E8" s="99"/>
    </row>
    <row r="9" spans="1:5" s="105" customFormat="1" ht="15">
      <c r="A9" s="13" t="s">
        <v>390</v>
      </c>
      <c r="B9" s="8" t="s">
        <v>180</v>
      </c>
      <c r="C9" s="102"/>
      <c r="D9" s="102"/>
      <c r="E9" s="102"/>
    </row>
    <row r="10" spans="1:5" ht="15">
      <c r="A10" s="11"/>
      <c r="B10" s="6"/>
      <c r="C10" s="99"/>
      <c r="D10" s="99"/>
      <c r="E10" s="99"/>
    </row>
    <row r="11" spans="1:5" ht="15">
      <c r="A11" s="11"/>
      <c r="B11" s="6"/>
      <c r="C11" s="99"/>
      <c r="D11" s="99"/>
      <c r="E11" s="99"/>
    </row>
    <row r="12" spans="1:5" s="105" customFormat="1" ht="15">
      <c r="A12" s="7" t="s">
        <v>181</v>
      </c>
      <c r="B12" s="8" t="s">
        <v>182</v>
      </c>
      <c r="C12" s="102"/>
      <c r="D12" s="102"/>
      <c r="E12" s="102"/>
    </row>
    <row r="13" spans="1:5" ht="15">
      <c r="A13" s="5"/>
      <c r="B13" s="6"/>
      <c r="C13" s="99"/>
      <c r="D13" s="99"/>
      <c r="E13" s="99"/>
    </row>
    <row r="14" spans="1:5" ht="15">
      <c r="A14" s="5"/>
      <c r="B14" s="6"/>
      <c r="C14" s="99"/>
      <c r="D14" s="99"/>
      <c r="E14" s="99"/>
    </row>
    <row r="15" spans="1:5" s="105" customFormat="1" ht="15">
      <c r="A15" s="13" t="s">
        <v>183</v>
      </c>
      <c r="B15" s="8" t="s">
        <v>184</v>
      </c>
      <c r="C15" s="102">
        <f>C16+C17</f>
        <v>472</v>
      </c>
      <c r="D15" s="102"/>
      <c r="E15" s="102">
        <f>C15</f>
        <v>472</v>
      </c>
    </row>
    <row r="16" spans="1:5" ht="15">
      <c r="A16" s="11" t="s">
        <v>679</v>
      </c>
      <c r="B16" s="6"/>
      <c r="C16" s="99">
        <v>315</v>
      </c>
      <c r="D16" s="99"/>
      <c r="E16" s="99">
        <v>315</v>
      </c>
    </row>
    <row r="17" spans="1:5" ht="15">
      <c r="A17" s="11" t="s">
        <v>680</v>
      </c>
      <c r="B17" s="6"/>
      <c r="C17" s="99">
        <v>157</v>
      </c>
      <c r="D17" s="99"/>
      <c r="E17" s="99">
        <v>157</v>
      </c>
    </row>
    <row r="18" spans="1:5" s="105" customFormat="1" ht="15">
      <c r="A18" s="13" t="s">
        <v>185</v>
      </c>
      <c r="B18" s="8" t="s">
        <v>186</v>
      </c>
      <c r="C18" s="102"/>
      <c r="D18" s="102"/>
      <c r="E18" s="102"/>
    </row>
    <row r="19" spans="1:5" ht="15">
      <c r="A19" s="11"/>
      <c r="B19" s="6"/>
      <c r="C19" s="99"/>
      <c r="D19" s="99"/>
      <c r="E19" s="99"/>
    </row>
    <row r="20" spans="1:5" ht="15">
      <c r="A20" s="11"/>
      <c r="B20" s="6"/>
      <c r="C20" s="99"/>
      <c r="D20" s="99"/>
      <c r="E20" s="99"/>
    </row>
    <row r="21" spans="1:5" s="105" customFormat="1" ht="15">
      <c r="A21" s="7" t="s">
        <v>187</v>
      </c>
      <c r="B21" s="8" t="s">
        <v>188</v>
      </c>
      <c r="C21" s="102"/>
      <c r="D21" s="102"/>
      <c r="E21" s="102"/>
    </row>
    <row r="22" spans="1:5" s="105" customFormat="1" ht="25.5">
      <c r="A22" s="7" t="s">
        <v>189</v>
      </c>
      <c r="B22" s="8" t="s">
        <v>190</v>
      </c>
      <c r="C22" s="102">
        <v>128</v>
      </c>
      <c r="D22" s="102"/>
      <c r="E22" s="102">
        <f>C22</f>
        <v>128</v>
      </c>
    </row>
    <row r="23" spans="1:5" s="105" customFormat="1" ht="15.75">
      <c r="A23" s="282" t="s">
        <v>391</v>
      </c>
      <c r="B23" s="283" t="s">
        <v>191</v>
      </c>
      <c r="C23" s="284">
        <f>C15+C22</f>
        <v>600</v>
      </c>
      <c r="D23" s="284"/>
      <c r="E23" s="284">
        <f>E15+E22</f>
        <v>600</v>
      </c>
    </row>
    <row r="24" spans="1:5" s="105" customFormat="1" ht="15">
      <c r="A24" s="13" t="s">
        <v>192</v>
      </c>
      <c r="B24" s="8" t="s">
        <v>193</v>
      </c>
      <c r="C24" s="102">
        <f>C25+C26+C27+C28</f>
        <v>3055</v>
      </c>
      <c r="D24" s="102"/>
      <c r="E24" s="102">
        <f>E25+E26+E27+E28</f>
        <v>3055</v>
      </c>
    </row>
    <row r="25" spans="1:5" ht="15">
      <c r="A25" s="11" t="s">
        <v>681</v>
      </c>
      <c r="B25" s="6"/>
      <c r="C25" s="99">
        <v>79</v>
      </c>
      <c r="D25" s="99"/>
      <c r="E25" s="99">
        <v>79</v>
      </c>
    </row>
    <row r="26" spans="1:5" ht="15">
      <c r="A26" s="11" t="s">
        <v>682</v>
      </c>
      <c r="B26" s="6"/>
      <c r="C26" s="99">
        <v>394</v>
      </c>
      <c r="D26" s="99"/>
      <c r="E26" s="99">
        <v>394</v>
      </c>
    </row>
    <row r="27" spans="1:5" ht="15">
      <c r="A27" s="11" t="s">
        <v>683</v>
      </c>
      <c r="B27" s="6"/>
      <c r="C27" s="99">
        <v>552</v>
      </c>
      <c r="D27" s="99"/>
      <c r="E27" s="99">
        <v>552</v>
      </c>
    </row>
    <row r="28" spans="1:5" ht="15">
      <c r="A28" s="11" t="s">
        <v>689</v>
      </c>
      <c r="B28" s="6"/>
      <c r="C28" s="99">
        <v>2030</v>
      </c>
      <c r="D28" s="99"/>
      <c r="E28" s="99">
        <f>C28</f>
        <v>2030</v>
      </c>
    </row>
    <row r="29" spans="1:5" s="105" customFormat="1" ht="15">
      <c r="A29" s="13" t="s">
        <v>194</v>
      </c>
      <c r="B29" s="8" t="s">
        <v>195</v>
      </c>
      <c r="C29" s="102"/>
      <c r="D29" s="102"/>
      <c r="E29" s="102"/>
    </row>
    <row r="30" spans="1:5" ht="15">
      <c r="A30" s="11"/>
      <c r="B30" s="6"/>
      <c r="C30" s="99"/>
      <c r="D30" s="99"/>
      <c r="E30" s="99"/>
    </row>
    <row r="31" spans="1:5" ht="15">
      <c r="A31" s="11"/>
      <c r="B31" s="6"/>
      <c r="C31" s="99"/>
      <c r="D31" s="99"/>
      <c r="E31" s="99"/>
    </row>
    <row r="32" spans="1:5" s="105" customFormat="1" ht="15">
      <c r="A32" s="13" t="s">
        <v>196</v>
      </c>
      <c r="B32" s="8" t="s">
        <v>197</v>
      </c>
      <c r="C32" s="102"/>
      <c r="D32" s="102"/>
      <c r="E32" s="102"/>
    </row>
    <row r="33" spans="1:5" s="105" customFormat="1" ht="15">
      <c r="A33" s="13"/>
      <c r="B33" s="8"/>
      <c r="C33" s="102"/>
      <c r="D33" s="102"/>
      <c r="E33" s="102"/>
    </row>
    <row r="34" spans="1:5" s="105" customFormat="1" ht="15">
      <c r="A34" s="13"/>
      <c r="B34" s="8"/>
      <c r="C34" s="102"/>
      <c r="D34" s="102"/>
      <c r="E34" s="102"/>
    </row>
    <row r="35" spans="1:5" s="105" customFormat="1" ht="15">
      <c r="A35" s="13" t="s">
        <v>198</v>
      </c>
      <c r="B35" s="8" t="s">
        <v>199</v>
      </c>
      <c r="C35" s="102">
        <v>275</v>
      </c>
      <c r="D35" s="102"/>
      <c r="E35" s="102">
        <v>275</v>
      </c>
    </row>
    <row r="36" spans="1:5" ht="15.75">
      <c r="A36" s="282" t="s">
        <v>392</v>
      </c>
      <c r="B36" s="283" t="s">
        <v>200</v>
      </c>
      <c r="C36" s="284">
        <f>C24+C35</f>
        <v>3330</v>
      </c>
      <c r="D36" s="284"/>
      <c r="E36" s="284">
        <f>E24+E35</f>
        <v>3330</v>
      </c>
    </row>
    <row r="39" spans="1:4" ht="15">
      <c r="A39" s="106"/>
      <c r="B39" s="106"/>
      <c r="C39" s="106"/>
      <c r="D39" s="4"/>
    </row>
    <row r="40" spans="1:4" ht="15">
      <c r="A40" s="69"/>
      <c r="B40" s="69"/>
      <c r="C40" s="69"/>
      <c r="D40" s="4"/>
    </row>
    <row r="41" spans="1:4" ht="15">
      <c r="A41" s="69"/>
      <c r="B41" s="69"/>
      <c r="C41" s="69"/>
      <c r="D41" s="4"/>
    </row>
    <row r="42" spans="1:4" ht="15">
      <c r="A42" s="69"/>
      <c r="B42" s="69"/>
      <c r="C42" s="69"/>
      <c r="D42" s="4"/>
    </row>
    <row r="43" spans="1:4" ht="15">
      <c r="A43" s="69"/>
      <c r="B43" s="69"/>
      <c r="C43" s="69"/>
      <c r="D43" s="4"/>
    </row>
    <row r="44" spans="1:4" ht="15">
      <c r="A44" s="92"/>
      <c r="B44" s="107"/>
      <c r="C44" s="69"/>
      <c r="D44" s="4"/>
    </row>
    <row r="45" spans="1:4" ht="15">
      <c r="A45" s="92"/>
      <c r="B45" s="107"/>
      <c r="C45" s="69"/>
      <c r="D45" s="4"/>
    </row>
    <row r="46" spans="1:4" ht="15">
      <c r="A46" s="92"/>
      <c r="B46" s="107"/>
      <c r="C46" s="69"/>
      <c r="D46" s="4"/>
    </row>
    <row r="47" spans="1:4" ht="15">
      <c r="A47" s="92"/>
      <c r="B47" s="107"/>
      <c r="C47" s="69"/>
      <c r="D47" s="4"/>
    </row>
    <row r="48" spans="1:4" ht="15">
      <c r="A48" s="92"/>
      <c r="B48" s="107"/>
      <c r="C48" s="69"/>
      <c r="D48" s="4"/>
    </row>
    <row r="49" spans="1:4" ht="15">
      <c r="A49" s="92"/>
      <c r="B49" s="107"/>
      <c r="C49" s="69"/>
      <c r="D49" s="4"/>
    </row>
    <row r="50" spans="1:4" ht="15">
      <c r="A50" s="92"/>
      <c r="B50" s="107"/>
      <c r="C50" s="69"/>
      <c r="D50" s="4"/>
    </row>
    <row r="51" spans="1:4" ht="15">
      <c r="A51" s="92"/>
      <c r="B51" s="107"/>
      <c r="C51" s="69"/>
      <c r="D51" s="4"/>
    </row>
    <row r="52" spans="1:4" ht="15">
      <c r="A52" s="92"/>
      <c r="B52" s="107"/>
      <c r="C52" s="69"/>
      <c r="D52" s="4"/>
    </row>
    <row r="53" spans="1:4" ht="15">
      <c r="A53" s="92"/>
      <c r="B53" s="107"/>
      <c r="C53" s="69"/>
      <c r="D53" s="4"/>
    </row>
    <row r="54" spans="1:4" ht="15">
      <c r="A54" s="108"/>
      <c r="B54" s="107"/>
      <c r="C54" s="69"/>
      <c r="D54" s="4"/>
    </row>
    <row r="55" spans="1:4" ht="15">
      <c r="A55" s="108"/>
      <c r="B55" s="107"/>
      <c r="C55" s="69"/>
      <c r="D55" s="4"/>
    </row>
    <row r="56" spans="1:4" ht="15">
      <c r="A56" s="108"/>
      <c r="B56" s="107"/>
      <c r="C56" s="69"/>
      <c r="D56" s="4"/>
    </row>
    <row r="57" spans="1:4" ht="15">
      <c r="A57" s="92"/>
      <c r="B57" s="107"/>
      <c r="C57" s="69"/>
      <c r="D57" s="4"/>
    </row>
    <row r="58" spans="1:4" ht="15.75">
      <c r="A58" s="109"/>
      <c r="B58" s="110"/>
      <c r="C58" s="69"/>
      <c r="D58" s="4"/>
    </row>
    <row r="59" spans="1:4" ht="15.75">
      <c r="A59" s="109"/>
      <c r="B59" s="110"/>
      <c r="C59" s="69"/>
      <c r="D59" s="4"/>
    </row>
    <row r="60" spans="1:4" ht="15.75">
      <c r="A60" s="109"/>
      <c r="B60" s="110"/>
      <c r="C60" s="69"/>
      <c r="D60" s="4"/>
    </row>
    <row r="61" spans="1:4" ht="15.75">
      <c r="A61" s="109"/>
      <c r="B61" s="110"/>
      <c r="C61" s="69"/>
      <c r="D61" s="4"/>
    </row>
    <row r="62" spans="1:4" ht="15.75">
      <c r="A62" s="109"/>
      <c r="B62" s="110"/>
      <c r="C62" s="69"/>
      <c r="D62" s="4"/>
    </row>
    <row r="63" spans="1:4" ht="15">
      <c r="A63" s="92"/>
      <c r="B63" s="107"/>
      <c r="C63" s="69"/>
      <c r="D63" s="4"/>
    </row>
    <row r="64" spans="1:4" ht="15">
      <c r="A64" s="92"/>
      <c r="B64" s="107"/>
      <c r="C64" s="69"/>
      <c r="D64" s="4"/>
    </row>
    <row r="65" spans="1:4" ht="15">
      <c r="A65" s="92"/>
      <c r="B65" s="107"/>
      <c r="C65" s="69"/>
      <c r="D65" s="4"/>
    </row>
    <row r="66" spans="1:4" ht="15">
      <c r="A66" s="92"/>
      <c r="B66" s="107"/>
      <c r="C66" s="69"/>
      <c r="D66" s="4"/>
    </row>
    <row r="67" spans="1:4" ht="15">
      <c r="A67" s="92"/>
      <c r="B67" s="107"/>
      <c r="C67" s="69"/>
      <c r="D67" s="4"/>
    </row>
    <row r="68" spans="1:4" ht="15">
      <c r="A68" s="92"/>
      <c r="B68" s="107"/>
      <c r="C68" s="69"/>
      <c r="D68" s="4"/>
    </row>
    <row r="69" spans="1:4" ht="15">
      <c r="A69" s="92"/>
      <c r="B69" s="107"/>
      <c r="C69" s="69"/>
      <c r="D69" s="4"/>
    </row>
    <row r="70" spans="1:4" ht="15">
      <c r="A70" s="92"/>
      <c r="B70" s="107"/>
      <c r="C70" s="69"/>
      <c r="D70" s="4"/>
    </row>
    <row r="71" spans="1:4" ht="15">
      <c r="A71" s="92"/>
      <c r="B71" s="107"/>
      <c r="C71" s="69"/>
      <c r="D71" s="4"/>
    </row>
    <row r="72" spans="1:4" ht="15">
      <c r="A72" s="92"/>
      <c r="B72" s="107"/>
      <c r="C72" s="69"/>
      <c r="D72" s="4"/>
    </row>
    <row r="73" spans="1:4" ht="15">
      <c r="A73" s="92"/>
      <c r="B73" s="107"/>
      <c r="C73" s="69"/>
      <c r="D73" s="4"/>
    </row>
    <row r="74" spans="1:4" ht="15.75">
      <c r="A74" s="111"/>
      <c r="B74" s="112"/>
      <c r="C74" s="69"/>
      <c r="D74" s="4"/>
    </row>
    <row r="75" spans="1:4" ht="15">
      <c r="A75" s="4"/>
      <c r="B75" s="4"/>
      <c r="C75" s="4"/>
      <c r="D75" s="4"/>
    </row>
    <row r="76" spans="1:4" ht="15">
      <c r="A76" s="4"/>
      <c r="B76" s="4"/>
      <c r="C76" s="4"/>
      <c r="D76" s="4"/>
    </row>
    <row r="77" spans="1:4" ht="15">
      <c r="A77" s="4"/>
      <c r="B77" s="4"/>
      <c r="C77" s="4"/>
      <c r="D77" s="4"/>
    </row>
    <row r="78" spans="1:4" ht="15">
      <c r="A78" s="4"/>
      <c r="B78" s="4"/>
      <c r="C78" s="4"/>
      <c r="D78" s="4"/>
    </row>
    <row r="79" spans="1:4" ht="15">
      <c r="A79" s="4"/>
      <c r="B79" s="4"/>
      <c r="C79" s="4"/>
      <c r="D79" s="4"/>
    </row>
    <row r="80" spans="1:4" ht="15">
      <c r="A80" s="4"/>
      <c r="B80" s="4"/>
      <c r="C80" s="4"/>
      <c r="D80" s="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Header>&amp;R8. melléklet a 7/2016. (V.10) önkormányzati 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Layout" workbookViewId="0" topLeftCell="A1">
      <selection activeCell="C5" sqref="C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421875" style="0" customWidth="1"/>
    <col min="4" max="4" width="18.421875" style="0" customWidth="1"/>
  </cols>
  <sheetData>
    <row r="1" spans="1:4" ht="25.5" customHeight="1">
      <c r="A1" s="319" t="s">
        <v>674</v>
      </c>
      <c r="B1" s="324"/>
      <c r="C1" s="324"/>
      <c r="D1" s="324"/>
    </row>
    <row r="2" spans="1:4" ht="23.25" customHeight="1">
      <c r="A2" s="321" t="s">
        <v>540</v>
      </c>
      <c r="B2" s="329"/>
      <c r="C2" s="329"/>
      <c r="D2" s="329"/>
    </row>
    <row r="3" ht="15">
      <c r="A3" s="1"/>
    </row>
    <row r="4" ht="15">
      <c r="A4" s="76" t="s">
        <v>673</v>
      </c>
    </row>
    <row r="5" spans="1:4" ht="64.5" customHeight="1">
      <c r="A5" s="39" t="s">
        <v>539</v>
      </c>
      <c r="B5" s="288" t="s">
        <v>694</v>
      </c>
      <c r="C5" s="288" t="s">
        <v>670</v>
      </c>
      <c r="D5" s="48" t="s">
        <v>1</v>
      </c>
    </row>
    <row r="6" spans="1:4" ht="15" customHeight="1">
      <c r="A6" s="40" t="s">
        <v>515</v>
      </c>
      <c r="B6" s="100"/>
      <c r="C6" s="100"/>
      <c r="D6" s="101"/>
    </row>
    <row r="7" spans="1:4" ht="15" customHeight="1">
      <c r="A7" s="40" t="s">
        <v>516</v>
      </c>
      <c r="B7" s="100"/>
      <c r="C7" s="100"/>
      <c r="D7" s="101"/>
    </row>
    <row r="8" spans="1:4" ht="15" customHeight="1">
      <c r="A8" s="40" t="s">
        <v>517</v>
      </c>
      <c r="B8" s="100"/>
      <c r="C8" s="100"/>
      <c r="D8" s="101"/>
    </row>
    <row r="9" spans="1:4" ht="15" customHeight="1">
      <c r="A9" s="40" t="s">
        <v>518</v>
      </c>
      <c r="B9" s="100"/>
      <c r="C9" s="100"/>
      <c r="D9" s="101"/>
    </row>
    <row r="10" spans="1:4" ht="15" customHeight="1">
      <c r="A10" s="39" t="s">
        <v>534</v>
      </c>
      <c r="B10" s="100"/>
      <c r="C10" s="100"/>
      <c r="D10" s="101"/>
    </row>
    <row r="11" spans="1:4" ht="15" customHeight="1">
      <c r="A11" s="40" t="s">
        <v>519</v>
      </c>
      <c r="B11" s="100"/>
      <c r="C11" s="100"/>
      <c r="D11" s="101"/>
    </row>
    <row r="12" spans="1:4" ht="33" customHeight="1">
      <c r="A12" s="40" t="s">
        <v>520</v>
      </c>
      <c r="B12" s="100"/>
      <c r="C12" s="100"/>
      <c r="D12" s="101"/>
    </row>
    <row r="13" spans="1:4" ht="15" customHeight="1">
      <c r="A13" s="40" t="s">
        <v>521</v>
      </c>
      <c r="B13" s="100"/>
      <c r="C13" s="100"/>
      <c r="D13" s="101"/>
    </row>
    <row r="14" spans="1:4" ht="15" customHeight="1">
      <c r="A14" s="40" t="s">
        <v>522</v>
      </c>
      <c r="B14" s="100"/>
      <c r="C14" s="100">
        <v>2</v>
      </c>
      <c r="D14" s="101">
        <v>2</v>
      </c>
    </row>
    <row r="15" spans="1:4" ht="15" customHeight="1">
      <c r="A15" s="40" t="s">
        <v>523</v>
      </c>
      <c r="B15" s="100"/>
      <c r="C15" s="100">
        <v>1</v>
      </c>
      <c r="D15" s="101">
        <v>1</v>
      </c>
    </row>
    <row r="16" spans="1:4" ht="15" customHeight="1">
      <c r="A16" s="40" t="s">
        <v>524</v>
      </c>
      <c r="B16" s="100"/>
      <c r="C16" s="100">
        <v>2</v>
      </c>
      <c r="D16" s="101">
        <v>2</v>
      </c>
    </row>
    <row r="17" spans="1:4" ht="15" customHeight="1">
      <c r="A17" s="40" t="s">
        <v>525</v>
      </c>
      <c r="B17" s="100"/>
      <c r="C17" s="100"/>
      <c r="D17" s="101"/>
    </row>
    <row r="18" spans="1:4" ht="15" customHeight="1">
      <c r="A18" s="39" t="s">
        <v>535</v>
      </c>
      <c r="B18" s="287"/>
      <c r="C18" s="287">
        <v>5</v>
      </c>
      <c r="D18" s="286">
        <v>5</v>
      </c>
    </row>
    <row r="19" spans="1:4" ht="30" customHeight="1">
      <c r="A19" s="40" t="s">
        <v>693</v>
      </c>
      <c r="B19" s="100">
        <v>2</v>
      </c>
      <c r="C19" s="100"/>
      <c r="D19" s="101">
        <v>2</v>
      </c>
    </row>
    <row r="20" spans="1:4" ht="15" customHeight="1">
      <c r="A20" s="40" t="s">
        <v>526</v>
      </c>
      <c r="B20" s="100"/>
      <c r="C20" s="100"/>
      <c r="D20" s="101"/>
    </row>
    <row r="21" spans="1:4" ht="15" customHeight="1">
      <c r="A21" s="40" t="s">
        <v>527</v>
      </c>
      <c r="B21" s="100"/>
      <c r="C21" s="100"/>
      <c r="D21" s="101"/>
    </row>
    <row r="22" spans="1:4" ht="15" customHeight="1">
      <c r="A22" s="39" t="s">
        <v>536</v>
      </c>
      <c r="B22" s="287">
        <f>B19</f>
        <v>2</v>
      </c>
      <c r="C22" s="287"/>
      <c r="D22" s="286">
        <v>2</v>
      </c>
    </row>
    <row r="23" spans="1:4" ht="15" customHeight="1">
      <c r="A23" s="40" t="s">
        <v>528</v>
      </c>
      <c r="B23" s="100">
        <v>1</v>
      </c>
      <c r="C23" s="100"/>
      <c r="D23" s="100">
        <v>1</v>
      </c>
    </row>
    <row r="24" spans="1:4" ht="15" customHeight="1">
      <c r="A24" s="40" t="s">
        <v>529</v>
      </c>
      <c r="B24" s="100">
        <v>3</v>
      </c>
      <c r="C24" s="100"/>
      <c r="D24" s="100">
        <v>3</v>
      </c>
    </row>
    <row r="25" spans="1:4" ht="15" customHeight="1">
      <c r="A25" s="40" t="s">
        <v>692</v>
      </c>
      <c r="B25" s="100">
        <v>1</v>
      </c>
      <c r="C25" s="100"/>
      <c r="D25" s="100">
        <v>1</v>
      </c>
    </row>
    <row r="26" spans="1:4" ht="15" customHeight="1">
      <c r="A26" s="39" t="s">
        <v>537</v>
      </c>
      <c r="B26" s="287">
        <f>B23+B24+B25</f>
        <v>5</v>
      </c>
      <c r="C26" s="287"/>
      <c r="D26" s="287">
        <f>D23+D24+D25</f>
        <v>5</v>
      </c>
    </row>
    <row r="27" spans="1:4" ht="37.5" customHeight="1">
      <c r="A27" s="39" t="s">
        <v>538</v>
      </c>
      <c r="B27" s="80">
        <f>B22+B26</f>
        <v>7</v>
      </c>
      <c r="C27" s="285">
        <f>C18</f>
        <v>5</v>
      </c>
      <c r="D27" s="286">
        <f>B27+C27</f>
        <v>12</v>
      </c>
    </row>
    <row r="28" spans="1:4" ht="30" customHeight="1">
      <c r="A28" s="40" t="s">
        <v>530</v>
      </c>
      <c r="B28" s="100"/>
      <c r="C28" s="100"/>
      <c r="D28" s="101"/>
    </row>
    <row r="29" spans="1:4" ht="32.25" customHeight="1">
      <c r="A29" s="40" t="s">
        <v>531</v>
      </c>
      <c r="B29" s="100"/>
      <c r="C29" s="100"/>
      <c r="D29" s="101"/>
    </row>
    <row r="30" spans="1:4" ht="33.75" customHeight="1">
      <c r="A30" s="40" t="s">
        <v>532</v>
      </c>
      <c r="B30" s="100"/>
      <c r="C30" s="100"/>
      <c r="D30" s="101"/>
    </row>
    <row r="31" spans="1:4" ht="18.75" customHeight="1">
      <c r="A31" s="40" t="s">
        <v>533</v>
      </c>
      <c r="B31" s="100"/>
      <c r="C31" s="100"/>
      <c r="D31" s="101"/>
    </row>
    <row r="32" spans="1:4" ht="33" customHeight="1">
      <c r="A32" s="39" t="s">
        <v>37</v>
      </c>
      <c r="B32" s="100"/>
      <c r="C32" s="100"/>
      <c r="D32" s="101"/>
    </row>
    <row r="33" spans="1:3" ht="15">
      <c r="A33" s="326"/>
      <c r="B33" s="327"/>
      <c r="C33" s="327"/>
    </row>
    <row r="34" spans="1:3" ht="15">
      <c r="A34" s="328"/>
      <c r="B34" s="327"/>
      <c r="C34" s="327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Header>&amp;R9. melléklet a 7/2016. (V.10)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2016-05-11T10:09:44Z</cp:lastPrinted>
  <dcterms:created xsi:type="dcterms:W3CDTF">2014-01-03T21:48:14Z</dcterms:created>
  <dcterms:modified xsi:type="dcterms:W3CDTF">2016-05-17T07:28:20Z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