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4.sz. melléklet létszám" sheetId="1" r:id="rId1"/>
    <sheet name="5.sz. melléklet pénzmaradvány" sheetId="2" r:id="rId2"/>
    <sheet name="6.sz. melléklet vagyonkimutatás" sheetId="3" r:id="rId3"/>
    <sheet name="7.sz. melléklet mérleg" sheetId="4" r:id="rId4"/>
    <sheet name="8. sz. melléklet értékpapírok" sheetId="5" r:id="rId5"/>
    <sheet name="9.sz. melléklet pénzforgalmi" sheetId="6" r:id="rId6"/>
    <sheet name="pénzkészlet változás" sheetId="7" r:id="rId7"/>
    <sheet name="műk.-felh. bev. kiad öszzesen" sheetId="8" r:id="rId8"/>
    <sheet name="felújítás, beruházás" sheetId="9" r:id="rId9"/>
    <sheet name="mérleg alátám " sheetId="10" r:id="rId10"/>
  </sheets>
  <definedNames>
    <definedName name="_xlnm.Print_Area" localSheetId="0">'4.sz. melléklet létszám'!$A$1:$M$17</definedName>
    <definedName name="_xlnm.Print_Area" localSheetId="2">'6.sz. melléklet vagyonkimutatás'!$A$1:$E$73</definedName>
    <definedName name="_xlnm.Print_Area" localSheetId="3">'7.sz. melléklet mérleg'!$A$1:$C$52</definedName>
    <definedName name="_xlnm.Print_Area" localSheetId="9">'mérleg alátám '!$A$1:$C$57</definedName>
  </definedNames>
  <calcPr fullCalcOnLoad="1"/>
</workbook>
</file>

<file path=xl/sharedStrings.xml><?xml version="1.0" encoding="utf-8"?>
<sst xmlns="http://schemas.openxmlformats.org/spreadsheetml/2006/main" count="308" uniqueCount="241">
  <si>
    <t>2014. év</t>
  </si>
  <si>
    <t>MEGNEVEZÉS</t>
  </si>
  <si>
    <t>ÖNKORMÁNYZAT IGAZGATÁS</t>
  </si>
  <si>
    <t>KÖZSÉGGAZDÁLKODÁS</t>
  </si>
  <si>
    <t>ÖNKORMÁNYZAT</t>
  </si>
  <si>
    <t>köztisztviselők és pm</t>
  </si>
  <si>
    <t>közalkalmazottak</t>
  </si>
  <si>
    <t>összesen</t>
  </si>
  <si>
    <t>eredeti előirányzat</t>
  </si>
  <si>
    <t>évközi módosítás</t>
  </si>
  <si>
    <t xml:space="preserve">eredeti és módosított előirányzat összesen </t>
  </si>
  <si>
    <t>teljesítés</t>
  </si>
  <si>
    <t>Fő</t>
  </si>
  <si>
    <t>Polgármester</t>
  </si>
  <si>
    <t>Jegyző</t>
  </si>
  <si>
    <t>Igazgatási előadó I. (jegyző helyettes)</t>
  </si>
  <si>
    <t>Igazgatási előadó</t>
  </si>
  <si>
    <t>Pénzügyi előadó</t>
  </si>
  <si>
    <t>Gazdasági munkás</t>
  </si>
  <si>
    <t>Szociális segítő</t>
  </si>
  <si>
    <t>Összesen:</t>
  </si>
  <si>
    <t>Pecöl Község Önkormányzata 2014.évi beszámoló maradványkimutatás</t>
  </si>
  <si>
    <t>E Ft</t>
  </si>
  <si>
    <t>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</si>
  <si>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</si>
  <si>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</si>
  <si>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</si>
  <si>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</si>
  <si>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</si>
  <si>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</si>
  <si>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</si>
  <si>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</si>
  <si>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</si>
  <si>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</si>
  <si>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</si>
  <si>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</si>
  <si>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</si>
  <si>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</si>
  <si>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</si>
  <si>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</si>
  <si>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</si>
  <si>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</si>
  <si>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</si>
  <si>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Vagyonkimutatás 2014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</si>
  <si>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</si>
  <si>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</si>
  <si>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</si>
  <si>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</si>
  <si>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</si>
  <si>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</si>
  <si>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</si>
  <si>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</si>
  <si>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</si>
  <si>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</si>
  <si>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</si>
  <si>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</si>
  <si>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</si>
  <si>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</si>
  <si>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</si>
  <si>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</si>
  <si>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</si>
  <si>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</si>
  <si>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</si>
  <si>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</si>
  <si>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</si>
  <si>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</si>
  <si>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</si>
  <si>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</si>
  <si>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</si>
  <si>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</si>
  <si>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</si>
  <si>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</si>
  <si>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</si>
  <si>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</si>
  <si>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</si>
  <si>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</si>
  <si>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</si>
  <si>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</si>
  <si>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</si>
  <si>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</si>
  <si>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 xml:space="preserve">II. Értékpapírok összesen </t>
  </si>
  <si>
    <t>B) FORGÓESZKÖZÖK ÖSSZESEN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</si>
  <si>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</si>
  <si>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</si>
  <si>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</si>
  <si>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</si>
  <si>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</si>
  <si>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</si>
  <si>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</si>
  <si>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</si>
  <si>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</si>
  <si>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</si>
  <si>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</si>
  <si>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</si>
  <si>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</si>
  <si>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</si>
  <si>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</si>
  <si>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Eszközök</t>
  </si>
  <si>
    <t>előző év záró</t>
  </si>
  <si>
    <t>tárgy év záró</t>
  </si>
  <si>
    <t>A) Befektetett eszközök</t>
  </si>
  <si>
    <t xml:space="preserve">   I. Immateriális javak</t>
  </si>
  <si>
    <t xml:space="preserve">  II. Tárgyi eszközök</t>
  </si>
  <si>
    <t xml:space="preserve"> III. Befektetett pénzügyi eszközök</t>
  </si>
  <si>
    <t>IV. Üzemeltetésre, kezelésre átadott eszközök</t>
  </si>
  <si>
    <t>B) Forgóeszközök</t>
  </si>
  <si>
    <t xml:space="preserve">    I. Készletek</t>
  </si>
  <si>
    <t xml:space="preserve">  II. Értékpapírok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</si>
  <si>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</si>
  <si>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</si>
  <si>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</si>
  <si>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</si>
  <si>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</si>
  <si>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</si>
  <si>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</si>
  <si>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</si>
  <si>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</si>
  <si>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</si>
  <si>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</si>
  <si>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</si>
  <si>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</si>
  <si>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</si>
  <si>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</si>
  <si>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 xml:space="preserve">    I.Nemzeti vagyon induláskori értéke</t>
  </si>
  <si>
    <t xml:space="preserve">   II.Nemzeti vagyon változásai</t>
  </si>
  <si>
    <t xml:space="preserve">  III. Egyéb eszközök induláskori értéke és változásai</t>
  </si>
  <si>
    <t xml:space="preserve"> IV. Felhalmozott eredmény</t>
  </si>
  <si>
    <t xml:space="preserve"> V.Eszközök értékhelyesbítésének forrása</t>
  </si>
  <si>
    <t>VI.Mérleg szerinti eredmény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</si>
  <si>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</si>
  <si>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</si>
  <si>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</si>
  <si>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 xml:space="preserve">  III. Kötelezettség jellegű sajátos elszámolások</t>
  </si>
  <si>
    <t>I) Egyéb sajátos forrásoldali elszámolások</t>
  </si>
  <si>
    <t>J) Kincstári szálavezetéssel kapcsolatos elszámolások</t>
  </si>
  <si>
    <t>K) Passzív időbeli elhatárolások</t>
  </si>
  <si>
    <t>Források összesen</t>
  </si>
  <si>
    <t>Részvények, részesedések</t>
  </si>
  <si>
    <t>Vasivíz Zrt</t>
  </si>
  <si>
    <t>Értékpapírok</t>
  </si>
  <si>
    <t>OTP tőkegarantált pénzpiaci bef.jegy</t>
  </si>
  <si>
    <t>Kamatozó kincstárjegy</t>
  </si>
  <si>
    <t>Pecöl Község Önkormányzata 2014.évi költségvetése egyszerűsített pénzforgalmi jelentés</t>
  </si>
  <si>
    <t xml:space="preserve">eredeti </t>
  </si>
  <si>
    <t>módosított</t>
  </si>
  <si>
    <t>előirányzat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</si>
  <si>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</si>
  <si>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</si>
  <si>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</si>
  <si>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</si>
  <si>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</si>
  <si>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</si>
  <si>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</si>
  <si>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Költségvetési bevételek (B1-B7)</t>
  </si>
  <si>
    <t>Finanszírozási bevételek (B8)</t>
  </si>
  <si>
    <t>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</si>
  <si>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</si>
  <si>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</si>
  <si>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</si>
  <si>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</si>
  <si>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</si>
  <si>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</si>
  <si>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</si>
  <si>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</si>
  <si>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Költségvetési kiadások (K1-K8)</t>
  </si>
  <si>
    <t>Finanszírozási kiadások  (K9)</t>
  </si>
  <si>
    <t>Kiadások összesen</t>
  </si>
  <si>
    <t>Pecöl Község Önkormányzata</t>
  </si>
  <si>
    <t xml:space="preserve"> 2014. évi zárszámadás</t>
  </si>
  <si>
    <t>Pénzeszközök változása (E Ft)</t>
  </si>
  <si>
    <t>ÖSSZESEN</t>
  </si>
  <si>
    <t>Pénzkészlet tárgyidőszak elején</t>
  </si>
  <si>
    <t xml:space="preserve">  Pénztárak egyenlege</t>
  </si>
  <si>
    <t xml:space="preserve">  Forintszámlák egyenlege</t>
  </si>
  <si>
    <t>Pénzkészlet összesen</t>
  </si>
  <si>
    <t>Bevételek                                           (+)</t>
  </si>
  <si>
    <t>Előző évi pénzmaradvány igénybevétele         (-)</t>
  </si>
  <si>
    <t>Betétek megszüntetése                 (-)</t>
  </si>
  <si>
    <t>Korrekciós tételek</t>
  </si>
  <si>
    <t>Kiadások                                            (-)</t>
  </si>
  <si>
    <t>Pénzkészlet tárgyidőszak végén</t>
  </si>
  <si>
    <t xml:space="preserve">Pénzkészlet összesen </t>
  </si>
  <si>
    <t xml:space="preserve">Pecöl Község Önkormányzata 2014.évi beszámoló  </t>
  </si>
  <si>
    <t>működési és felhalmozási bevételei,kiadásai mérlegszerű bemutatása</t>
  </si>
  <si>
    <t>e Ft</t>
  </si>
  <si>
    <t>Finanszírozási bevételek  (B8)</t>
  </si>
  <si>
    <t>Működési bevételek összesen</t>
  </si>
  <si>
    <t>Működési kiadások összesen</t>
  </si>
  <si>
    <t>Felhalmozási bevételek összesen</t>
  </si>
  <si>
    <t>Tartalékok (K512)</t>
  </si>
  <si>
    <t>Felhalmozási kiadások összesen</t>
  </si>
  <si>
    <t>Önkormányzat bevételei összesen</t>
  </si>
  <si>
    <t>Önkormányzat kiadásai összesen</t>
  </si>
  <si>
    <t>2014. évi beszámoló</t>
  </si>
  <si>
    <t>Felújítási, beruházási célok teljesülése:</t>
  </si>
  <si>
    <t>2014.év</t>
  </si>
  <si>
    <t xml:space="preserve">        Önkormányzat igazgatási tevékenysége,  Községgazdálkodás</t>
  </si>
  <si>
    <t>Informatikai eszközök beszerzése létesítése</t>
  </si>
  <si>
    <t>kisértékű tárgyi eszközök vásárlása ( 4 db számítógép )</t>
  </si>
  <si>
    <t>Orvosi rendelő megvásárlása</t>
  </si>
  <si>
    <t>Egyéb tárgyi eszközök beszerzése létesítése</t>
  </si>
  <si>
    <t>Beruházási célú előzetesen felszámított forgalmi adó</t>
  </si>
  <si>
    <t>Beruházások</t>
  </si>
  <si>
    <t>Jégkár miatti helyreállítás ( Kultúrház, Orvosi rendelő, Iskola épület, Régi hivatal</t>
  </si>
  <si>
    <t>Ingatlanok felújítása</t>
  </si>
  <si>
    <t>Felújítási célú előzetesen felszámított forgalmi adó</t>
  </si>
  <si>
    <t>Felújítások</t>
  </si>
  <si>
    <t>Tárgyi eszközök</t>
  </si>
  <si>
    <t>üzleti vagyon</t>
  </si>
  <si>
    <t>törzsvagyon korlátozottan forgalomképes</t>
  </si>
  <si>
    <t>törzsvagyon forgalomképtelen</t>
  </si>
  <si>
    <t>Befektetett pénzügyi eszközök</t>
  </si>
  <si>
    <t>Vasivíz Zrt részvény</t>
  </si>
  <si>
    <t>Forgatási  célú értékpapír</t>
  </si>
  <si>
    <t>Pénzeszközök</t>
  </si>
  <si>
    <t>pénztár</t>
  </si>
  <si>
    <t>kvetési bankszámla</t>
  </si>
  <si>
    <t>Költségvetési évben esedékes követelések</t>
  </si>
  <si>
    <t>adóhátralékok - értékvesztés</t>
  </si>
  <si>
    <t>működési bevételre</t>
  </si>
  <si>
    <t>Költségvetési évet követően esedékes követelések</t>
  </si>
  <si>
    <t>Követelés jellegű sajátos elszámolások</t>
  </si>
  <si>
    <t>Egyéb sajátos eszközoldali elszámolások</t>
  </si>
  <si>
    <t>decemberi bérek</t>
  </si>
  <si>
    <t>Saját tőke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</si>
  <si>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</si>
  <si>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</si>
  <si>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</si>
  <si>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</si>
  <si>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</si>
  <si>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kötelezettségek dologi kiad (ÁFA befiz)</t>
  </si>
  <si>
    <t>pótlék, gépjadó túlfizetések</t>
  </si>
  <si>
    <t>Kvetési évet követően esedéskes kötelezettségek</t>
  </si>
  <si>
    <t>normatíva előleg 2015</t>
  </si>
  <si>
    <t>Közfoglalkoztatás előleg</t>
  </si>
  <si>
    <t>Kötelezettség jellegű sajátos elszámolások</t>
  </si>
  <si>
    <t>Helyi adó túlfizetés</t>
  </si>
  <si>
    <t>Passzív időbeli elhatárolás</t>
  </si>
  <si>
    <t>decemberi bérek elhatárolása</t>
  </si>
  <si>
    <t>FORRÁSOK ÖSSZESEN</t>
  </si>
  <si>
    <t xml:space="preserve">                                                               polgármester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</si>
</sst>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169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11" xfId="0" applyFont="1" applyBorder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15" xfId="0" applyFont="1" applyBorder="1" applyAlignment="1">
      <alignment horizontal="center" wrapText="1"/>
    </xf>
    <xf numFmtId="164" fontId="21" fillId="0" borderId="16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0" fillId="0" borderId="16" xfId="0" applyFont="1" applyBorder="1" applyAlignment="1">
      <alignment horizontal="center" wrapText="1"/>
    </xf>
    <xf numFmtId="164" fontId="21" fillId="0" borderId="15" xfId="0" applyFont="1" applyBorder="1" applyAlignment="1">
      <alignment horizontal="center" wrapText="1"/>
    </xf>
    <xf numFmtId="164" fontId="0" fillId="0" borderId="11" xfId="0" applyFont="1" applyBorder="1" applyAlignment="1">
      <alignment horizontal="center" wrapText="1"/>
    </xf>
    <xf numFmtId="164" fontId="21" fillId="0" borderId="0" xfId="0" applyFont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22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2" fillId="0" borderId="0" xfId="0" applyFont="1" applyAlignment="1">
      <alignment horizontal="center"/>
    </xf>
    <xf numFmtId="165" fontId="0" fillId="0" borderId="0" xfId="0" applyNumberFormat="1" applyFont="1" applyAlignment="1">
      <alignment wrapText="1"/>
    </xf>
    <xf numFmtId="164" fontId="19" fillId="0" borderId="1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3" fillId="0" borderId="17" xfId="0" applyFont="1" applyBorder="1" applyAlignment="1">
      <alignment/>
    </xf>
    <xf numFmtId="164" fontId="23" fillId="0" borderId="19" xfId="0" applyFont="1" applyBorder="1" applyAlignment="1">
      <alignment horizontal="center"/>
    </xf>
    <xf numFmtId="164" fontId="1" fillId="0" borderId="10" xfId="0" applyFont="1" applyBorder="1" applyAlignment="1">
      <alignment horizontal="left" vertical="top" wrapText="1"/>
    </xf>
    <xf numFmtId="166" fontId="1" fillId="0" borderId="11" xfId="0" applyNumberFormat="1" applyFont="1" applyBorder="1" applyAlignment="1">
      <alignment horizontal="right" vertical="top" wrapText="1"/>
    </xf>
    <xf numFmtId="164" fontId="24" fillId="0" borderId="10" xfId="0" applyFont="1" applyBorder="1" applyAlignment="1">
      <alignment horizontal="left" vertical="top" wrapText="1"/>
    </xf>
    <xf numFmtId="166" fontId="24" fillId="0" borderId="11" xfId="0" applyNumberFormat="1" applyFont="1" applyBorder="1" applyAlignment="1">
      <alignment horizontal="right" vertical="top" wrapText="1"/>
    </xf>
    <xf numFmtId="164" fontId="24" fillId="0" borderId="20" xfId="0" applyFont="1" applyBorder="1" applyAlignment="1">
      <alignment horizontal="left" vertical="top" wrapText="1"/>
    </xf>
    <xf numFmtId="166" fontId="24" fillId="0" borderId="21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horizontal="right"/>
    </xf>
    <xf numFmtId="164" fontId="25" fillId="0" borderId="0" xfId="0" applyFont="1" applyAlignment="1">
      <alignment/>
    </xf>
    <xf numFmtId="164" fontId="26" fillId="0" borderId="0" xfId="0" applyFont="1" applyBorder="1" applyAlignment="1">
      <alignment horizontal="center" wrapText="1"/>
    </xf>
    <xf numFmtId="164" fontId="27" fillId="0" borderId="0" xfId="0" applyFont="1" applyAlignment="1">
      <alignment/>
    </xf>
    <xf numFmtId="164" fontId="25" fillId="10" borderId="0" xfId="0" applyFont="1" applyFill="1" applyAlignment="1">
      <alignment/>
    </xf>
    <xf numFmtId="164" fontId="28" fillId="0" borderId="22" xfId="0" applyFont="1" applyBorder="1" applyAlignment="1">
      <alignment/>
    </xf>
    <xf numFmtId="164" fontId="28" fillId="0" borderId="22" xfId="0" applyFont="1" applyBorder="1" applyAlignment="1">
      <alignment horizontal="center"/>
    </xf>
    <xf numFmtId="164" fontId="29" fillId="0" borderId="22" xfId="0" applyFont="1" applyBorder="1" applyAlignment="1">
      <alignment wrapText="1"/>
    </xf>
    <xf numFmtId="164" fontId="30" fillId="23" borderId="22" xfId="0" applyFont="1" applyFill="1" applyBorder="1" applyAlignment="1">
      <alignment horizontal="left" vertical="top" wrapText="1"/>
    </xf>
    <xf numFmtId="164" fontId="31" fillId="0" borderId="22" xfId="0" applyFont="1" applyBorder="1" applyAlignment="1">
      <alignment horizontal="left" vertical="top" wrapText="1"/>
    </xf>
    <xf numFmtId="166" fontId="31" fillId="0" borderId="22" xfId="0" applyNumberFormat="1" applyFont="1" applyBorder="1" applyAlignment="1">
      <alignment horizontal="right" vertical="top" wrapText="1"/>
    </xf>
    <xf numFmtId="164" fontId="32" fillId="0" borderId="22" xfId="0" applyFont="1" applyBorder="1" applyAlignment="1">
      <alignment wrapText="1"/>
    </xf>
    <xf numFmtId="166" fontId="32" fillId="0" borderId="22" xfId="0" applyNumberFormat="1" applyFont="1" applyBorder="1" applyAlignment="1">
      <alignment wrapText="1"/>
    </xf>
    <xf numFmtId="166" fontId="31" fillId="0" borderId="22" xfId="0" applyNumberFormat="1" applyFont="1" applyBorder="1" applyAlignment="1">
      <alignment horizontal="left" vertical="top" wrapText="1"/>
    </xf>
    <xf numFmtId="166" fontId="30" fillId="0" borderId="22" xfId="0" applyNumberFormat="1" applyFont="1" applyBorder="1" applyAlignment="1">
      <alignment horizontal="left" vertical="top" wrapText="1"/>
    </xf>
    <xf numFmtId="166" fontId="30" fillId="0" borderId="22" xfId="0" applyNumberFormat="1" applyFont="1" applyBorder="1" applyAlignment="1">
      <alignment horizontal="right" vertical="top" wrapText="1"/>
    </xf>
    <xf numFmtId="166" fontId="30" fillId="24" borderId="22" xfId="0" applyNumberFormat="1" applyFont="1" applyFill="1" applyBorder="1" applyAlignment="1">
      <alignment horizontal="left" vertical="top" wrapText="1"/>
    </xf>
    <xf numFmtId="166" fontId="30" fillId="24" borderId="22" xfId="0" applyNumberFormat="1" applyFont="1" applyFill="1" applyBorder="1" applyAlignment="1">
      <alignment horizontal="right" vertical="top" wrapText="1"/>
    </xf>
    <xf numFmtId="166" fontId="32" fillId="24" borderId="22" xfId="0" applyNumberFormat="1" applyFont="1" applyFill="1" applyBorder="1" applyAlignment="1">
      <alignment wrapText="1"/>
    </xf>
    <xf numFmtId="166" fontId="30" fillId="0" borderId="22" xfId="0" applyNumberFormat="1" applyFont="1" applyFill="1" applyBorder="1" applyAlignment="1">
      <alignment horizontal="right" vertical="top" wrapText="1"/>
    </xf>
    <xf numFmtId="166" fontId="30" fillId="23" borderId="22" xfId="0" applyNumberFormat="1" applyFont="1" applyFill="1" applyBorder="1" applyAlignment="1">
      <alignment horizontal="left" vertical="top" wrapText="1"/>
    </xf>
    <xf numFmtId="166" fontId="31" fillId="0" borderId="22" xfId="0" applyNumberFormat="1" applyFont="1" applyFill="1" applyBorder="1" applyAlignment="1">
      <alignment horizontal="left" vertical="top" wrapText="1"/>
    </xf>
    <xf numFmtId="166" fontId="0" fillId="0" borderId="22" xfId="0" applyNumberFormat="1" applyBorder="1" applyAlignment="1">
      <alignment/>
    </xf>
    <xf numFmtId="166" fontId="0" fillId="0" borderId="0" xfId="0" applyNumberFormat="1" applyAlignment="1">
      <alignment/>
    </xf>
    <xf numFmtId="164" fontId="33" fillId="0" borderId="17" xfId="0" applyFont="1" applyBorder="1" applyAlignment="1">
      <alignment horizontal="center"/>
    </xf>
    <xf numFmtId="164" fontId="33" fillId="0" borderId="19" xfId="0" applyFont="1" applyBorder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6" fontId="34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23" fillId="0" borderId="17" xfId="0" applyFont="1" applyBorder="1" applyAlignment="1">
      <alignment/>
    </xf>
    <xf numFmtId="166" fontId="23" fillId="0" borderId="19" xfId="0" applyNumberFormat="1" applyFont="1" applyBorder="1" applyAlignment="1">
      <alignment/>
    </xf>
    <xf numFmtId="164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164" fontId="23" fillId="0" borderId="0" xfId="0" applyFont="1" applyBorder="1" applyAlignment="1">
      <alignment/>
    </xf>
    <xf numFmtId="166" fontId="33" fillId="0" borderId="19" xfId="0" applyNumberFormat="1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166" fontId="19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horizontal="right"/>
    </xf>
    <xf numFmtId="164" fontId="35" fillId="0" borderId="18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4" fillId="0" borderId="20" xfId="0" applyFont="1" applyBorder="1" applyAlignment="1">
      <alignment/>
    </xf>
    <xf numFmtId="164" fontId="24" fillId="0" borderId="23" xfId="0" applyFont="1" applyBorder="1" applyAlignment="1">
      <alignment horizontal="center"/>
    </xf>
    <xf numFmtId="164" fontId="24" fillId="0" borderId="21" xfId="0" applyFont="1" applyBorder="1" applyAlignment="1">
      <alignment horizontal="center"/>
    </xf>
    <xf numFmtId="164" fontId="24" fillId="0" borderId="12" xfId="0" applyFont="1" applyBorder="1" applyAlignment="1">
      <alignment horizontal="left" vertical="top" wrapText="1"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1" xfId="0" applyNumberFormat="1" applyBorder="1" applyAlignment="1">
      <alignment/>
    </xf>
    <xf numFmtId="164" fontId="24" fillId="0" borderId="17" xfId="0" applyFont="1" applyBorder="1" applyAlignment="1">
      <alignment horizontal="left" vertical="top" wrapText="1"/>
    </xf>
    <xf numFmtId="166" fontId="0" fillId="0" borderId="24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19" fillId="0" borderId="23" xfId="0" applyNumberFormat="1" applyFont="1" applyBorder="1" applyAlignment="1">
      <alignment/>
    </xf>
    <xf numFmtId="166" fontId="19" fillId="0" borderId="21" xfId="0" applyNumberFormat="1" applyFont="1" applyBorder="1" applyAlignment="1">
      <alignment/>
    </xf>
    <xf numFmtId="164" fontId="36" fillId="0" borderId="22" xfId="0" applyFont="1" applyBorder="1" applyAlignment="1">
      <alignment/>
    </xf>
    <xf numFmtId="164" fontId="37" fillId="0" borderId="22" xfId="0" applyFont="1" applyBorder="1" applyAlignment="1">
      <alignment horizontal="center" wrapText="1"/>
    </xf>
    <xf numFmtId="164" fontId="38" fillId="0" borderId="22" xfId="0" applyFont="1" applyBorder="1" applyAlignment="1">
      <alignment horizontal="center" wrapText="1"/>
    </xf>
    <xf numFmtId="164" fontId="30" fillId="0" borderId="22" xfId="0" applyFont="1" applyBorder="1" applyAlignment="1">
      <alignment horizontal="left" vertical="top" wrapText="1"/>
    </xf>
    <xf numFmtId="166" fontId="37" fillId="0" borderId="22" xfId="0" applyNumberFormat="1" applyFont="1" applyBorder="1" applyAlignment="1">
      <alignment horizontal="right" vertical="top" wrapText="1"/>
    </xf>
    <xf numFmtId="164" fontId="25" fillId="0" borderId="22" xfId="0" applyFont="1" applyBorder="1" applyAlignment="1">
      <alignment/>
    </xf>
    <xf numFmtId="166" fontId="38" fillId="0" borderId="22" xfId="0" applyNumberFormat="1" applyFont="1" applyBorder="1" applyAlignment="1">
      <alignment horizontal="right" vertical="top" wrapText="1"/>
    </xf>
    <xf numFmtId="164" fontId="30" fillId="17" borderId="22" xfId="0" applyFont="1" applyFill="1" applyBorder="1" applyAlignment="1">
      <alignment horizontal="left" vertical="top" wrapText="1"/>
    </xf>
    <xf numFmtId="166" fontId="38" fillId="17" borderId="22" xfId="0" applyNumberFormat="1" applyFont="1" applyFill="1" applyBorder="1" applyAlignment="1">
      <alignment horizontal="right" vertical="top" wrapText="1"/>
    </xf>
    <xf numFmtId="164" fontId="28" fillId="17" borderId="22" xfId="0" applyFont="1" applyFill="1" applyBorder="1" applyAlignment="1">
      <alignment/>
    </xf>
    <xf numFmtId="164" fontId="39" fillId="0" borderId="12" xfId="0" applyFont="1" applyBorder="1" applyAlignment="1">
      <alignment/>
    </xf>
    <xf numFmtId="164" fontId="39" fillId="0" borderId="14" xfId="0" applyFont="1" applyBorder="1" applyAlignment="1">
      <alignment horizontal="center"/>
    </xf>
    <xf numFmtId="164" fontId="39" fillId="0" borderId="17" xfId="0" applyFont="1" applyBorder="1" applyAlignment="1">
      <alignment/>
    </xf>
    <xf numFmtId="164" fontId="39" fillId="0" borderId="19" xfId="0" applyFont="1" applyBorder="1" applyAlignment="1">
      <alignment horizontal="center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40" fillId="0" borderId="12" xfId="0" applyFont="1" applyBorder="1" applyAlignment="1">
      <alignment horizontal="justify"/>
    </xf>
    <xf numFmtId="166" fontId="1" fillId="0" borderId="14" xfId="0" applyNumberFormat="1" applyFont="1" applyBorder="1" applyAlignment="1">
      <alignment/>
    </xf>
    <xf numFmtId="164" fontId="40" fillId="0" borderId="10" xfId="0" applyFont="1" applyBorder="1" applyAlignment="1">
      <alignment horizontal="justify"/>
    </xf>
    <xf numFmtId="166" fontId="1" fillId="0" borderId="11" xfId="0" applyNumberFormat="1" applyFont="1" applyBorder="1" applyAlignment="1">
      <alignment/>
    </xf>
    <xf numFmtId="164" fontId="40" fillId="0" borderId="10" xfId="0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64" fontId="35" fillId="0" borderId="10" xfId="0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6" fontId="41" fillId="0" borderId="11" xfId="0" applyNumberFormat="1" applyFont="1" applyBorder="1" applyAlignment="1">
      <alignment/>
    </xf>
    <xf numFmtId="164" fontId="42" fillId="0" borderId="0" xfId="0" applyFont="1" applyAlignment="1">
      <alignment/>
    </xf>
    <xf numFmtId="164" fontId="40" fillId="0" borderId="20" xfId="0" applyFont="1" applyBorder="1" applyAlignment="1">
      <alignment horizontal="center"/>
    </xf>
    <xf numFmtId="166" fontId="42" fillId="0" borderId="21" xfId="0" applyNumberFormat="1" applyFont="1" applyBorder="1" applyAlignment="1">
      <alignment/>
    </xf>
    <xf numFmtId="164" fontId="1" fillId="0" borderId="12" xfId="0" applyFont="1" applyBorder="1" applyAlignment="1">
      <alignment horizontal="justify"/>
    </xf>
    <xf numFmtId="164" fontId="41" fillId="0" borderId="10" xfId="0" applyFont="1" applyBorder="1" applyAlignment="1">
      <alignment horizontal="justify"/>
    </xf>
    <xf numFmtId="164" fontId="1" fillId="0" borderId="10" xfId="0" applyFont="1" applyBorder="1" applyAlignment="1">
      <alignment horizontal="justify"/>
    </xf>
    <xf numFmtId="165" fontId="1" fillId="0" borderId="10" xfId="0" applyNumberFormat="1" applyFont="1" applyBorder="1" applyAlignment="1">
      <alignment horizontal="justify"/>
    </xf>
    <xf numFmtId="166" fontId="4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165" fontId="41" fillId="0" borderId="20" xfId="0" applyNumberFormat="1" applyFont="1" applyBorder="1" applyAlignment="1">
      <alignment/>
    </xf>
    <xf numFmtId="166" fontId="41" fillId="0" borderId="21" xfId="0" applyNumberFormat="1" applyFont="1" applyBorder="1" applyAlignment="1">
      <alignment/>
    </xf>
    <xf numFmtId="164" fontId="40" fillId="0" borderId="17" xfId="0" applyFont="1" applyBorder="1" applyAlignment="1">
      <alignment/>
    </xf>
    <xf numFmtId="166" fontId="40" fillId="0" borderId="19" xfId="0" applyNumberFormat="1" applyFont="1" applyBorder="1" applyAlignment="1">
      <alignment/>
    </xf>
    <xf numFmtId="164" fontId="0" fillId="0" borderId="0" xfId="0" applyFont="1" applyAlignment="1">
      <alignment/>
    </xf>
    <xf numFmtId="164" fontId="23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164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Font="1" applyFill="1" applyAlignment="1">
      <alignment wrapText="1"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23" fillId="22" borderId="0" xfId="0" applyFont="1" applyFill="1" applyAlignment="1">
      <alignment/>
    </xf>
    <xf numFmtId="166" fontId="23" fillId="22" borderId="0" xfId="0" applyNumberFormat="1" applyFont="1" applyFill="1" applyAlignment="1">
      <alignment horizontal="right"/>
    </xf>
    <xf numFmtId="166" fontId="19" fillId="22" borderId="0" xfId="0" applyNumberFormat="1" applyFont="1" applyFill="1" applyAlignment="1">
      <alignment horizontal="right"/>
    </xf>
    <xf numFmtId="166" fontId="0" fillId="22" borderId="0" xfId="0" applyNumberFormat="1" applyFont="1" applyFill="1" applyAlignment="1">
      <alignment/>
    </xf>
    <xf numFmtId="164" fontId="0" fillId="22" borderId="0" xfId="0" applyFont="1" applyFill="1" applyAlignment="1">
      <alignment/>
    </xf>
    <xf numFmtId="166" fontId="23" fillId="22" borderId="0" xfId="0" applyNumberFormat="1" applyFont="1" applyFill="1" applyAlignment="1">
      <alignment/>
    </xf>
    <xf numFmtId="164" fontId="0" fillId="22" borderId="0" xfId="0" applyFill="1" applyAlignment="1">
      <alignment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F28" sqref="F28"/>
    </sheetView>
  </sheetViews>
  <sheetFormatPr defaultColWidth="9.00390625" defaultRowHeight="12.75"/>
  <cols>
    <col min="1" max="1" width="18.875" style="0" customWidth="1"/>
    <col min="2" max="2" width="8.25390625" style="1" customWidth="1"/>
    <col min="3" max="5" width="8.25390625" style="2" customWidth="1"/>
    <col min="6" max="6" width="8.25390625" style="1" customWidth="1"/>
    <col min="7" max="9" width="8.25390625" style="2" customWidth="1"/>
    <col min="10" max="10" width="8.25390625" style="1" customWidth="1"/>
    <col min="11" max="12" width="8.25390625" style="2" customWidth="1"/>
    <col min="13" max="13" width="8.25390625" style="3" customWidth="1"/>
    <col min="14" max="15" width="10.875" style="0" customWidth="1"/>
  </cols>
  <sheetData>
    <row r="1" spans="2:15" ht="12.75">
      <c r="B1" s="4"/>
      <c r="C1" s="5"/>
      <c r="E1" s="5"/>
      <c r="F1" s="4"/>
      <c r="G1" s="5"/>
      <c r="I1" s="5"/>
      <c r="J1" s="4"/>
      <c r="K1" s="5"/>
      <c r="M1" s="6"/>
      <c r="N1" s="7"/>
      <c r="O1" s="7"/>
    </row>
    <row r="2" spans="1:15" s="8" customFormat="1" ht="12.75">
      <c r="A2" s="8" t="s">
        <v>0</v>
      </c>
      <c r="B2" s="9"/>
      <c r="C2" s="10"/>
      <c r="D2" s="10"/>
      <c r="E2" s="10"/>
      <c r="F2" s="9"/>
      <c r="G2" s="10"/>
      <c r="H2" s="10"/>
      <c r="I2" s="10"/>
      <c r="J2" s="9"/>
      <c r="K2" s="10"/>
      <c r="L2" s="10"/>
      <c r="M2" s="11"/>
      <c r="N2" s="12"/>
      <c r="O2" s="12"/>
    </row>
    <row r="3" spans="14:15" ht="12.75">
      <c r="N3" s="7"/>
      <c r="O3" s="7"/>
    </row>
    <row r="4" spans="1:15" s="13" customFormat="1" ht="12.75" customHeight="1">
      <c r="A4" s="13" t="s">
        <v>1</v>
      </c>
      <c r="B4" s="14" t="s">
        <v>2</v>
      </c>
      <c r="C4" s="14"/>
      <c r="D4" s="14"/>
      <c r="E4" s="15"/>
      <c r="F4" s="16" t="s">
        <v>3</v>
      </c>
      <c r="G4" s="16"/>
      <c r="H4" s="16"/>
      <c r="I4" s="17"/>
      <c r="J4" s="14" t="s">
        <v>4</v>
      </c>
      <c r="K4" s="14"/>
      <c r="L4" s="14"/>
      <c r="M4" s="18"/>
      <c r="N4" s="19"/>
      <c r="O4" s="19"/>
    </row>
    <row r="5" spans="2:15" s="20" customFormat="1" ht="12.75" customHeight="1">
      <c r="B5" s="21" t="s">
        <v>5</v>
      </c>
      <c r="C5" s="21"/>
      <c r="D5" s="21"/>
      <c r="E5" s="15"/>
      <c r="F5" s="22" t="s">
        <v>6</v>
      </c>
      <c r="G5" s="22"/>
      <c r="H5" s="22"/>
      <c r="I5" s="23"/>
      <c r="J5" s="24" t="s">
        <v>7</v>
      </c>
      <c r="K5" s="24"/>
      <c r="L5" s="24"/>
      <c r="M5" s="25"/>
      <c r="N5" s="26"/>
      <c r="O5" s="26"/>
    </row>
    <row r="6" spans="2:15" s="20" customFormat="1" ht="12.75">
      <c r="B6" s="21" t="s">
        <v>8</v>
      </c>
      <c r="C6" s="22" t="s">
        <v>9</v>
      </c>
      <c r="D6" s="22" t="s">
        <v>10</v>
      </c>
      <c r="E6" s="22" t="s">
        <v>11</v>
      </c>
      <c r="F6" s="21" t="s">
        <v>8</v>
      </c>
      <c r="G6" s="22" t="s">
        <v>9</v>
      </c>
      <c r="H6" s="22" t="s">
        <v>10</v>
      </c>
      <c r="I6" s="22" t="s">
        <v>11</v>
      </c>
      <c r="J6" s="21" t="s">
        <v>8</v>
      </c>
      <c r="K6" s="22" t="s">
        <v>9</v>
      </c>
      <c r="L6" s="22" t="s">
        <v>10</v>
      </c>
      <c r="M6" s="25" t="s">
        <v>11</v>
      </c>
      <c r="N6" s="26"/>
      <c r="O6" s="26"/>
    </row>
    <row r="7" spans="2:15" ht="12.75">
      <c r="B7" s="27" t="s">
        <v>12</v>
      </c>
      <c r="C7" s="27" t="s">
        <v>12</v>
      </c>
      <c r="D7" s="27" t="s">
        <v>12</v>
      </c>
      <c r="E7" s="27" t="s">
        <v>12</v>
      </c>
      <c r="F7" s="27" t="s">
        <v>12</v>
      </c>
      <c r="G7" s="27" t="s">
        <v>12</v>
      </c>
      <c r="H7" s="27" t="s">
        <v>12</v>
      </c>
      <c r="I7" s="27" t="s">
        <v>12</v>
      </c>
      <c r="J7" s="27" t="s">
        <v>12</v>
      </c>
      <c r="K7" s="27" t="s">
        <v>12</v>
      </c>
      <c r="L7" s="27" t="s">
        <v>12</v>
      </c>
      <c r="M7" s="28" t="s">
        <v>12</v>
      </c>
      <c r="N7" s="7"/>
      <c r="O7" s="7"/>
    </row>
    <row r="8" spans="1:15" s="29" customFormat="1" ht="12.75">
      <c r="A8" s="29" t="s">
        <v>13</v>
      </c>
      <c r="B8" s="30">
        <v>1</v>
      </c>
      <c r="C8" s="31">
        <v>1</v>
      </c>
      <c r="D8" s="31">
        <v>1</v>
      </c>
      <c r="E8" s="31">
        <v>1</v>
      </c>
      <c r="F8" s="30"/>
      <c r="G8" s="31"/>
      <c r="H8" s="31"/>
      <c r="I8" s="31"/>
      <c r="J8" s="32">
        <f>SUM(B8,F8)</f>
        <v>1</v>
      </c>
      <c r="K8" s="33">
        <f>SUM(C8,G8)</f>
        <v>1</v>
      </c>
      <c r="L8" s="33">
        <f>SUM(D8,H8)</f>
        <v>1</v>
      </c>
      <c r="M8" s="34">
        <f>SUM(E8,I8)</f>
        <v>1</v>
      </c>
      <c r="N8" s="35"/>
      <c r="O8" s="35"/>
    </row>
    <row r="9" spans="1:15" ht="12.75">
      <c r="A9" t="s">
        <v>14</v>
      </c>
      <c r="B9" s="32"/>
      <c r="C9" s="33"/>
      <c r="D9" s="33"/>
      <c r="E9" s="33"/>
      <c r="F9" s="32"/>
      <c r="G9" s="33"/>
      <c r="H9" s="33"/>
      <c r="I9" s="33"/>
      <c r="J9" s="32">
        <f>SUM(B9,F9)</f>
        <v>0</v>
      </c>
      <c r="K9" s="33">
        <f>SUM(C9,G9)</f>
        <v>0</v>
      </c>
      <c r="L9" s="33">
        <f>SUM(D9,H9)</f>
        <v>0</v>
      </c>
      <c r="M9" s="34">
        <f>SUM(E9,I9)</f>
        <v>0</v>
      </c>
      <c r="N9" s="7"/>
      <c r="O9" s="7"/>
    </row>
    <row r="10" spans="1:15" ht="27.75" customHeight="1">
      <c r="A10" s="36" t="s">
        <v>15</v>
      </c>
      <c r="B10" s="32"/>
      <c r="C10" s="33"/>
      <c r="D10" s="33"/>
      <c r="E10" s="33"/>
      <c r="F10" s="32"/>
      <c r="G10" s="33"/>
      <c r="H10" s="33"/>
      <c r="I10" s="33"/>
      <c r="J10" s="32">
        <f>SUM(B10,F10)</f>
        <v>0</v>
      </c>
      <c r="K10" s="33">
        <f>SUM(C10,G10)</f>
        <v>0</v>
      </c>
      <c r="L10" s="33">
        <f>SUM(D10,H10)</f>
        <v>0</v>
      </c>
      <c r="M10" s="34">
        <f>SUM(E10,I10)</f>
        <v>0</v>
      </c>
      <c r="N10" s="7"/>
      <c r="O10" s="7"/>
    </row>
    <row r="11" spans="1:15" ht="12.75">
      <c r="A11" t="s">
        <v>16</v>
      </c>
      <c r="B11" s="32">
        <v>1</v>
      </c>
      <c r="C11" s="33">
        <v>1</v>
      </c>
      <c r="D11" s="33">
        <v>1</v>
      </c>
      <c r="E11" s="33">
        <v>1</v>
      </c>
      <c r="F11" s="32"/>
      <c r="G11" s="33"/>
      <c r="H11" s="33"/>
      <c r="I11" s="33"/>
      <c r="J11" s="32">
        <f>SUM(B11,F11)</f>
        <v>1</v>
      </c>
      <c r="K11" s="33">
        <f>SUM(C11,G11)</f>
        <v>1</v>
      </c>
      <c r="L11" s="33">
        <f>SUM(D11,H11)</f>
        <v>1</v>
      </c>
      <c r="M11" s="34">
        <f>SUM(E11,I11)</f>
        <v>1</v>
      </c>
      <c r="N11" s="7"/>
      <c r="O11" s="7"/>
    </row>
    <row r="12" spans="1:15" ht="12.75">
      <c r="A12" t="s">
        <v>17</v>
      </c>
      <c r="B12" s="32">
        <v>1</v>
      </c>
      <c r="C12" s="33">
        <v>1</v>
      </c>
      <c r="D12" s="33">
        <v>1</v>
      </c>
      <c r="E12" s="33">
        <v>1</v>
      </c>
      <c r="F12" s="32"/>
      <c r="G12" s="33"/>
      <c r="H12" s="33"/>
      <c r="I12" s="33"/>
      <c r="J12" s="32">
        <f>SUM(B12,F12)</f>
        <v>1</v>
      </c>
      <c r="K12" s="33">
        <f>SUM(C12,G12)</f>
        <v>1</v>
      </c>
      <c r="L12" s="33">
        <f>SUM(D12,H12)</f>
        <v>1</v>
      </c>
      <c r="M12" s="34">
        <f>SUM(E12,I12)</f>
        <v>1</v>
      </c>
      <c r="N12" s="7"/>
      <c r="O12" s="7"/>
    </row>
    <row r="13" spans="1:15" ht="12.75">
      <c r="A13" t="s">
        <v>18</v>
      </c>
      <c r="B13" s="32"/>
      <c r="C13" s="33"/>
      <c r="D13" s="33"/>
      <c r="E13" s="33"/>
      <c r="F13" s="32">
        <v>3</v>
      </c>
      <c r="G13" s="33">
        <v>3</v>
      </c>
      <c r="H13" s="33">
        <v>3</v>
      </c>
      <c r="I13" s="33">
        <v>3</v>
      </c>
      <c r="J13" s="32">
        <f>SUM(B13,F13)</f>
        <v>3</v>
      </c>
      <c r="K13" s="33">
        <f>SUM(C13,G13)</f>
        <v>3</v>
      </c>
      <c r="L13" s="33">
        <f>SUM(D13,H13)</f>
        <v>3</v>
      </c>
      <c r="M13" s="34">
        <f>SUM(E13,I13)</f>
        <v>3</v>
      </c>
      <c r="N13" s="7"/>
      <c r="O13" s="7"/>
    </row>
    <row r="14" spans="1:15" ht="12.75">
      <c r="A14" t="s">
        <v>19</v>
      </c>
      <c r="B14" s="32"/>
      <c r="C14" s="33"/>
      <c r="D14" s="33"/>
      <c r="E14" s="33"/>
      <c r="F14" s="32">
        <v>1</v>
      </c>
      <c r="G14" s="33">
        <v>1</v>
      </c>
      <c r="H14" s="33">
        <v>1</v>
      </c>
      <c r="I14" s="33">
        <v>1</v>
      </c>
      <c r="J14" s="32">
        <f>SUM(B14,F14)</f>
        <v>1</v>
      </c>
      <c r="K14" s="33">
        <f>SUM(C14,G14)</f>
        <v>1</v>
      </c>
      <c r="L14" s="33">
        <f>SUM(D14,H14)</f>
        <v>1</v>
      </c>
      <c r="M14" s="34">
        <f>SUM(E14,I14)</f>
        <v>1</v>
      </c>
      <c r="N14" s="7"/>
      <c r="O14" s="7"/>
    </row>
    <row r="15" spans="2:15" ht="12.75">
      <c r="B15" s="32"/>
      <c r="C15" s="33"/>
      <c r="D15" s="33"/>
      <c r="E15" s="33"/>
      <c r="F15" s="32"/>
      <c r="G15" s="33"/>
      <c r="H15" s="33"/>
      <c r="I15" s="33"/>
      <c r="J15" s="32">
        <f>SUM(B15,F15)</f>
        <v>0</v>
      </c>
      <c r="K15" s="33">
        <f>SUM(C15,G15)</f>
        <v>0</v>
      </c>
      <c r="L15" s="33">
        <f>SUM(D15,H15)</f>
        <v>0</v>
      </c>
      <c r="M15" s="34">
        <f>SUM(E15,I15)</f>
        <v>0</v>
      </c>
      <c r="N15" s="7"/>
      <c r="O15" s="7"/>
    </row>
    <row r="16" spans="1:256" s="8" customFormat="1" ht="12.75">
      <c r="A16" s="8" t="s">
        <v>20</v>
      </c>
      <c r="B16" s="37">
        <f>SUM(B8:B15)</f>
        <v>3</v>
      </c>
      <c r="C16" s="38">
        <f>SUM(C8:C15)</f>
        <v>3</v>
      </c>
      <c r="D16" s="38">
        <f>SUM(D8:D15)</f>
        <v>3</v>
      </c>
      <c r="E16" s="38">
        <f>SUM(E8:E15)</f>
        <v>3</v>
      </c>
      <c r="F16" s="37">
        <f>SUM(F8:F15)</f>
        <v>4</v>
      </c>
      <c r="G16" s="38">
        <f>SUM(G8:G15)</f>
        <v>4</v>
      </c>
      <c r="H16" s="38">
        <f>SUM(H8:H15)</f>
        <v>4</v>
      </c>
      <c r="I16" s="38">
        <f>SUM(I8:I15)</f>
        <v>4</v>
      </c>
      <c r="J16" s="37">
        <f>SUM(B16,F16)</f>
        <v>7</v>
      </c>
      <c r="K16" s="38">
        <f>SUM(C16,G16)</f>
        <v>7</v>
      </c>
      <c r="L16" s="38">
        <f>SUM(D16,H16)</f>
        <v>7</v>
      </c>
      <c r="M16" s="39">
        <f>SUM(E16,I16)</f>
        <v>7</v>
      </c>
      <c r="N16" s="12"/>
      <c r="O16" s="12"/>
      <c r="IV16" s="8">
        <f>SUM(F16)</f>
        <v>4</v>
      </c>
    </row>
    <row r="17" spans="2:15" s="8" customFormat="1" ht="12.75">
      <c r="B17" s="37"/>
      <c r="C17" s="38"/>
      <c r="D17" s="38"/>
      <c r="E17" s="38"/>
      <c r="F17" s="37"/>
      <c r="G17" s="38"/>
      <c r="H17" s="38"/>
      <c r="I17" s="38"/>
      <c r="J17" s="37"/>
      <c r="K17" s="38"/>
      <c r="L17" s="38"/>
      <c r="M17" s="39"/>
      <c r="N17" s="12"/>
      <c r="O17" s="12"/>
    </row>
    <row r="18" spans="2:15" s="8" customFormat="1" ht="12.75">
      <c r="B18" s="37"/>
      <c r="C18" s="38"/>
      <c r="D18" s="38"/>
      <c r="E18" s="38"/>
      <c r="F18" s="37"/>
      <c r="G18" s="38"/>
      <c r="H18" s="38"/>
      <c r="I18" s="38"/>
      <c r="J18" s="37"/>
      <c r="K18" s="38"/>
      <c r="L18" s="38"/>
      <c r="M18" s="39"/>
      <c r="N18" s="12"/>
      <c r="O18" s="12"/>
    </row>
  </sheetData>
  <sheetProtection selectLockedCells="1" selectUnlockedCells="1"/>
  <mergeCells count="6">
    <mergeCell ref="B4:D4"/>
    <mergeCell ref="F4:H4"/>
    <mergeCell ref="J4:L4"/>
    <mergeCell ref="B5:D5"/>
    <mergeCell ref="F5:H5"/>
    <mergeCell ref="J5:L5"/>
  </mergeCells>
  <printOptions gridLines="1" headings="1"/>
  <pageMargins left="0.75" right="0.75" top="1.4" bottom="1" header="0.7298611111111111" footer="0.5118055555555555"/>
  <pageSetup horizontalDpi="300" verticalDpi="300" orientation="landscape" paperSize="9"/>
  <headerFooter alignWithMargins="0">
    <oddHeader xml:space="preserve">&amp;C4. számú melléklet
Pecöl Község Önkormányzat 2014. évi költségvetési beszámoló létszámkeret alakulása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0.75390625" style="0" customWidth="1"/>
    <col min="2" max="2" width="11.00390625" style="0" customWidth="1"/>
    <col min="3" max="3" width="0" style="149" hidden="1" customWidth="1"/>
    <col min="4" max="6" width="11.625" style="0" customWidth="1"/>
  </cols>
  <sheetData>
    <row r="1" spans="2:7" s="150" customFormat="1" ht="15.75" customHeight="1">
      <c r="B1" s="151" t="s">
        <v>22</v>
      </c>
      <c r="C1" s="151" t="s">
        <v>23</v>
      </c>
      <c r="D1" s="151"/>
      <c r="E1" s="151"/>
      <c r="F1" s="151"/>
      <c r="G1" s="151"/>
    </row>
    <row r="2" spans="1:7" s="150" customFormat="1" ht="15.75" customHeight="1">
      <c r="A2" s="152" t="s">
        <v>207</v>
      </c>
      <c r="B2" s="153">
        <v>219971</v>
      </c>
      <c r="C2" s="153">
        <v>219971034</v>
      </c>
      <c r="D2" s="151"/>
      <c r="E2" s="151"/>
      <c r="F2" s="151"/>
      <c r="G2" s="151"/>
    </row>
    <row r="3" spans="1:7" s="150" customFormat="1" ht="15.75" customHeight="1">
      <c r="A3" s="154" t="s">
        <v>208</v>
      </c>
      <c r="B3" s="153">
        <v>6908</v>
      </c>
      <c r="C3" s="89"/>
      <c r="D3" s="151"/>
      <c r="E3" s="151"/>
      <c r="F3" s="151"/>
      <c r="G3" s="151"/>
    </row>
    <row r="4" spans="1:7" s="150" customFormat="1" ht="15.75" customHeight="1">
      <c r="A4" s="154" t="s">
        <v>209</v>
      </c>
      <c r="B4" s="153">
        <v>72541</v>
      </c>
      <c r="C4" s="89"/>
      <c r="D4" s="151"/>
      <c r="E4" s="151"/>
      <c r="F4" s="151"/>
      <c r="G4" s="151"/>
    </row>
    <row r="5" spans="1:7" s="150" customFormat="1" ht="15.75" customHeight="1">
      <c r="A5" s="154" t="s">
        <v>210</v>
      </c>
      <c r="B5" s="151">
        <v>140522</v>
      </c>
      <c r="C5" s="155"/>
      <c r="D5" s="151"/>
      <c r="E5" s="151"/>
      <c r="F5" s="151"/>
      <c r="G5" s="151"/>
    </row>
    <row r="6" spans="2:7" s="150" customFormat="1" ht="15.75" customHeight="1">
      <c r="B6" s="151"/>
      <c r="C6" s="151"/>
      <c r="D6" s="151"/>
      <c r="E6" s="151"/>
      <c r="F6" s="151"/>
      <c r="G6" s="151"/>
    </row>
    <row r="7" spans="1:7" s="152" customFormat="1" ht="12.75">
      <c r="A7" s="152" t="s">
        <v>211</v>
      </c>
      <c r="B7" s="153">
        <v>0</v>
      </c>
      <c r="C7" s="153">
        <f>SUM(C8:C10)</f>
        <v>0</v>
      </c>
      <c r="D7" s="156"/>
      <c r="E7" s="156"/>
      <c r="F7" s="156"/>
      <c r="G7" s="156"/>
    </row>
    <row r="8" spans="2:7" s="154" customFormat="1" ht="12.75">
      <c r="B8" s="153"/>
      <c r="C8" s="155"/>
      <c r="D8" s="155"/>
      <c r="E8" s="155"/>
      <c r="F8" s="155"/>
      <c r="G8" s="155"/>
    </row>
    <row r="9" spans="2:7" s="154" customFormat="1" ht="12.75">
      <c r="B9" s="153"/>
      <c r="C9" s="155"/>
      <c r="D9" s="155"/>
      <c r="E9" s="155"/>
      <c r="F9" s="155"/>
      <c r="G9" s="155"/>
    </row>
    <row r="10" spans="1:7" s="154" customFormat="1" ht="12.75">
      <c r="A10" s="154" t="s">
        <v>212</v>
      </c>
      <c r="B10" s="153">
        <v>779</v>
      </c>
      <c r="C10" s="155"/>
      <c r="D10" s="155"/>
      <c r="E10" s="155"/>
      <c r="F10" s="155"/>
      <c r="G10" s="155"/>
    </row>
    <row r="11" spans="2:7" s="154" customFormat="1" ht="12.75">
      <c r="B11" s="153"/>
      <c r="C11" s="155"/>
      <c r="D11" s="155"/>
      <c r="E11" s="155"/>
      <c r="F11" s="155"/>
      <c r="G11" s="155"/>
    </row>
    <row r="12" spans="1:7" s="154" customFormat="1" ht="12.75">
      <c r="A12" s="152" t="s">
        <v>139</v>
      </c>
      <c r="B12" s="153">
        <v>0</v>
      </c>
      <c r="C12" s="153">
        <f>C13+C14</f>
        <v>0</v>
      </c>
      <c r="D12" s="155"/>
      <c r="E12" s="155"/>
      <c r="F12" s="155"/>
      <c r="G12" s="155"/>
    </row>
    <row r="13" spans="1:7" s="154" customFormat="1" ht="12.75">
      <c r="A13" s="154" t="s">
        <v>213</v>
      </c>
      <c r="B13" s="153"/>
      <c r="C13" s="89"/>
      <c r="D13" s="155"/>
      <c r="E13" s="155"/>
      <c r="F13" s="155"/>
      <c r="G13" s="155"/>
    </row>
    <row r="14" spans="1:7" s="154" customFormat="1" ht="12.75">
      <c r="A14" s="154" t="s">
        <v>141</v>
      </c>
      <c r="B14" s="153"/>
      <c r="C14" s="89"/>
      <c r="D14" s="155"/>
      <c r="E14" s="155"/>
      <c r="F14" s="155"/>
      <c r="G14" s="155"/>
    </row>
    <row r="15" spans="2:7" s="154" customFormat="1" ht="12.75">
      <c r="B15" s="153"/>
      <c r="C15" s="89"/>
      <c r="D15" s="155"/>
      <c r="E15" s="155"/>
      <c r="F15" s="155"/>
      <c r="G15" s="155"/>
    </row>
    <row r="16" spans="1:7" s="154" customFormat="1" ht="12.75">
      <c r="A16" s="152" t="s">
        <v>214</v>
      </c>
      <c r="B16" s="153">
        <f>SUM(B17:B18)</f>
        <v>14008</v>
      </c>
      <c r="C16" s="153">
        <f>SUM(C17:C18)</f>
        <v>0</v>
      </c>
      <c r="D16" s="155"/>
      <c r="E16" s="155"/>
      <c r="F16" s="155"/>
      <c r="G16" s="155"/>
    </row>
    <row r="17" spans="1:7" s="154" customFormat="1" ht="12.75">
      <c r="A17" s="154" t="s">
        <v>215</v>
      </c>
      <c r="B17" s="153">
        <v>62</v>
      </c>
      <c r="C17" s="89"/>
      <c r="D17" s="155"/>
      <c r="E17" s="155"/>
      <c r="F17" s="155"/>
      <c r="G17" s="155"/>
    </row>
    <row r="18" spans="1:7" s="154" customFormat="1" ht="12.75">
      <c r="A18" s="154" t="s">
        <v>216</v>
      </c>
      <c r="B18" s="153">
        <v>13946</v>
      </c>
      <c r="C18" s="89"/>
      <c r="D18" s="155"/>
      <c r="E18" s="155"/>
      <c r="F18" s="155"/>
      <c r="G18" s="155"/>
    </row>
    <row r="19" spans="2:7" s="154" customFormat="1" ht="12.75">
      <c r="B19" s="153"/>
      <c r="C19" s="155"/>
      <c r="D19" s="155"/>
      <c r="E19" s="155"/>
      <c r="F19" s="155"/>
      <c r="G19" s="155"/>
    </row>
    <row r="20" spans="1:7" s="154" customFormat="1" ht="12.75">
      <c r="A20" s="8" t="s">
        <v>217</v>
      </c>
      <c r="B20" s="88">
        <f>SUM(B21:B22)</f>
        <v>4518</v>
      </c>
      <c r="C20" s="88">
        <f>SUM(C21:C22)</f>
        <v>0</v>
      </c>
      <c r="D20" s="155"/>
      <c r="E20" s="155"/>
      <c r="F20" s="155"/>
      <c r="G20" s="155"/>
    </row>
    <row r="21" spans="1:7" s="154" customFormat="1" ht="12.75">
      <c r="A21" t="s">
        <v>218</v>
      </c>
      <c r="B21" s="157">
        <v>3544</v>
      </c>
      <c r="C21" s="157"/>
      <c r="D21" s="155"/>
      <c r="E21" s="155"/>
      <c r="F21" s="155"/>
      <c r="G21" s="155"/>
    </row>
    <row r="22" spans="1:7" ht="12.75">
      <c r="A22" t="s">
        <v>219</v>
      </c>
      <c r="B22" s="71">
        <v>974</v>
      </c>
      <c r="C22" s="86"/>
      <c r="D22" s="71"/>
      <c r="E22" s="71"/>
      <c r="F22" s="71"/>
      <c r="G22" s="71"/>
    </row>
    <row r="23" spans="1:7" s="152" customFormat="1" ht="12.75">
      <c r="A23" s="8" t="s">
        <v>220</v>
      </c>
      <c r="B23" s="153">
        <v>0</v>
      </c>
      <c r="C23" s="153">
        <f>C24+C25</f>
        <v>0</v>
      </c>
      <c r="D23" s="156"/>
      <c r="E23" s="156"/>
      <c r="F23" s="156"/>
      <c r="G23" s="156"/>
    </row>
    <row r="24" spans="1:7" s="160" customFormat="1" ht="12.75">
      <c r="A24" s="158"/>
      <c r="B24" s="153"/>
      <c r="C24" s="155"/>
      <c r="D24" s="159"/>
      <c r="E24" s="159"/>
      <c r="F24" s="159"/>
      <c r="G24" s="159"/>
    </row>
    <row r="25" spans="1:7" s="160" customFormat="1" ht="12.75">
      <c r="A25"/>
      <c r="B25" s="153"/>
      <c r="C25" s="155"/>
      <c r="D25" s="159"/>
      <c r="E25" s="159"/>
      <c r="F25" s="159"/>
      <c r="G25" s="159"/>
    </row>
    <row r="26" spans="2:7" ht="13.5" customHeight="1">
      <c r="B26" s="88"/>
      <c r="C26" s="157"/>
      <c r="D26" s="71"/>
      <c r="E26" s="71"/>
      <c r="F26" s="87"/>
      <c r="G26" s="71"/>
    </row>
    <row r="27" spans="1:7" s="8" customFormat="1" ht="13.5" customHeight="1">
      <c r="A27" s="8" t="s">
        <v>221</v>
      </c>
      <c r="B27" s="88">
        <v>132</v>
      </c>
      <c r="C27" s="88">
        <f>SUM(C28:C28)</f>
        <v>0</v>
      </c>
      <c r="D27" s="77"/>
      <c r="E27" s="77"/>
      <c r="F27" s="88"/>
      <c r="G27" s="77"/>
    </row>
    <row r="28" spans="1:7" ht="13.5" customHeight="1">
      <c r="A28" s="160"/>
      <c r="B28" s="88"/>
      <c r="C28" s="155"/>
      <c r="D28" s="71"/>
      <c r="E28" s="71"/>
      <c r="F28" s="87"/>
      <c r="G28" s="71"/>
    </row>
    <row r="29" spans="2:7" s="154" customFormat="1" ht="12.75">
      <c r="B29" s="153"/>
      <c r="C29" s="155"/>
      <c r="D29" s="155"/>
      <c r="E29" s="155"/>
      <c r="F29" s="155"/>
      <c r="G29" s="155"/>
    </row>
    <row r="30" spans="1:7" s="152" customFormat="1" ht="12.75">
      <c r="A30" s="152" t="s">
        <v>222</v>
      </c>
      <c r="B30" s="153">
        <v>0</v>
      </c>
      <c r="C30" s="153">
        <f>C31</f>
        <v>0</v>
      </c>
      <c r="D30" s="156"/>
      <c r="E30" s="156"/>
      <c r="F30" s="156"/>
      <c r="G30" s="156"/>
    </row>
    <row r="31" spans="1:7" s="154" customFormat="1" ht="12.75">
      <c r="A31" s="154" t="s">
        <v>223</v>
      </c>
      <c r="B31" s="153"/>
      <c r="C31" s="155"/>
      <c r="D31" s="155"/>
      <c r="E31" s="155"/>
      <c r="F31" s="155"/>
      <c r="G31" s="155"/>
    </row>
    <row r="32" spans="2:7" s="154" customFormat="1" ht="12.75">
      <c r="B32" s="153"/>
      <c r="C32" s="155"/>
      <c r="D32" s="155"/>
      <c r="E32" s="155"/>
      <c r="F32" s="155"/>
      <c r="G32" s="155"/>
    </row>
    <row r="33" spans="1:7" s="165" customFormat="1" ht="27" customHeight="1">
      <c r="A33" s="161" t="s">
        <v>86</v>
      </c>
      <c r="B33" s="162">
        <f>B2+B7+B12+B16+B20+B23+B27+B30</f>
        <v>238629</v>
      </c>
      <c r="C33" s="162">
        <f>C2+C7+C12+C16+C20+C23+C27+C30</f>
        <v>219971034</v>
      </c>
      <c r="D33" s="163"/>
      <c r="E33" s="164"/>
      <c r="F33" s="164"/>
      <c r="G33" s="164"/>
    </row>
    <row r="34" spans="2:7" s="154" customFormat="1" ht="12.75">
      <c r="B34" s="153"/>
      <c r="C34" s="155"/>
      <c r="D34" s="155"/>
      <c r="E34" s="155"/>
      <c r="F34" s="155"/>
      <c r="G34" s="155"/>
    </row>
    <row r="35" spans="2:7" s="154" customFormat="1" ht="12.75" hidden="1">
      <c r="B35" s="153"/>
      <c r="C35" s="89"/>
      <c r="D35" s="155"/>
      <c r="E35" s="155"/>
      <c r="F35" s="155"/>
      <c r="G35" s="155"/>
    </row>
    <row r="36" spans="2:7" s="154" customFormat="1" ht="12.75">
      <c r="B36" s="153"/>
      <c r="C36" s="89"/>
      <c r="D36" s="155"/>
      <c r="E36" s="155"/>
      <c r="F36" s="155"/>
      <c r="G36" s="155"/>
    </row>
    <row r="37" spans="1:7" s="154" customFormat="1" ht="12.75">
      <c r="A37" s="152" t="s">
        <v>224</v>
      </c>
      <c r="B37" s="153">
        <f>SUM(B38:B41)</f>
        <v>239341</v>
      </c>
      <c r="C37" s="153">
        <f>C38+C39+C40+C41</f>
        <v>0</v>
      </c>
      <c r="D37" s="155"/>
      <c r="E37" s="155"/>
      <c r="F37" s="155"/>
      <c r="G37" s="155"/>
    </row>
    <row r="38" spans="1:7" s="154" customFormat="1" ht="12.75">
      <c r="A38" s="154" t="s">
        <v>225</v>
      </c>
      <c r="B38" s="153">
        <v>329453</v>
      </c>
      <c r="C38" s="89"/>
      <c r="D38" s="155"/>
      <c r="E38" s="155"/>
      <c r="F38" s="155"/>
      <c r="G38" s="155"/>
    </row>
    <row r="39" spans="1:7" s="154" customFormat="1" ht="12.75">
      <c r="A39" s="154" t="s">
        <v>226</v>
      </c>
      <c r="B39" s="153">
        <v>1914</v>
      </c>
      <c r="C39" s="89"/>
      <c r="D39" s="155"/>
      <c r="E39" s="155"/>
      <c r="F39" s="155"/>
      <c r="G39" s="155"/>
    </row>
    <row r="40" spans="1:7" s="154" customFormat="1" ht="12.75">
      <c r="A40" s="154" t="s">
        <v>227</v>
      </c>
      <c r="B40" s="153">
        <v>-84783</v>
      </c>
      <c r="C40" s="89"/>
      <c r="D40" s="155"/>
      <c r="E40" s="155"/>
      <c r="F40" s="155"/>
      <c r="G40" s="155"/>
    </row>
    <row r="41" spans="1:7" s="154" customFormat="1" ht="12.75">
      <c r="A41" s="154" t="s">
        <v>228</v>
      </c>
      <c r="B41" s="153">
        <v>-7243</v>
      </c>
      <c r="C41" s="89"/>
      <c r="D41" s="155"/>
      <c r="E41" s="155"/>
      <c r="F41" s="155"/>
      <c r="G41" s="155"/>
    </row>
    <row r="42" spans="2:7" s="154" customFormat="1" ht="12.75">
      <c r="B42" s="153"/>
      <c r="C42" s="89"/>
      <c r="D42" s="155"/>
      <c r="E42" s="155"/>
      <c r="F42" s="155"/>
      <c r="G42" s="155"/>
    </row>
    <row r="43" spans="1:7" s="152" customFormat="1" ht="12.75">
      <c r="A43" s="152" t="s">
        <v>229</v>
      </c>
      <c r="B43" s="153">
        <f>SUM(B44:B45)</f>
        <v>128</v>
      </c>
      <c r="C43" s="153">
        <f>C44+C45</f>
        <v>0</v>
      </c>
      <c r="D43" s="156"/>
      <c r="E43" s="156"/>
      <c r="F43" s="156"/>
      <c r="G43" s="156"/>
    </row>
    <row r="44" spans="1:7" s="154" customFormat="1" ht="12.75">
      <c r="A44" t="s">
        <v>230</v>
      </c>
      <c r="B44" s="155"/>
      <c r="C44" s="155"/>
      <c r="D44" s="155"/>
      <c r="E44" s="155"/>
      <c r="F44" s="155"/>
      <c r="G44" s="155"/>
    </row>
    <row r="45" spans="1:7" s="149" customFormat="1" ht="12.75">
      <c r="A45" t="s">
        <v>231</v>
      </c>
      <c r="B45" s="86">
        <v>128</v>
      </c>
      <c r="C45" s="86"/>
      <c r="D45" s="86"/>
      <c r="E45" s="86"/>
      <c r="F45" s="86"/>
      <c r="G45" s="86"/>
    </row>
    <row r="46" spans="1:7" s="149" customFormat="1" ht="12.75">
      <c r="A46" s="154"/>
      <c r="B46" s="86"/>
      <c r="C46" s="86"/>
      <c r="D46" s="86"/>
      <c r="E46" s="86"/>
      <c r="F46" s="86"/>
      <c r="G46" s="86"/>
    </row>
    <row r="47" spans="1:7" s="8" customFormat="1" ht="12.75">
      <c r="A47" s="152" t="s">
        <v>232</v>
      </c>
      <c r="B47" s="77">
        <f>SUM(B48:B49)</f>
        <v>1867</v>
      </c>
      <c r="C47" s="77">
        <f>C48+C49</f>
        <v>0</v>
      </c>
      <c r="D47" s="77"/>
      <c r="E47" s="77"/>
      <c r="F47" s="77"/>
      <c r="G47" s="77"/>
    </row>
    <row r="48" spans="1:7" s="8" customFormat="1" ht="12.75">
      <c r="A48" t="s">
        <v>233</v>
      </c>
      <c r="B48" s="86">
        <v>1516</v>
      </c>
      <c r="C48" s="86"/>
      <c r="D48" s="77"/>
      <c r="E48" s="77"/>
      <c r="F48" s="77"/>
      <c r="G48" s="77"/>
    </row>
    <row r="49" spans="1:7" s="8" customFormat="1" ht="12.75">
      <c r="A49" s="160" t="s">
        <v>234</v>
      </c>
      <c r="B49" s="77">
        <v>351</v>
      </c>
      <c r="C49" s="155"/>
      <c r="D49" s="77"/>
      <c r="E49" s="77"/>
      <c r="F49" s="77"/>
      <c r="G49" s="77"/>
    </row>
    <row r="50" spans="1:7" s="8" customFormat="1" ht="12.75">
      <c r="A50" s="160"/>
      <c r="B50" s="77"/>
      <c r="C50" s="155"/>
      <c r="D50" s="77"/>
      <c r="E50" s="77"/>
      <c r="F50" s="77"/>
      <c r="G50" s="77"/>
    </row>
    <row r="51" spans="1:7" s="8" customFormat="1" ht="12.75">
      <c r="A51" s="8" t="s">
        <v>235</v>
      </c>
      <c r="B51" s="77">
        <f>SUM(B52:B53)</f>
        <v>1773</v>
      </c>
      <c r="C51" s="77">
        <f>C52</f>
        <v>0</v>
      </c>
      <c r="D51" s="77"/>
      <c r="E51" s="77"/>
      <c r="F51" s="77"/>
      <c r="G51" s="77"/>
    </row>
    <row r="52" spans="1:7" s="8" customFormat="1" ht="12.75">
      <c r="A52" s="149" t="s">
        <v>236</v>
      </c>
      <c r="B52" s="77">
        <v>1773</v>
      </c>
      <c r="C52" s="86"/>
      <c r="D52" s="77"/>
      <c r="E52" s="77"/>
      <c r="F52" s="77"/>
      <c r="G52" s="77"/>
    </row>
    <row r="53" spans="2:7" ht="12.75">
      <c r="B53" s="71"/>
      <c r="C53" s="155"/>
      <c r="D53" s="71"/>
      <c r="E53" s="71"/>
      <c r="F53" s="71"/>
      <c r="G53" s="71"/>
    </row>
    <row r="54" spans="1:7" s="8" customFormat="1" ht="12.75">
      <c r="A54" s="152" t="s">
        <v>237</v>
      </c>
      <c r="B54" s="77">
        <f>SUM(B55:B56)</f>
        <v>832</v>
      </c>
      <c r="C54" s="77">
        <f>C55+C56</f>
        <v>0</v>
      </c>
      <c r="D54" s="77"/>
      <c r="E54" s="77"/>
      <c r="F54" s="77"/>
      <c r="G54" s="77"/>
    </row>
    <row r="55" spans="1:7" s="8" customFormat="1" ht="12.75">
      <c r="A55" s="149" t="s">
        <v>238</v>
      </c>
      <c r="B55" s="77">
        <v>832</v>
      </c>
      <c r="C55" s="86"/>
      <c r="D55" s="77"/>
      <c r="E55" s="77"/>
      <c r="F55" s="77"/>
      <c r="G55" s="77"/>
    </row>
    <row r="56" spans="2:7" ht="12.75">
      <c r="B56" s="71"/>
      <c r="C56" s="86"/>
      <c r="D56" s="71"/>
      <c r="E56" s="71"/>
      <c r="F56" s="71"/>
      <c r="G56" s="71"/>
    </row>
    <row r="57" spans="1:3" s="167" customFormat="1" ht="28.5" customHeight="1">
      <c r="A57" s="161" t="s">
        <v>239</v>
      </c>
      <c r="B57" s="166">
        <f>B37+B43+B47+B51+B54</f>
        <v>243941</v>
      </c>
      <c r="C57" s="166">
        <f>C37+C43+C47+C51+C54</f>
        <v>0</v>
      </c>
    </row>
    <row r="62" ht="12.75" hidden="1"/>
    <row r="63" spans="1:3" ht="12.75" hidden="1">
      <c r="A63" s="168"/>
      <c r="B63" s="168"/>
      <c r="C63" s="168"/>
    </row>
    <row r="64" ht="12.75" hidden="1">
      <c r="A64" t="s">
        <v>240</v>
      </c>
    </row>
    <row r="65" ht="12.75" hidden="1"/>
  </sheetData>
  <sheetProtection selectLockedCells="1" selectUnlockedCells="1"/>
  <mergeCells count="1">
    <mergeCell ref="A63:C63"/>
  </mergeCells>
  <printOptions gridLines="1"/>
  <pageMargins left="1.2201388888888889" right="0.75" top="1.0402777777777779" bottom="0.24027777777777778" header="0.4701388888888889" footer="0.5118055555555555"/>
  <pageSetup horizontalDpi="300" verticalDpi="300" orientation="portrait" paperSize="9" scale="95"/>
  <headerFooter alignWithMargins="0">
    <oddHeader>&amp;CPecöl  Község Önkormányzata 2014.évi költségvetési beszámolója vagyonleltára a mérleg sorainak alátámasztása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42" sqref="A42"/>
    </sheetView>
  </sheetViews>
  <sheetFormatPr defaultColWidth="9.00390625" defaultRowHeight="12.75"/>
  <cols>
    <col min="1" max="1" width="82.00390625" style="0" customWidth="1"/>
    <col min="2" max="3" width="19.125" style="0" customWidth="1"/>
  </cols>
  <sheetData>
    <row r="1" spans="1:3" ht="12.75">
      <c r="A1" s="40" t="s">
        <v>21</v>
      </c>
      <c r="B1" s="41" t="s">
        <v>22</v>
      </c>
      <c r="C1" s="41" t="s">
        <v>23</v>
      </c>
    </row>
    <row r="2" spans="1:3" ht="12.75">
      <c r="A2" s="42" t="s">
        <v>24</v>
      </c>
      <c r="B2" s="43">
        <v>83749</v>
      </c>
      <c r="C2" s="43">
        <v>83748079</v>
      </c>
    </row>
    <row r="3" spans="1:3" ht="12.75">
      <c r="A3" s="42" t="s">
        <v>25</v>
      </c>
      <c r="B3" s="43">
        <v>81799</v>
      </c>
      <c r="C3" s="43">
        <v>81799136</v>
      </c>
    </row>
    <row r="4" spans="1:3" ht="12.75">
      <c r="A4" s="44" t="s">
        <v>26</v>
      </c>
      <c r="B4" s="45">
        <f>B2-B3</f>
        <v>1950</v>
      </c>
      <c r="C4" s="45">
        <f>C2-C3</f>
        <v>1948943</v>
      </c>
    </row>
    <row r="5" spans="1:3" ht="12.75">
      <c r="A5" s="42" t="s">
        <v>27</v>
      </c>
      <c r="B5" s="43">
        <v>25753</v>
      </c>
      <c r="C5" s="43">
        <v>25752796</v>
      </c>
    </row>
    <row r="6" spans="1:3" ht="12.75">
      <c r="A6" s="42" t="s">
        <v>28</v>
      </c>
      <c r="B6" s="43">
        <v>15000</v>
      </c>
      <c r="C6" s="43">
        <v>15000000</v>
      </c>
    </row>
    <row r="7" spans="1:3" ht="12.75">
      <c r="A7" s="44" t="s">
        <v>29</v>
      </c>
      <c r="B7" s="45">
        <f>B5-B6</f>
        <v>10753</v>
      </c>
      <c r="C7" s="45">
        <f>C5-C6</f>
        <v>10752796</v>
      </c>
    </row>
    <row r="8" spans="1:3" ht="12.75">
      <c r="A8" s="44" t="s">
        <v>30</v>
      </c>
      <c r="B8" s="45">
        <f>B4+B7</f>
        <v>12703</v>
      </c>
      <c r="C8" s="45">
        <f>C4+C7</f>
        <v>12701739</v>
      </c>
    </row>
    <row r="9" spans="1:3" ht="12.75">
      <c r="A9" s="42" t="s">
        <v>31</v>
      </c>
      <c r="B9" s="43">
        <v>0</v>
      </c>
      <c r="C9" s="43">
        <v>0</v>
      </c>
    </row>
    <row r="10" spans="1:3" ht="12.75">
      <c r="A10" s="42" t="s">
        <v>32</v>
      </c>
      <c r="B10" s="43">
        <v>0</v>
      </c>
      <c r="C10" s="43">
        <v>0</v>
      </c>
    </row>
    <row r="11" spans="1:3" ht="12.75">
      <c r="A11" s="44" t="s">
        <v>33</v>
      </c>
      <c r="B11" s="45">
        <v>0</v>
      </c>
      <c r="C11" s="45">
        <v>0</v>
      </c>
    </row>
    <row r="12" spans="1:3" ht="12.75">
      <c r="A12" s="42" t="s">
        <v>34</v>
      </c>
      <c r="B12" s="43">
        <v>0</v>
      </c>
      <c r="C12" s="43">
        <v>0</v>
      </c>
    </row>
    <row r="13" spans="1:3" ht="12.75">
      <c r="A13" s="42" t="s">
        <v>35</v>
      </c>
      <c r="B13" s="43">
        <v>0</v>
      </c>
      <c r="C13" s="43">
        <v>0</v>
      </c>
    </row>
    <row r="14" spans="1:3" ht="12.75">
      <c r="A14" s="44" t="s">
        <v>36</v>
      </c>
      <c r="B14" s="45">
        <v>0</v>
      </c>
      <c r="C14" s="45">
        <v>0</v>
      </c>
    </row>
    <row r="15" spans="1:3" ht="12.75">
      <c r="A15" s="44" t="s">
        <v>37</v>
      </c>
      <c r="B15" s="45">
        <v>0</v>
      </c>
      <c r="C15" s="45">
        <v>0</v>
      </c>
    </row>
    <row r="16" spans="1:3" ht="12.75">
      <c r="A16" s="44" t="s">
        <v>38</v>
      </c>
      <c r="B16" s="45">
        <f>B8+B15</f>
        <v>12703</v>
      </c>
      <c r="C16" s="45">
        <f>C8+C15</f>
        <v>12701739</v>
      </c>
    </row>
    <row r="17" spans="1:3" ht="12.75">
      <c r="A17" s="44" t="s">
        <v>39</v>
      </c>
      <c r="B17" s="45"/>
      <c r="C17" s="45"/>
    </row>
    <row r="18" spans="1:3" ht="12.75">
      <c r="A18" s="44" t="s">
        <v>40</v>
      </c>
      <c r="B18" s="45">
        <f>B16-B17</f>
        <v>12703</v>
      </c>
      <c r="C18" s="45">
        <f>C16-C17</f>
        <v>12701739</v>
      </c>
    </row>
    <row r="19" spans="1:3" ht="12.75">
      <c r="A19" s="44" t="s">
        <v>41</v>
      </c>
      <c r="B19" s="45"/>
      <c r="C19" s="45"/>
    </row>
    <row r="20" spans="1:3" ht="12.75">
      <c r="A20" s="46" t="s">
        <v>42</v>
      </c>
      <c r="B20" s="47">
        <v>0</v>
      </c>
      <c r="C20" s="47">
        <v>0</v>
      </c>
    </row>
  </sheetData>
  <sheetProtection selectLockedCells="1" selectUnlockedCells="1"/>
  <printOptions gridLines="1"/>
  <pageMargins left="0.75" right="0.75" top="1.520138888888889" bottom="1" header="0.5" footer="0.5118055555555555"/>
  <pageSetup horizontalDpi="300" verticalDpi="300" orientation="landscape" paperSize="9"/>
  <headerFooter alignWithMargins="0">
    <oddHeader>&amp;C5.számú melléklet
Pecöl Község Önkormányzata 2014.évi beszámoló
Pénzmaradvány kimutatás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43">
      <selection activeCell="E55" sqref="E55"/>
    </sheetView>
  </sheetViews>
  <sheetFormatPr defaultColWidth="9.00390625" defaultRowHeight="12.75"/>
  <cols>
    <col min="1" max="1" width="67.25390625" style="0" customWidth="1"/>
    <col min="2" max="2" width="11.625" style="0" customWidth="1"/>
    <col min="3" max="3" width="17.00390625" style="0" customWidth="1"/>
    <col min="4" max="4" width="16.875" style="0" customWidth="1"/>
    <col min="5" max="5" width="10.25390625" style="0" customWidth="1"/>
  </cols>
  <sheetData>
    <row r="1" spans="1:7" ht="15" customHeight="1" hidden="1">
      <c r="A1" s="48"/>
      <c r="B1" s="48"/>
      <c r="C1" s="48"/>
      <c r="D1" s="48"/>
      <c r="E1" s="48"/>
      <c r="F1" s="48"/>
      <c r="G1" s="48"/>
    </row>
    <row r="2" ht="12.75" hidden="1">
      <c r="A2" s="49"/>
    </row>
    <row r="3" spans="1:7" ht="15" customHeight="1">
      <c r="A3" s="50"/>
      <c r="B3" s="50"/>
      <c r="C3" s="50"/>
      <c r="D3" s="50"/>
      <c r="E3" s="50"/>
      <c r="F3" s="50"/>
      <c r="G3" s="50"/>
    </row>
    <row r="4" spans="1:5" ht="24" customHeight="1">
      <c r="A4" s="50" t="s">
        <v>43</v>
      </c>
      <c r="B4" s="50"/>
      <c r="C4" s="50"/>
      <c r="D4" s="50"/>
      <c r="E4" s="50"/>
    </row>
    <row r="5" ht="12.75">
      <c r="A5" s="51"/>
    </row>
    <row r="7" ht="12.75">
      <c r="A7" s="52"/>
    </row>
    <row r="8" spans="1:5" ht="28.5" customHeight="1">
      <c r="A8" s="53" t="s">
        <v>44</v>
      </c>
      <c r="B8" s="54" t="s">
        <v>0</v>
      </c>
      <c r="C8" s="55" t="s">
        <v>45</v>
      </c>
      <c r="D8" s="55" t="s">
        <v>46</v>
      </c>
      <c r="E8" s="55" t="s">
        <v>47</v>
      </c>
    </row>
    <row r="9" spans="1:5" ht="24.75" customHeight="1">
      <c r="A9" s="56" t="s">
        <v>48</v>
      </c>
      <c r="B9" s="54"/>
      <c r="C9" s="55"/>
      <c r="D9" s="55"/>
      <c r="E9" s="55"/>
    </row>
    <row r="10" spans="1:5" ht="12.75">
      <c r="A10" s="57" t="s">
        <v>49</v>
      </c>
      <c r="B10" s="58"/>
      <c r="C10" s="59"/>
      <c r="D10" s="59"/>
      <c r="E10" s="59"/>
    </row>
    <row r="11" spans="1:5" ht="12.75">
      <c r="A11" s="59" t="s">
        <v>50</v>
      </c>
      <c r="B11" s="58"/>
      <c r="C11" s="59"/>
      <c r="D11" s="59"/>
      <c r="E11" s="59"/>
    </row>
    <row r="12" spans="1:5" ht="12.75">
      <c r="A12" s="59" t="s">
        <v>51</v>
      </c>
      <c r="B12" s="58"/>
      <c r="C12" s="59"/>
      <c r="D12" s="59"/>
      <c r="E12" s="59"/>
    </row>
    <row r="13" spans="1:5" ht="12.75">
      <c r="A13" s="57" t="s">
        <v>52</v>
      </c>
      <c r="B13" s="58"/>
      <c r="C13" s="59"/>
      <c r="D13" s="59"/>
      <c r="E13" s="59"/>
    </row>
    <row r="14" spans="1:5" ht="12.75">
      <c r="A14" s="59" t="s">
        <v>50</v>
      </c>
      <c r="B14" s="58"/>
      <c r="C14" s="59"/>
      <c r="D14" s="59"/>
      <c r="E14" s="59"/>
    </row>
    <row r="15" spans="1:5" ht="12.75">
      <c r="A15" s="59" t="s">
        <v>51</v>
      </c>
      <c r="B15" s="58"/>
      <c r="C15" s="59"/>
      <c r="D15" s="59"/>
      <c r="E15" s="59"/>
    </row>
    <row r="16" spans="1:5" ht="12.75">
      <c r="A16" s="57" t="s">
        <v>53</v>
      </c>
      <c r="B16" s="58">
        <v>248</v>
      </c>
      <c r="C16" s="59"/>
      <c r="D16" s="59">
        <v>248</v>
      </c>
      <c r="E16" s="59"/>
    </row>
    <row r="17" spans="1:5" ht="12.75">
      <c r="A17" s="59" t="s">
        <v>50</v>
      </c>
      <c r="B17" s="58"/>
      <c r="C17" s="59"/>
      <c r="D17" s="59"/>
      <c r="E17" s="59"/>
    </row>
    <row r="18" spans="1:5" ht="12.75">
      <c r="A18" s="60" t="s">
        <v>51</v>
      </c>
      <c r="B18" s="58">
        <v>248</v>
      </c>
      <c r="C18" s="60"/>
      <c r="D18" s="60">
        <v>248</v>
      </c>
      <c r="E18" s="60"/>
    </row>
    <row r="19" spans="1:5" ht="12.75">
      <c r="A19" s="61" t="s">
        <v>54</v>
      </c>
      <c r="B19" s="58">
        <v>8816</v>
      </c>
      <c r="C19" s="60"/>
      <c r="D19" s="60">
        <v>8816</v>
      </c>
      <c r="E19" s="60"/>
    </row>
    <row r="20" spans="1:5" ht="12.75">
      <c r="A20" s="60" t="s">
        <v>50</v>
      </c>
      <c r="B20" s="58"/>
      <c r="C20" s="60"/>
      <c r="D20" s="60"/>
      <c r="E20" s="60"/>
    </row>
    <row r="21" spans="1:5" ht="12.75">
      <c r="A21" s="60" t="s">
        <v>51</v>
      </c>
      <c r="B21" s="58">
        <v>4234</v>
      </c>
      <c r="C21" s="60"/>
      <c r="D21" s="60">
        <v>4238</v>
      </c>
      <c r="E21" s="60"/>
    </row>
    <row r="22" spans="1:5" ht="12.75">
      <c r="A22" s="61" t="s">
        <v>55</v>
      </c>
      <c r="B22" s="58"/>
      <c r="C22" s="60"/>
      <c r="D22" s="60"/>
      <c r="E22" s="60"/>
    </row>
    <row r="23" spans="1:5" ht="12.75">
      <c r="A23" s="61" t="s">
        <v>56</v>
      </c>
      <c r="B23" s="58"/>
      <c r="C23" s="60"/>
      <c r="D23" s="60"/>
      <c r="E23" s="60"/>
    </row>
    <row r="24" spans="1:5" ht="12.75">
      <c r="A24" s="62" t="s">
        <v>57</v>
      </c>
      <c r="B24" s="63">
        <f>B10+B13+B16+B19</f>
        <v>9064</v>
      </c>
      <c r="C24" s="63">
        <f>C10+C13+C16+C19</f>
        <v>0</v>
      </c>
      <c r="D24" s="63">
        <f>D10+D13+D16+D19</f>
        <v>9064</v>
      </c>
      <c r="E24" s="63">
        <f>E10+E13+E16+E19</f>
        <v>0</v>
      </c>
    </row>
    <row r="25" spans="1:5" ht="12.75">
      <c r="A25" s="61" t="s">
        <v>58</v>
      </c>
      <c r="B25" s="58">
        <v>297697</v>
      </c>
      <c r="C25" s="60">
        <v>204818</v>
      </c>
      <c r="D25" s="60">
        <v>87313</v>
      </c>
      <c r="E25" s="60">
        <v>5566</v>
      </c>
    </row>
    <row r="26" spans="1:5" ht="12.75">
      <c r="A26" s="60" t="s">
        <v>50</v>
      </c>
      <c r="B26" s="58">
        <v>37244</v>
      </c>
      <c r="C26" s="60">
        <v>22724</v>
      </c>
      <c r="D26" s="60">
        <v>11502</v>
      </c>
      <c r="E26" s="60">
        <v>3018</v>
      </c>
    </row>
    <row r="27" spans="1:5" ht="12.75">
      <c r="A27" s="60" t="s">
        <v>51</v>
      </c>
      <c r="B27" s="58"/>
      <c r="C27" s="60"/>
      <c r="D27" s="60"/>
      <c r="E27" s="60"/>
    </row>
    <row r="28" spans="1:5" ht="12.75">
      <c r="A28" s="61" t="s">
        <v>59</v>
      </c>
      <c r="B28" s="58">
        <v>11112</v>
      </c>
      <c r="C28" s="60">
        <v>60</v>
      </c>
      <c r="D28" s="60">
        <v>4261</v>
      </c>
      <c r="E28" s="60">
        <v>6790</v>
      </c>
    </row>
    <row r="29" spans="1:5" ht="12.75">
      <c r="A29" s="60" t="s">
        <v>50</v>
      </c>
      <c r="B29" s="58">
        <v>8757</v>
      </c>
      <c r="C29" s="60">
        <v>60</v>
      </c>
      <c r="D29" s="60">
        <v>3418</v>
      </c>
      <c r="E29" s="60">
        <v>5279</v>
      </c>
    </row>
    <row r="30" spans="1:5" ht="12.75">
      <c r="A30" s="60" t="s">
        <v>51</v>
      </c>
      <c r="B30" s="58"/>
      <c r="C30" s="60"/>
      <c r="D30" s="60"/>
      <c r="E30" s="60"/>
    </row>
    <row r="31" spans="1:5" ht="12.75">
      <c r="A31" s="61" t="s">
        <v>60</v>
      </c>
      <c r="B31" s="58">
        <v>4600</v>
      </c>
      <c r="C31" s="60"/>
      <c r="D31" s="60"/>
      <c r="E31" s="60">
        <v>4600</v>
      </c>
    </row>
    <row r="32" spans="1:5" ht="12.75">
      <c r="A32" s="60" t="s">
        <v>50</v>
      </c>
      <c r="B32" s="58"/>
      <c r="C32" s="60"/>
      <c r="D32" s="60"/>
      <c r="E32" s="60"/>
    </row>
    <row r="33" spans="1:5" ht="12.75">
      <c r="A33" s="60" t="s">
        <v>51</v>
      </c>
      <c r="B33" s="58"/>
      <c r="C33" s="60"/>
      <c r="D33" s="60"/>
      <c r="E33" s="60"/>
    </row>
    <row r="34" spans="1:5" ht="12.75">
      <c r="A34" s="61" t="s">
        <v>61</v>
      </c>
      <c r="B34" s="58"/>
      <c r="C34" s="60"/>
      <c r="D34" s="60"/>
      <c r="E34" s="60"/>
    </row>
    <row r="35" spans="1:5" ht="12.75">
      <c r="A35" s="60" t="s">
        <v>50</v>
      </c>
      <c r="B35" s="58"/>
      <c r="C35" s="60"/>
      <c r="D35" s="60"/>
      <c r="E35" s="60"/>
    </row>
    <row r="36" spans="1:5" ht="12.75">
      <c r="A36" s="60" t="s">
        <v>51</v>
      </c>
      <c r="B36" s="58"/>
      <c r="C36" s="60"/>
      <c r="D36" s="60"/>
      <c r="E36" s="60"/>
    </row>
    <row r="37" spans="1:5" ht="12.75">
      <c r="A37" s="61" t="s">
        <v>62</v>
      </c>
      <c r="B37" s="60">
        <v>1522</v>
      </c>
      <c r="C37" s="60">
        <v>1522</v>
      </c>
      <c r="D37" s="60"/>
      <c r="E37" s="60"/>
    </row>
    <row r="38" spans="1:5" ht="12.75">
      <c r="A38" s="61" t="s">
        <v>63</v>
      </c>
      <c r="B38" s="58"/>
      <c r="C38" s="60"/>
      <c r="D38" s="60"/>
      <c r="E38" s="60"/>
    </row>
    <row r="39" spans="1:5" ht="12.75">
      <c r="A39" s="61" t="s">
        <v>64</v>
      </c>
      <c r="B39" s="58"/>
      <c r="C39" s="60"/>
      <c r="D39" s="60"/>
      <c r="E39" s="60"/>
    </row>
    <row r="40" spans="1:5" ht="12.75">
      <c r="A40" s="61" t="s">
        <v>65</v>
      </c>
      <c r="B40" s="58"/>
      <c r="C40" s="60"/>
      <c r="D40" s="60"/>
      <c r="E40" s="60"/>
    </row>
    <row r="41" spans="1:5" ht="12.75">
      <c r="A41" s="62" t="s">
        <v>66</v>
      </c>
      <c r="B41" s="63">
        <f>B25+B28+B31+B34+B37+B38+B39+B40</f>
        <v>314931</v>
      </c>
      <c r="C41" s="63">
        <f>C25+C28+C31+C34+C37+C38+C39+C40</f>
        <v>206400</v>
      </c>
      <c r="D41" s="63">
        <f>D25+D28+D31+D34+D37+D38+D39+D40</f>
        <v>91574</v>
      </c>
      <c r="E41" s="63">
        <f>E25+E28+E31+E34+E37+E38+E39+E40</f>
        <v>16956</v>
      </c>
    </row>
    <row r="42" spans="1:5" ht="12.75">
      <c r="A42" s="61" t="s">
        <v>67</v>
      </c>
      <c r="B42" s="58">
        <v>779</v>
      </c>
      <c r="C42" s="60"/>
      <c r="D42" s="60"/>
      <c r="E42" s="60">
        <v>779</v>
      </c>
    </row>
    <row r="43" spans="1:5" ht="12.75">
      <c r="A43" s="61" t="s">
        <v>68</v>
      </c>
      <c r="B43" s="58">
        <v>779</v>
      </c>
      <c r="C43" s="60"/>
      <c r="D43" s="60"/>
      <c r="E43" s="60">
        <v>779</v>
      </c>
    </row>
    <row r="44" spans="1:5" ht="12.75">
      <c r="A44" s="61" t="s">
        <v>69</v>
      </c>
      <c r="B44" s="58"/>
      <c r="C44" s="60"/>
      <c r="D44" s="60"/>
      <c r="E44" s="60"/>
    </row>
    <row r="45" spans="1:5" ht="12.75">
      <c r="A45" s="61" t="s">
        <v>70</v>
      </c>
      <c r="B45" s="58"/>
      <c r="C45" s="60"/>
      <c r="D45" s="60"/>
      <c r="E45" s="60"/>
    </row>
    <row r="46" spans="1:5" ht="12.75">
      <c r="A46" s="61" t="s">
        <v>71</v>
      </c>
      <c r="B46" s="58"/>
      <c r="C46" s="60"/>
      <c r="D46" s="60"/>
      <c r="E46" s="60"/>
    </row>
    <row r="47" spans="1:5" ht="12.75">
      <c r="A47" s="61" t="s">
        <v>72</v>
      </c>
      <c r="B47" s="58"/>
      <c r="C47" s="60"/>
      <c r="D47" s="60"/>
      <c r="E47" s="60"/>
    </row>
    <row r="48" spans="1:5" ht="12.75">
      <c r="A48" s="61" t="s">
        <v>73</v>
      </c>
      <c r="B48" s="58"/>
      <c r="C48" s="60"/>
      <c r="D48" s="60"/>
      <c r="E48" s="60"/>
    </row>
    <row r="49" spans="1:5" ht="12.75">
      <c r="A49" s="61" t="s">
        <v>74</v>
      </c>
      <c r="B49" s="58"/>
      <c r="C49" s="60"/>
      <c r="D49" s="60"/>
      <c r="E49" s="60"/>
    </row>
    <row r="50" spans="1:5" ht="12.75">
      <c r="A50" s="61" t="s">
        <v>75</v>
      </c>
      <c r="B50" s="58"/>
      <c r="C50" s="60"/>
      <c r="D50" s="60"/>
      <c r="E50" s="60"/>
    </row>
    <row r="51" spans="1:5" ht="12.75">
      <c r="A51" s="62" t="s">
        <v>76</v>
      </c>
      <c r="B51" s="63">
        <f>B42+B44+B45+B46+B49+B50</f>
        <v>779</v>
      </c>
      <c r="C51" s="63">
        <f>C42+C44+C45+C46+C49+C50</f>
        <v>0</v>
      </c>
      <c r="D51" s="63">
        <f>D42+D44+D45+D46+D49+D50</f>
        <v>0</v>
      </c>
      <c r="E51" s="63">
        <f>E42+E44+E45+E46+E49+E50</f>
        <v>779</v>
      </c>
    </row>
    <row r="52" spans="1:5" ht="12.75">
      <c r="A52" s="62" t="s">
        <v>77</v>
      </c>
      <c r="B52" s="63"/>
      <c r="C52" s="60"/>
      <c r="D52" s="60"/>
      <c r="E52" s="60"/>
    </row>
    <row r="53" spans="1:5" ht="12.75">
      <c r="A53" s="60" t="s">
        <v>50</v>
      </c>
      <c r="B53" s="63"/>
      <c r="C53" s="60"/>
      <c r="D53" s="60"/>
      <c r="E53" s="60"/>
    </row>
    <row r="54" spans="1:5" ht="12.75">
      <c r="A54" s="60" t="s">
        <v>51</v>
      </c>
      <c r="B54" s="63"/>
      <c r="C54" s="60"/>
      <c r="D54" s="60"/>
      <c r="E54" s="60"/>
    </row>
    <row r="55" spans="1:5" ht="12.75">
      <c r="A55" s="62" t="s">
        <v>78</v>
      </c>
      <c r="B55" s="63">
        <f>B24+B41++B51+B52</f>
        <v>324774</v>
      </c>
      <c r="C55" s="63">
        <f>C24+C41+C51+C52</f>
        <v>206400</v>
      </c>
      <c r="D55" s="63">
        <f>D24+D41+D51+D52</f>
        <v>100638</v>
      </c>
      <c r="E55" s="63">
        <f>E24+E41+E51+E52</f>
        <v>17735</v>
      </c>
    </row>
    <row r="56" spans="1:5" ht="12.75">
      <c r="A56" s="62" t="s">
        <v>79</v>
      </c>
      <c r="B56" s="63"/>
      <c r="C56" s="60"/>
      <c r="D56" s="60"/>
      <c r="E56" s="60"/>
    </row>
    <row r="57" spans="1:5" ht="12.75">
      <c r="A57" s="62" t="s">
        <v>80</v>
      </c>
      <c r="B57" s="63"/>
      <c r="C57" s="60"/>
      <c r="D57" s="60"/>
      <c r="E57" s="60"/>
    </row>
    <row r="58" spans="1:5" ht="12.75">
      <c r="A58" s="62" t="s">
        <v>81</v>
      </c>
      <c r="B58" s="63">
        <f>B56+B57</f>
        <v>0</v>
      </c>
      <c r="C58" s="60"/>
      <c r="D58" s="60"/>
      <c r="E58" s="60"/>
    </row>
    <row r="59" spans="1:5" ht="12.75">
      <c r="A59" s="62" t="s">
        <v>82</v>
      </c>
      <c r="B59" s="63">
        <v>14008</v>
      </c>
      <c r="C59" s="60"/>
      <c r="D59" s="60"/>
      <c r="E59" s="60"/>
    </row>
    <row r="60" spans="1:5" ht="12.75">
      <c r="A60" s="62" t="s">
        <v>83</v>
      </c>
      <c r="B60" s="63">
        <v>4518</v>
      </c>
      <c r="C60" s="60"/>
      <c r="D60" s="60"/>
      <c r="E60" s="60"/>
    </row>
    <row r="61" spans="1:5" ht="12.75">
      <c r="A61" s="62" t="s">
        <v>84</v>
      </c>
      <c r="B61" s="63">
        <v>132</v>
      </c>
      <c r="C61" s="60"/>
      <c r="D61" s="60"/>
      <c r="E61" s="60"/>
    </row>
    <row r="62" spans="1:5" ht="12.75">
      <c r="A62" s="62" t="s">
        <v>85</v>
      </c>
      <c r="B62" s="63"/>
      <c r="C62" s="60"/>
      <c r="D62" s="60"/>
      <c r="E62" s="60"/>
    </row>
    <row r="63" spans="1:5" ht="12.75">
      <c r="A63" s="64" t="s">
        <v>86</v>
      </c>
      <c r="B63" s="65">
        <f>B55+B58+B59+B60+B61+B62</f>
        <v>343432</v>
      </c>
      <c r="C63" s="66"/>
      <c r="D63" s="66"/>
      <c r="E63" s="66"/>
    </row>
    <row r="64" spans="1:5" ht="12.75">
      <c r="A64" s="60" t="s">
        <v>87</v>
      </c>
      <c r="B64" s="67"/>
      <c r="C64" s="60"/>
      <c r="D64" s="60"/>
      <c r="E64" s="60"/>
    </row>
    <row r="65" spans="1:5" ht="12.75">
      <c r="A65" s="60" t="s">
        <v>88</v>
      </c>
      <c r="B65" s="67"/>
      <c r="C65" s="60"/>
      <c r="D65" s="60"/>
      <c r="E65" s="60"/>
    </row>
    <row r="66" spans="1:5" ht="12.75">
      <c r="A66" s="60" t="s">
        <v>89</v>
      </c>
      <c r="B66" s="67"/>
      <c r="C66" s="60"/>
      <c r="D66" s="60"/>
      <c r="E66" s="60"/>
    </row>
    <row r="67" spans="1:5" ht="12.75" customHeight="1">
      <c r="A67" s="68" t="s">
        <v>90</v>
      </c>
      <c r="B67" s="68"/>
      <c r="C67" s="68"/>
      <c r="D67" s="68"/>
      <c r="E67" s="68"/>
    </row>
    <row r="68" spans="1:5" ht="12.75">
      <c r="A68" s="62" t="s">
        <v>91</v>
      </c>
      <c r="B68" s="63">
        <v>128</v>
      </c>
      <c r="C68" s="60"/>
      <c r="D68" s="60"/>
      <c r="E68" s="60"/>
    </row>
    <row r="69" spans="1:5" ht="12.75">
      <c r="A69" s="62" t="s">
        <v>92</v>
      </c>
      <c r="B69" s="63">
        <v>1867</v>
      </c>
      <c r="C69" s="60"/>
      <c r="D69" s="60"/>
      <c r="E69" s="60"/>
    </row>
    <row r="70" spans="1:5" ht="12.75">
      <c r="A70" s="62" t="s">
        <v>93</v>
      </c>
      <c r="B70" s="63">
        <v>1773</v>
      </c>
      <c r="C70" s="60"/>
      <c r="D70" s="60"/>
      <c r="E70" s="60"/>
    </row>
    <row r="71" spans="1:5" ht="12.75">
      <c r="A71" s="64" t="s">
        <v>94</v>
      </c>
      <c r="B71" s="65">
        <f>B68+B69+B70</f>
        <v>3768</v>
      </c>
      <c r="C71" s="66"/>
      <c r="D71" s="66"/>
      <c r="E71" s="66"/>
    </row>
    <row r="72" spans="1:5" ht="50.25" customHeight="1">
      <c r="A72" s="60" t="s">
        <v>95</v>
      </c>
      <c r="B72" s="60"/>
      <c r="C72" s="60"/>
      <c r="D72" s="60"/>
      <c r="E72" s="60"/>
    </row>
    <row r="73" spans="1:5" ht="12.75">
      <c r="A73" s="69" t="s">
        <v>96</v>
      </c>
      <c r="B73" s="70">
        <v>832</v>
      </c>
      <c r="C73" s="70"/>
      <c r="D73" s="70"/>
      <c r="E73" s="70"/>
    </row>
    <row r="74" spans="1:5" ht="12.75">
      <c r="A74" s="71"/>
      <c r="B74" s="71"/>
      <c r="C74" s="71"/>
      <c r="D74" s="71"/>
      <c r="E74" s="71"/>
    </row>
    <row r="75" spans="1:5" ht="12.75">
      <c r="A75" s="71"/>
      <c r="B75" s="71"/>
      <c r="C75" s="71"/>
      <c r="D75" s="71"/>
      <c r="E75" s="71"/>
    </row>
    <row r="76" spans="1:5" ht="12.75">
      <c r="A76" s="71"/>
      <c r="B76" s="71"/>
      <c r="C76" s="71"/>
      <c r="D76" s="71"/>
      <c r="E76" s="71"/>
    </row>
    <row r="77" spans="1:5" ht="12.75">
      <c r="A77" s="71"/>
      <c r="B77" s="71"/>
      <c r="C77" s="71"/>
      <c r="D77" s="71"/>
      <c r="E77" s="71"/>
    </row>
    <row r="78" spans="1:5" ht="12.75">
      <c r="A78" s="71"/>
      <c r="B78" s="71"/>
      <c r="C78" s="71"/>
      <c r="D78" s="71"/>
      <c r="E78" s="71"/>
    </row>
    <row r="79" spans="1:5" ht="12.75">
      <c r="A79" s="71"/>
      <c r="B79" s="71"/>
      <c r="C79" s="71"/>
      <c r="D79" s="71"/>
      <c r="E79" s="71"/>
    </row>
    <row r="80" spans="1:5" ht="12.75">
      <c r="A80" s="71"/>
      <c r="B80" s="71"/>
      <c r="C80" s="71"/>
      <c r="D80" s="71"/>
      <c r="E80" s="71"/>
    </row>
    <row r="81" spans="1:5" ht="12.75">
      <c r="A81" s="71"/>
      <c r="B81" s="71"/>
      <c r="C81" s="71"/>
      <c r="D81" s="71"/>
      <c r="E81" s="71"/>
    </row>
    <row r="82" spans="1:5" ht="12.75">
      <c r="A82" s="71"/>
      <c r="B82" s="71"/>
      <c r="C82" s="71"/>
      <c r="D82" s="71"/>
      <c r="E82" s="71"/>
    </row>
    <row r="83" spans="1:5" ht="12.75">
      <c r="A83" s="71"/>
      <c r="B83" s="71"/>
      <c r="C83" s="71"/>
      <c r="D83" s="71"/>
      <c r="E83" s="71"/>
    </row>
    <row r="84" spans="1:5" ht="12.75">
      <c r="A84" s="71"/>
      <c r="B84" s="71"/>
      <c r="C84" s="71"/>
      <c r="D84" s="71"/>
      <c r="E84" s="71"/>
    </row>
    <row r="85" spans="1:5" ht="12.75">
      <c r="A85" s="71"/>
      <c r="B85" s="71"/>
      <c r="C85" s="71"/>
      <c r="D85" s="71"/>
      <c r="E85" s="71"/>
    </row>
    <row r="86" spans="1:5" ht="12.75">
      <c r="A86" s="71"/>
      <c r="B86" s="71"/>
      <c r="C86" s="71"/>
      <c r="D86" s="71"/>
      <c r="E86" s="71"/>
    </row>
    <row r="87" spans="1:5" ht="12.75">
      <c r="A87" s="71"/>
      <c r="B87" s="71"/>
      <c r="C87" s="71"/>
      <c r="D87" s="71"/>
      <c r="E87" s="71"/>
    </row>
    <row r="88" spans="1:5" ht="12.75">
      <c r="A88" s="71"/>
      <c r="B88" s="71"/>
      <c r="C88" s="71"/>
      <c r="D88" s="71"/>
      <c r="E88" s="71"/>
    </row>
    <row r="89" spans="1:5" ht="12.75">
      <c r="A89" s="71"/>
      <c r="B89" s="71"/>
      <c r="C89" s="71"/>
      <c r="D89" s="71"/>
      <c r="E89" s="71"/>
    </row>
    <row r="90" spans="1:5" ht="12.75">
      <c r="A90" s="71"/>
      <c r="B90" s="71"/>
      <c r="C90" s="71"/>
      <c r="D90" s="71"/>
      <c r="E90" s="71"/>
    </row>
    <row r="91" spans="1:5" ht="12.75">
      <c r="A91" s="71"/>
      <c r="B91" s="71"/>
      <c r="C91" s="71"/>
      <c r="D91" s="71"/>
      <c r="E91" s="71"/>
    </row>
    <row r="92" spans="1:5" ht="12.75">
      <c r="A92" s="71"/>
      <c r="B92" s="71"/>
      <c r="C92" s="71"/>
      <c r="D92" s="71"/>
      <c r="E92" s="71"/>
    </row>
    <row r="93" spans="1:5" ht="12.75">
      <c r="A93" s="71"/>
      <c r="B93" s="71"/>
      <c r="C93" s="71"/>
      <c r="D93" s="71"/>
      <c r="E93" s="71"/>
    </row>
    <row r="94" spans="1:5" ht="12.75">
      <c r="A94" s="71"/>
      <c r="B94" s="71"/>
      <c r="C94" s="71"/>
      <c r="D94" s="71"/>
      <c r="E94" s="71"/>
    </row>
    <row r="95" spans="1:5" ht="12.75">
      <c r="A95" s="71"/>
      <c r="B95" s="71"/>
      <c r="C95" s="71"/>
      <c r="D95" s="71"/>
      <c r="E95" s="71"/>
    </row>
    <row r="96" spans="1:5" ht="12.75">
      <c r="A96" s="71"/>
      <c r="B96" s="71"/>
      <c r="C96" s="71"/>
      <c r="D96" s="71"/>
      <c r="E96" s="71"/>
    </row>
    <row r="97" spans="1:5" ht="12.75">
      <c r="A97" s="71"/>
      <c r="B97" s="71"/>
      <c r="C97" s="71"/>
      <c r="D97" s="71"/>
      <c r="E97" s="71"/>
    </row>
    <row r="98" spans="1:5" ht="12.75">
      <c r="A98" s="71"/>
      <c r="B98" s="71"/>
      <c r="C98" s="71"/>
      <c r="D98" s="71"/>
      <c r="E98" s="71"/>
    </row>
    <row r="99" spans="1:5" ht="12.75">
      <c r="A99" s="71"/>
      <c r="B99" s="71"/>
      <c r="C99" s="71"/>
      <c r="D99" s="71"/>
      <c r="E99" s="71"/>
    </row>
    <row r="100" spans="1:5" ht="12.75">
      <c r="A100" s="71"/>
      <c r="B100" s="71"/>
      <c r="C100" s="71"/>
      <c r="D100" s="71"/>
      <c r="E100" s="71"/>
    </row>
    <row r="101" spans="1:5" ht="12.75">
      <c r="A101" s="71"/>
      <c r="B101" s="71"/>
      <c r="C101" s="71"/>
      <c r="D101" s="71"/>
      <c r="E101" s="71"/>
    </row>
    <row r="102" spans="1:5" ht="12.75">
      <c r="A102" s="71"/>
      <c r="B102" s="71"/>
      <c r="C102" s="71"/>
      <c r="D102" s="71"/>
      <c r="E102" s="71"/>
    </row>
    <row r="103" spans="1:5" ht="12.75">
      <c r="A103" s="71"/>
      <c r="B103" s="71"/>
      <c r="C103" s="71"/>
      <c r="D103" s="71"/>
      <c r="E103" s="71"/>
    </row>
    <row r="104" spans="1:5" ht="12.75">
      <c r="A104" s="71"/>
      <c r="B104" s="71"/>
      <c r="C104" s="71"/>
      <c r="D104" s="71"/>
      <c r="E104" s="71"/>
    </row>
  </sheetData>
  <sheetProtection selectLockedCells="1" selectUnlockedCells="1"/>
  <mergeCells count="8">
    <mergeCell ref="A1:G1"/>
    <mergeCell ref="A3:G3"/>
    <mergeCell ref="A4:E4"/>
    <mergeCell ref="B8:B9"/>
    <mergeCell ref="C8:C9"/>
    <mergeCell ref="D8:D9"/>
    <mergeCell ref="E8:E9"/>
    <mergeCell ref="A67:E67"/>
  </mergeCells>
  <printOptions gridLines="1"/>
  <pageMargins left="1.0597222222222222" right="0.2902777777777778" top="0.6597222222222223" bottom="0.5701388888888889" header="0.25972222222222224" footer="0.5118055555555555"/>
  <pageSetup horizontalDpi="300" verticalDpi="300" orientation="portrait" paperSize="9" scale="72"/>
  <headerFooter alignWithMargins="0">
    <oddHeader>&amp;C6.számú melléklet
Pecöl Község Önkormányzata 2014.évi beszámoló
Vagyonkimutatás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7">
      <selection activeCell="J37" sqref="J37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74" customFormat="1" ht="12.75">
      <c r="A1" s="72" t="s">
        <v>97</v>
      </c>
      <c r="B1" s="73" t="s">
        <v>98</v>
      </c>
      <c r="C1" s="73" t="s">
        <v>99</v>
      </c>
      <c r="D1" s="73"/>
    </row>
    <row r="2" spans="2:3" s="75" customFormat="1" ht="12.75">
      <c r="B2" s="76"/>
      <c r="C2" s="76"/>
    </row>
    <row r="3" spans="1:3" s="75" customFormat="1" ht="12.75">
      <c r="A3" s="75" t="s">
        <v>100</v>
      </c>
      <c r="B3" s="76">
        <f>SUM(B4:B7)</f>
        <v>231764</v>
      </c>
      <c r="C3" s="76">
        <f>SUM(C4:C7)</f>
        <v>225283</v>
      </c>
    </row>
    <row r="4" spans="1:3" ht="12.75">
      <c r="A4" t="s">
        <v>101</v>
      </c>
      <c r="B4" s="71">
        <v>5601</v>
      </c>
      <c r="C4" s="71">
        <v>4533</v>
      </c>
    </row>
    <row r="5" spans="1:3" ht="12.75">
      <c r="A5" t="s">
        <v>102</v>
      </c>
      <c r="B5" s="71">
        <v>225384</v>
      </c>
      <c r="C5" s="71">
        <v>219971</v>
      </c>
    </row>
    <row r="6" spans="1:3" ht="12.75">
      <c r="A6" t="s">
        <v>103</v>
      </c>
      <c r="B6" s="71">
        <v>779</v>
      </c>
      <c r="C6" s="71">
        <v>779</v>
      </c>
    </row>
    <row r="7" spans="1:3" ht="12.75">
      <c r="A7" t="s">
        <v>104</v>
      </c>
      <c r="B7" s="71"/>
      <c r="C7" s="71"/>
    </row>
    <row r="8" spans="2:3" ht="12.75">
      <c r="B8" s="71"/>
      <c r="C8" s="71"/>
    </row>
    <row r="9" spans="1:3" s="75" customFormat="1" ht="12.75">
      <c r="A9" s="75" t="s">
        <v>105</v>
      </c>
      <c r="B9" s="76">
        <f>SUM(B10:B11)</f>
        <v>6767</v>
      </c>
      <c r="C9" s="76">
        <f>SUM(C10:C11)</f>
        <v>0</v>
      </c>
    </row>
    <row r="10" spans="1:3" ht="12.75">
      <c r="A10" t="s">
        <v>106</v>
      </c>
      <c r="B10" s="71"/>
      <c r="C10" s="71"/>
    </row>
    <row r="11" spans="1:3" ht="12.75">
      <c r="A11" t="s">
        <v>107</v>
      </c>
      <c r="B11" s="71">
        <v>6767</v>
      </c>
      <c r="C11" s="71"/>
    </row>
    <row r="12" spans="2:3" ht="12.75">
      <c r="B12" s="71"/>
      <c r="C12" s="71"/>
    </row>
    <row r="13" spans="1:3" ht="12.75">
      <c r="A13" s="75" t="s">
        <v>108</v>
      </c>
      <c r="B13" s="77">
        <f>SUM(B14:B18)</f>
        <v>1914</v>
      </c>
      <c r="C13" s="77">
        <f>SUM(C14:C18)</f>
        <v>14008</v>
      </c>
    </row>
    <row r="14" spans="1:3" ht="12.75">
      <c r="A14" t="s">
        <v>109</v>
      </c>
      <c r="B14" s="71"/>
      <c r="C14" s="71"/>
    </row>
    <row r="15" spans="1:3" ht="12.75">
      <c r="A15" t="s">
        <v>110</v>
      </c>
      <c r="B15" s="71">
        <v>61</v>
      </c>
      <c r="C15" s="71">
        <v>62</v>
      </c>
    </row>
    <row r="16" spans="1:3" ht="12.75">
      <c r="A16" t="s">
        <v>111</v>
      </c>
      <c r="B16" s="71">
        <v>1853</v>
      </c>
      <c r="C16" s="71">
        <v>13946</v>
      </c>
    </row>
    <row r="17" spans="1:3" ht="12.75">
      <c r="A17" t="s">
        <v>112</v>
      </c>
      <c r="B17" s="71"/>
      <c r="C17" s="71"/>
    </row>
    <row r="18" spans="1:3" ht="12.75">
      <c r="A18" t="s">
        <v>113</v>
      </c>
      <c r="B18" s="71"/>
      <c r="C18" s="71"/>
    </row>
    <row r="19" spans="2:3" ht="12.75">
      <c r="B19" s="71"/>
      <c r="C19" s="71"/>
    </row>
    <row r="20" spans="1:3" ht="12.75">
      <c r="A20" s="75" t="s">
        <v>114</v>
      </c>
      <c r="B20" s="77">
        <f>SUM(B21:B23)</f>
        <v>5574</v>
      </c>
      <c r="C20" s="77">
        <f>SUM(C21:C23)</f>
        <v>4518</v>
      </c>
    </row>
    <row r="21" spans="1:3" ht="12.75">
      <c r="A21" t="s">
        <v>115</v>
      </c>
      <c r="B21" s="71">
        <v>5574</v>
      </c>
      <c r="C21" s="71">
        <v>4518</v>
      </c>
    </row>
    <row r="22" spans="1:3" ht="12.75">
      <c r="A22" t="s">
        <v>116</v>
      </c>
      <c r="B22" s="71"/>
      <c r="C22" s="71"/>
    </row>
    <row r="23" spans="1:3" ht="12.75">
      <c r="A23" t="s">
        <v>117</v>
      </c>
      <c r="B23" s="71"/>
      <c r="C23" s="71"/>
    </row>
    <row r="24" spans="2:3" ht="12.75">
      <c r="B24" s="71"/>
      <c r="C24" s="71"/>
    </row>
    <row r="25" spans="1:3" ht="12.75">
      <c r="A25" s="75" t="s">
        <v>118</v>
      </c>
      <c r="B25" s="71">
        <v>1441</v>
      </c>
      <c r="C25" s="77">
        <v>132</v>
      </c>
    </row>
    <row r="26" spans="1:3" ht="12.75">
      <c r="A26" s="75"/>
      <c r="B26" s="71"/>
      <c r="C26" s="71"/>
    </row>
    <row r="27" spans="1:3" ht="12.75">
      <c r="A27" s="75" t="s">
        <v>119</v>
      </c>
      <c r="B27" s="77"/>
      <c r="C27" s="77"/>
    </row>
    <row r="28" spans="2:3" ht="12.75">
      <c r="B28" s="71"/>
      <c r="C28" s="71"/>
    </row>
    <row r="29" spans="1:3" s="80" customFormat="1" ht="12.75">
      <c r="A29" s="78" t="s">
        <v>120</v>
      </c>
      <c r="B29" s="79">
        <f>B3+B9+B13+B20+B25+B27</f>
        <v>247460</v>
      </c>
      <c r="C29" s="79">
        <f>C3+C9+C13+C20+C25+C27</f>
        <v>243941</v>
      </c>
    </row>
    <row r="30" spans="2:5" s="80" customFormat="1" ht="12.75">
      <c r="B30" s="81"/>
      <c r="C30" s="81"/>
      <c r="E30" s="82"/>
    </row>
    <row r="31" spans="2:3" ht="12.75">
      <c r="B31" s="71"/>
      <c r="C31" s="71"/>
    </row>
    <row r="32" spans="1:5" s="84" customFormat="1" ht="12.75">
      <c r="A32" s="72" t="s">
        <v>121</v>
      </c>
      <c r="B32" s="83"/>
      <c r="C32" s="83"/>
      <c r="E32" s="85"/>
    </row>
    <row r="33" spans="2:3" ht="12.75">
      <c r="B33" s="71"/>
      <c r="C33" s="71"/>
    </row>
    <row r="34" spans="1:3" s="75" customFormat="1" ht="12.75">
      <c r="A34" s="75" t="s">
        <v>122</v>
      </c>
      <c r="B34" s="76">
        <f>SUM(B35:B40)</f>
        <v>246584</v>
      </c>
      <c r="C34" s="76">
        <f>SUM(C35:C40)</f>
        <v>239341</v>
      </c>
    </row>
    <row r="35" spans="1:3" s="75" customFormat="1" ht="12.75">
      <c r="A35" t="s">
        <v>123</v>
      </c>
      <c r="B35" s="86">
        <v>329453</v>
      </c>
      <c r="C35" s="86">
        <v>329453</v>
      </c>
    </row>
    <row r="36" spans="1:3" s="75" customFormat="1" ht="12.75">
      <c r="A36" t="s">
        <v>124</v>
      </c>
      <c r="B36" s="76"/>
      <c r="C36" s="76"/>
    </row>
    <row r="37" spans="1:3" s="75" customFormat="1" ht="12.75">
      <c r="A37" t="s">
        <v>125</v>
      </c>
      <c r="B37" s="86">
        <v>1914</v>
      </c>
      <c r="C37" s="86">
        <v>1914</v>
      </c>
    </row>
    <row r="38" spans="1:3" ht="12.75">
      <c r="A38" t="s">
        <v>126</v>
      </c>
      <c r="B38" s="71">
        <v>-84783</v>
      </c>
      <c r="C38" s="71">
        <v>-84783</v>
      </c>
    </row>
    <row r="39" spans="1:3" ht="12.75">
      <c r="A39" t="s">
        <v>127</v>
      </c>
      <c r="B39" s="71"/>
      <c r="C39" s="71"/>
    </row>
    <row r="40" spans="1:3" ht="12.75">
      <c r="A40" t="s">
        <v>128</v>
      </c>
      <c r="B40" s="71"/>
      <c r="C40" s="71">
        <v>-7243</v>
      </c>
    </row>
    <row r="41" spans="1:3" s="75" customFormat="1" ht="12.75">
      <c r="A41" s="75" t="s">
        <v>129</v>
      </c>
      <c r="B41" s="76">
        <f>SUM(B42:B44)</f>
        <v>876</v>
      </c>
      <c r="C41" s="76">
        <f>SUM(C42:C44)</f>
        <v>3768</v>
      </c>
    </row>
    <row r="42" spans="1:3" ht="12.75">
      <c r="A42" t="s">
        <v>130</v>
      </c>
      <c r="B42" s="71"/>
      <c r="C42" s="71">
        <v>128</v>
      </c>
    </row>
    <row r="43" spans="1:3" ht="12.75">
      <c r="A43" t="s">
        <v>131</v>
      </c>
      <c r="B43" s="71"/>
      <c r="C43" s="71">
        <v>1867</v>
      </c>
    </row>
    <row r="44" spans="1:3" ht="12.75">
      <c r="A44" t="s">
        <v>132</v>
      </c>
      <c r="B44" s="71">
        <v>876</v>
      </c>
      <c r="C44" s="71">
        <v>1773</v>
      </c>
    </row>
    <row r="45" spans="2:3" ht="12.75">
      <c r="B45" s="71"/>
      <c r="C45" s="71"/>
    </row>
    <row r="46" spans="1:3" s="75" customFormat="1" ht="12.75">
      <c r="A46" s="75" t="s">
        <v>133</v>
      </c>
      <c r="B46" s="76"/>
      <c r="C46" s="76"/>
    </row>
    <row r="47" spans="2:3" ht="12.75">
      <c r="B47" s="71"/>
      <c r="C47" s="71"/>
    </row>
    <row r="48" spans="1:3" ht="12.75">
      <c r="A48" s="75" t="s">
        <v>134</v>
      </c>
      <c r="B48" s="71"/>
      <c r="C48" s="71"/>
    </row>
    <row r="49" spans="1:3" ht="12.75">
      <c r="A49" s="75"/>
      <c r="B49" s="71"/>
      <c r="C49" s="71"/>
    </row>
    <row r="50" spans="1:3" ht="12.75">
      <c r="A50" s="75" t="s">
        <v>135</v>
      </c>
      <c r="B50" s="71"/>
      <c r="C50" s="77">
        <v>832</v>
      </c>
    </row>
    <row r="51" spans="2:3" ht="12.75">
      <c r="B51" s="71"/>
      <c r="C51" s="71"/>
    </row>
    <row r="52" spans="1:3" s="80" customFormat="1" ht="12.75">
      <c r="A52" s="78" t="s">
        <v>136</v>
      </c>
      <c r="B52" s="79">
        <f>B34+B41+B46+B48+B50</f>
        <v>247460</v>
      </c>
      <c r="C52" s="79">
        <f>C34+C41+C46+C48+C50</f>
        <v>243941</v>
      </c>
    </row>
  </sheetData>
  <sheetProtection selectLockedCells="1" selectUnlockedCells="1"/>
  <printOptions gridLines="1"/>
  <pageMargins left="0.7875" right="0.7875" top="1.2798611111111111" bottom="0.9840277777777777" header="0.3701388888888889" footer="0.5118055555555555"/>
  <pageSetup horizontalDpi="300" verticalDpi="300" orientation="portrait" paperSize="9"/>
  <headerFooter alignWithMargins="0">
    <oddHeader>&amp;C&amp;"Arial CE,Félkövér"&amp;9 7. sz. melléklet
Pecöl Község Önkormányzata 2014. évi költségvetési beszámoló 
éves egyszerűsített mérlege
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B11" sqref="B11"/>
    </sheetView>
  </sheetViews>
  <sheetFormatPr defaultColWidth="9.00390625" defaultRowHeight="12.75"/>
  <cols>
    <col min="1" max="1" width="31.875" style="0" customWidth="1"/>
    <col min="2" max="2" width="13.375" style="87" customWidth="1"/>
  </cols>
  <sheetData>
    <row r="3" spans="1:2" s="8" customFormat="1" ht="12.75">
      <c r="A3" s="8" t="s">
        <v>137</v>
      </c>
      <c r="B3" s="88">
        <f>SUM(B4:B6)+B7</f>
        <v>779</v>
      </c>
    </row>
    <row r="7" spans="1:2" ht="12.75">
      <c r="A7" t="s">
        <v>138</v>
      </c>
      <c r="B7" s="87">
        <v>779</v>
      </c>
    </row>
    <row r="10" spans="1:2" s="8" customFormat="1" ht="12.75">
      <c r="A10" s="8" t="s">
        <v>139</v>
      </c>
      <c r="B10" s="88">
        <f>B11+B12</f>
        <v>0</v>
      </c>
    </row>
    <row r="11" spans="1:2" ht="12.75">
      <c r="A11" t="s">
        <v>140</v>
      </c>
      <c r="B11" s="89"/>
    </row>
    <row r="12" ht="12.75">
      <c r="A12" t="s">
        <v>141</v>
      </c>
    </row>
  </sheetData>
  <sheetProtection selectLockedCells="1" selectUnlockedCells="1"/>
  <printOptions/>
  <pageMargins left="0.75" right="0.75" top="1.9402777777777778" bottom="1" header="1.0902777777777777" footer="0.5118055555555555"/>
  <pageSetup horizontalDpi="300" verticalDpi="300" orientation="portrait" paperSize="9"/>
  <headerFooter alignWithMargins="0">
    <oddHeader>&amp;C&amp;"Arial CE,Félkövér"&amp;12 8. sz. melléklet
KIMUTATÁS 
az Önkormányzat tulajdonában lévő részesedésekről, értékpapírokról
2014. évi éves beszámoló adatai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7" sqref="B27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</cols>
  <sheetData>
    <row r="1" spans="1:4" ht="21.75" customHeight="1">
      <c r="A1" s="90" t="s">
        <v>142</v>
      </c>
      <c r="B1" s="90"/>
      <c r="C1" s="90"/>
      <c r="D1" s="90"/>
    </row>
    <row r="2" spans="1:4" ht="12.75">
      <c r="A2" s="91"/>
      <c r="B2" s="92" t="s">
        <v>143</v>
      </c>
      <c r="C2" s="92" t="s">
        <v>144</v>
      </c>
      <c r="D2" s="93" t="s">
        <v>11</v>
      </c>
    </row>
    <row r="3" spans="1:4" ht="12.75">
      <c r="A3" s="94"/>
      <c r="B3" s="95" t="s">
        <v>145</v>
      </c>
      <c r="C3" s="95" t="s">
        <v>145</v>
      </c>
      <c r="D3" s="96"/>
    </row>
    <row r="4" spans="1:4" ht="12.75">
      <c r="A4" s="97" t="s">
        <v>146</v>
      </c>
      <c r="B4" s="98">
        <v>49934</v>
      </c>
      <c r="C4" s="98">
        <v>53219</v>
      </c>
      <c r="D4" s="99">
        <v>53219</v>
      </c>
    </row>
    <row r="5" spans="1:4" ht="12.75">
      <c r="A5" s="44" t="s">
        <v>147</v>
      </c>
      <c r="B5" s="100">
        <v>3595</v>
      </c>
      <c r="C5" s="100">
        <v>13595</v>
      </c>
      <c r="D5" s="101">
        <v>13428</v>
      </c>
    </row>
    <row r="6" spans="1:4" ht="12.75">
      <c r="A6" s="44" t="s">
        <v>148</v>
      </c>
      <c r="B6" s="100">
        <v>4350</v>
      </c>
      <c r="C6" s="100">
        <v>5844</v>
      </c>
      <c r="D6" s="101">
        <v>5837</v>
      </c>
    </row>
    <row r="7" spans="1:4" ht="12.75">
      <c r="A7" s="44" t="s">
        <v>149</v>
      </c>
      <c r="B7" s="100">
        <v>5088</v>
      </c>
      <c r="C7" s="100">
        <v>9032</v>
      </c>
      <c r="D7" s="101">
        <v>5795</v>
      </c>
    </row>
    <row r="8" spans="1:4" ht="12.75">
      <c r="A8" s="44" t="s">
        <v>150</v>
      </c>
      <c r="B8" s="100"/>
      <c r="C8" s="100"/>
      <c r="D8" s="101"/>
    </row>
    <row r="9" spans="1:4" ht="12.75">
      <c r="A9" s="44" t="s">
        <v>151</v>
      </c>
      <c r="B9" s="100">
        <v>481</v>
      </c>
      <c r="C9" s="100">
        <v>5470</v>
      </c>
      <c r="D9" s="101">
        <v>5470</v>
      </c>
    </row>
    <row r="10" spans="1:4" ht="12.75">
      <c r="A10" s="46" t="s">
        <v>152</v>
      </c>
      <c r="B10" s="102">
        <v>1308</v>
      </c>
      <c r="C10" s="102">
        <v>1308</v>
      </c>
      <c r="D10" s="103"/>
    </row>
    <row r="11" spans="1:4" ht="12.75">
      <c r="A11" s="97" t="s">
        <v>153</v>
      </c>
      <c r="B11" s="98">
        <f>SUM(B4:B10)</f>
        <v>64756</v>
      </c>
      <c r="C11" s="98">
        <f>SUM(C4:C10)</f>
        <v>88468</v>
      </c>
      <c r="D11" s="99">
        <f>SUM(D4:D10)</f>
        <v>83749</v>
      </c>
    </row>
    <row r="12" spans="1:4" ht="12.75">
      <c r="A12" s="104" t="s">
        <v>154</v>
      </c>
      <c r="B12" s="105">
        <v>10145</v>
      </c>
      <c r="C12" s="105">
        <v>32133</v>
      </c>
      <c r="D12" s="106">
        <v>25753</v>
      </c>
    </row>
    <row r="13" spans="1:4" ht="12.75">
      <c r="A13" s="46" t="s">
        <v>155</v>
      </c>
      <c r="B13" s="107">
        <f>B11+B12</f>
        <v>74901</v>
      </c>
      <c r="C13" s="107">
        <f>C11+C12</f>
        <v>120601</v>
      </c>
      <c r="D13" s="108">
        <f>D11+D12</f>
        <v>109502</v>
      </c>
    </row>
    <row r="14" spans="1:4" ht="12.75">
      <c r="A14" s="97" t="s">
        <v>156</v>
      </c>
      <c r="B14" s="98">
        <v>5783</v>
      </c>
      <c r="C14" s="98">
        <v>7617</v>
      </c>
      <c r="D14" s="99">
        <v>6817</v>
      </c>
    </row>
    <row r="15" spans="1:4" ht="12.75" customHeight="1">
      <c r="A15" s="44" t="s">
        <v>157</v>
      </c>
      <c r="B15" s="100">
        <v>1768</v>
      </c>
      <c r="C15" s="100">
        <v>1768</v>
      </c>
      <c r="D15" s="101">
        <v>1454</v>
      </c>
    </row>
    <row r="16" spans="1:4" ht="12.75">
      <c r="A16" s="44" t="s">
        <v>158</v>
      </c>
      <c r="B16" s="100">
        <v>13899</v>
      </c>
      <c r="C16" s="100">
        <v>19831</v>
      </c>
      <c r="D16" s="101">
        <v>15005</v>
      </c>
    </row>
    <row r="17" spans="1:4" ht="12.75">
      <c r="A17" s="44" t="s">
        <v>159</v>
      </c>
      <c r="B17" s="100">
        <v>5138</v>
      </c>
      <c r="C17" s="100">
        <v>6113</v>
      </c>
      <c r="D17" s="101">
        <v>4561</v>
      </c>
    </row>
    <row r="18" spans="1:4" ht="12.75">
      <c r="A18" s="44" t="s">
        <v>160</v>
      </c>
      <c r="B18" s="100">
        <v>43830</v>
      </c>
      <c r="C18" s="100">
        <v>53738</v>
      </c>
      <c r="D18" s="101">
        <v>39565</v>
      </c>
    </row>
    <row r="19" spans="1:4" ht="12.75">
      <c r="A19" s="44" t="s">
        <v>161</v>
      </c>
      <c r="B19" s="100"/>
      <c r="C19" s="100">
        <v>1753</v>
      </c>
      <c r="D19" s="101">
        <v>1753</v>
      </c>
    </row>
    <row r="20" spans="1:4" ht="12.75">
      <c r="A20" s="44" t="s">
        <v>162</v>
      </c>
      <c r="B20" s="100">
        <v>3253</v>
      </c>
      <c r="C20" s="100">
        <v>3253</v>
      </c>
      <c r="D20" s="101">
        <v>2083</v>
      </c>
    </row>
    <row r="21" spans="1:4" ht="12.75">
      <c r="A21" s="46" t="s">
        <v>163</v>
      </c>
      <c r="B21" s="102">
        <v>1230</v>
      </c>
      <c r="C21" s="102">
        <v>10561</v>
      </c>
      <c r="D21" s="103">
        <v>10561</v>
      </c>
    </row>
    <row r="22" spans="1:4" ht="12.75">
      <c r="A22" s="104" t="s">
        <v>164</v>
      </c>
      <c r="B22" s="105">
        <f>SUM(B14:B21)</f>
        <v>74901</v>
      </c>
      <c r="C22" s="105">
        <f>SUM(C14:C21)</f>
        <v>104634</v>
      </c>
      <c r="D22" s="106">
        <f>SUM(D14:D21)</f>
        <v>81799</v>
      </c>
    </row>
    <row r="23" spans="1:4" ht="12.75">
      <c r="A23" s="104" t="s">
        <v>165</v>
      </c>
      <c r="B23" s="105"/>
      <c r="C23" s="105">
        <v>16867</v>
      </c>
      <c r="D23" s="106">
        <v>15000</v>
      </c>
    </row>
    <row r="24" spans="1:4" ht="12.75">
      <c r="A24" s="46" t="s">
        <v>166</v>
      </c>
      <c r="B24" s="107">
        <f>B22+B23</f>
        <v>74901</v>
      </c>
      <c r="C24" s="107">
        <f>C22+C23</f>
        <v>121501</v>
      </c>
      <c r="D24" s="108">
        <f>D22+D23</f>
        <v>96799</v>
      </c>
    </row>
    <row r="25" spans="2:4" ht="12.75">
      <c r="B25" s="71"/>
      <c r="C25" s="71"/>
      <c r="D25" s="71"/>
    </row>
    <row r="26" spans="2:4" ht="12.75">
      <c r="B26" s="71"/>
      <c r="C26" s="71"/>
      <c r="D26" s="71"/>
    </row>
    <row r="27" spans="2:4" ht="12.75">
      <c r="B27" s="71"/>
      <c r="C27" s="71"/>
      <c r="D27" s="71"/>
    </row>
  </sheetData>
  <sheetProtection selectLockedCells="1" selectUnlockedCells="1"/>
  <mergeCells count="1">
    <mergeCell ref="A1:D1"/>
  </mergeCells>
  <printOptions gridLines="1"/>
  <pageMargins left="1.5298611111111111" right="0.75" top="1.3201388888888888" bottom="1" header="0.5" footer="0.5118055555555555"/>
  <pageSetup horizontalDpi="300" verticalDpi="300" orientation="landscape" paperSize="9"/>
  <headerFooter alignWithMargins="0">
    <oddHeader>&amp;C9.számú melléklet
Pecöl Község Önkormányzata 2014.évi beszámoló
Egyszerűsített pénzforgalmi jelentés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40" sqref="G40"/>
    </sheetView>
  </sheetViews>
  <sheetFormatPr defaultColWidth="9.00390625" defaultRowHeight="12.75"/>
  <cols>
    <col min="1" max="1" width="52.00390625" style="0" customWidth="1"/>
    <col min="2" max="3" width="0" style="0" hidden="1" customWidth="1"/>
    <col min="4" max="4" width="18.75390625" style="0" customWidth="1"/>
  </cols>
  <sheetData>
    <row r="1" spans="1:4" ht="15" customHeight="1">
      <c r="A1" s="50" t="s">
        <v>167</v>
      </c>
      <c r="B1" s="50"/>
      <c r="C1" s="50"/>
      <c r="D1" s="50"/>
    </row>
    <row r="3" spans="1:4" ht="15" customHeight="1">
      <c r="A3" s="50" t="s">
        <v>168</v>
      </c>
      <c r="B3" s="50"/>
      <c r="C3" s="50"/>
      <c r="D3" s="50"/>
    </row>
    <row r="4" spans="1:4" ht="27.75" customHeight="1">
      <c r="A4" s="50" t="s">
        <v>169</v>
      </c>
      <c r="B4" s="50"/>
      <c r="C4" s="50"/>
      <c r="D4" s="50"/>
    </row>
    <row r="7" spans="1:4" ht="12.75">
      <c r="A7" s="109" t="s">
        <v>44</v>
      </c>
      <c r="B7" s="110"/>
      <c r="C7" s="110"/>
      <c r="D7" s="111" t="s">
        <v>170</v>
      </c>
    </row>
    <row r="8" spans="1:4" ht="12.75">
      <c r="A8" s="112" t="s">
        <v>171</v>
      </c>
      <c r="B8" s="53"/>
      <c r="C8" s="53"/>
      <c r="D8" s="53"/>
    </row>
    <row r="9" spans="1:4" ht="12.75">
      <c r="A9" s="57" t="s">
        <v>172</v>
      </c>
      <c r="B9" s="113"/>
      <c r="C9" s="114"/>
      <c r="D9" s="114">
        <v>61</v>
      </c>
    </row>
    <row r="10" spans="1:4" ht="12.75">
      <c r="A10" s="57" t="s">
        <v>173</v>
      </c>
      <c r="B10" s="113"/>
      <c r="C10" s="114"/>
      <c r="D10" s="114">
        <v>1853</v>
      </c>
    </row>
    <row r="11" spans="1:4" ht="12.75">
      <c r="A11" s="112" t="s">
        <v>174</v>
      </c>
      <c r="B11" s="115"/>
      <c r="C11" s="53"/>
      <c r="D11" s="53">
        <f>D9+D10</f>
        <v>1914</v>
      </c>
    </row>
    <row r="12" spans="1:4" ht="12.75">
      <c r="A12" s="112" t="s">
        <v>175</v>
      </c>
      <c r="B12" s="115"/>
      <c r="C12" s="53"/>
      <c r="D12" s="53">
        <v>109502</v>
      </c>
    </row>
    <row r="13" spans="1:4" ht="12.75">
      <c r="A13" s="112" t="s">
        <v>176</v>
      </c>
      <c r="B13" s="115"/>
      <c r="C13" s="53"/>
      <c r="D13" s="53">
        <v>1915</v>
      </c>
    </row>
    <row r="14" spans="1:4" ht="12.75">
      <c r="A14" s="112" t="s">
        <v>177</v>
      </c>
      <c r="B14" s="115"/>
      <c r="C14" s="53"/>
      <c r="D14" s="53"/>
    </row>
    <row r="15" spans="1:4" ht="12.75">
      <c r="A15" s="112" t="s">
        <v>178</v>
      </c>
      <c r="B15" s="115"/>
      <c r="C15" s="53"/>
      <c r="D15" s="53">
        <v>1306</v>
      </c>
    </row>
    <row r="16" spans="1:4" ht="12.75">
      <c r="A16" s="112" t="s">
        <v>179</v>
      </c>
      <c r="B16" s="115"/>
      <c r="C16" s="53"/>
      <c r="D16" s="53">
        <v>96799</v>
      </c>
    </row>
    <row r="17" spans="1:4" ht="12.75">
      <c r="A17" s="112" t="s">
        <v>180</v>
      </c>
      <c r="B17" s="53"/>
      <c r="C17" s="53"/>
      <c r="D17" s="53"/>
    </row>
    <row r="18" spans="1:4" ht="12.75">
      <c r="A18" s="57" t="s">
        <v>172</v>
      </c>
      <c r="B18" s="113"/>
      <c r="C18" s="114"/>
      <c r="D18" s="114">
        <v>62</v>
      </c>
    </row>
    <row r="19" spans="1:4" ht="12.75">
      <c r="A19" s="57" t="s">
        <v>173</v>
      </c>
      <c r="B19" s="113"/>
      <c r="C19" s="114"/>
      <c r="D19" s="114">
        <v>13946</v>
      </c>
    </row>
    <row r="20" spans="1:4" ht="12.75">
      <c r="A20" s="116" t="s">
        <v>181</v>
      </c>
      <c r="B20" s="117"/>
      <c r="C20" s="118"/>
      <c r="D20" s="118">
        <f>D18+D19</f>
        <v>14008</v>
      </c>
    </row>
  </sheetData>
  <sheetProtection selectLockedCells="1" selectUnlockedCells="1"/>
  <mergeCells count="3">
    <mergeCell ref="A1:D1"/>
    <mergeCell ref="A3:D3"/>
    <mergeCell ref="A4:D4"/>
  </mergeCells>
  <printOptions/>
  <pageMargins left="1.3701388888888888" right="0.7479166666666667" top="1.729861111111111" bottom="0.9840277777777777" header="0.5" footer="0.5118055555555555"/>
  <pageSetup horizontalDpi="300" verticalDpi="300" orientation="portrait" paperSize="9"/>
  <headerFooter alignWithMargins="0">
    <oddHeader>&amp;CPecöl Község Önkormányzat 2014.évi beszámoló
Pénzeszközök változása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B26" sqref="B26"/>
    </sheetView>
  </sheetViews>
  <sheetFormatPr defaultColWidth="9.00390625" defaultRowHeight="12.75"/>
  <cols>
    <col min="1" max="1" width="77.00390625" style="0" customWidth="1"/>
  </cols>
  <sheetData>
    <row r="1" spans="1:2" ht="12.75">
      <c r="A1" s="119" t="s">
        <v>182</v>
      </c>
      <c r="B1" s="120">
        <v>2014</v>
      </c>
    </row>
    <row r="2" spans="1:2" ht="12.75">
      <c r="A2" s="121" t="s">
        <v>183</v>
      </c>
      <c r="B2" s="122" t="s">
        <v>184</v>
      </c>
    </row>
    <row r="3" spans="1:2" ht="15.75" customHeight="1">
      <c r="A3" s="44" t="s">
        <v>146</v>
      </c>
      <c r="B3" s="101">
        <v>53219</v>
      </c>
    </row>
    <row r="4" spans="1:2" ht="15.75" customHeight="1">
      <c r="A4" s="44" t="s">
        <v>148</v>
      </c>
      <c r="B4" s="101">
        <v>5837</v>
      </c>
    </row>
    <row r="5" spans="1:2" ht="15.75" customHeight="1">
      <c r="A5" s="44" t="s">
        <v>149</v>
      </c>
      <c r="B5" s="101">
        <v>5795</v>
      </c>
    </row>
    <row r="6" spans="1:2" ht="15.75" customHeight="1">
      <c r="A6" s="44" t="s">
        <v>151</v>
      </c>
      <c r="B6" s="101">
        <v>5470</v>
      </c>
    </row>
    <row r="7" spans="1:2" ht="12.75">
      <c r="A7" s="44" t="s">
        <v>185</v>
      </c>
      <c r="B7" s="101">
        <v>23838</v>
      </c>
    </row>
    <row r="8" spans="1:2" ht="12.75">
      <c r="A8" s="104" t="s">
        <v>186</v>
      </c>
      <c r="B8" s="106">
        <f>SUM(B3:B7)</f>
        <v>94159</v>
      </c>
    </row>
    <row r="9" spans="1:2" ht="12.75">
      <c r="A9" s="97" t="s">
        <v>156</v>
      </c>
      <c r="B9" s="99">
        <v>6817</v>
      </c>
    </row>
    <row r="10" spans="1:2" ht="12.75">
      <c r="A10" s="44" t="s">
        <v>157</v>
      </c>
      <c r="B10" s="101">
        <v>1454</v>
      </c>
    </row>
    <row r="11" spans="1:2" ht="12.75">
      <c r="A11" s="44" t="s">
        <v>158</v>
      </c>
      <c r="B11" s="101">
        <v>15005</v>
      </c>
    </row>
    <row r="12" spans="1:2" ht="12.75">
      <c r="A12" s="44" t="s">
        <v>159</v>
      </c>
      <c r="B12" s="101">
        <v>4561</v>
      </c>
    </row>
    <row r="13" spans="1:2" ht="12.75">
      <c r="A13" s="44" t="s">
        <v>160</v>
      </c>
      <c r="B13" s="101">
        <v>39565</v>
      </c>
    </row>
    <row r="14" spans="1:2" ht="12.75">
      <c r="A14" s="44" t="s">
        <v>165</v>
      </c>
      <c r="B14" s="101">
        <v>15000</v>
      </c>
    </row>
    <row r="15" spans="1:2" ht="12.75">
      <c r="A15" s="104" t="s">
        <v>187</v>
      </c>
      <c r="B15" s="106">
        <f>SUM(B9:B14)</f>
        <v>82402</v>
      </c>
    </row>
    <row r="16" spans="1:2" ht="12.75">
      <c r="A16" s="97" t="s">
        <v>147</v>
      </c>
      <c r="B16" s="99">
        <v>13428</v>
      </c>
    </row>
    <row r="17" spans="1:2" ht="12.75">
      <c r="A17" s="44" t="s">
        <v>148</v>
      </c>
      <c r="B17" s="101"/>
    </row>
    <row r="18" spans="1:2" ht="12.75">
      <c r="A18" s="44" t="s">
        <v>150</v>
      </c>
      <c r="B18" s="101"/>
    </row>
    <row r="19" spans="1:2" ht="12.75">
      <c r="A19" s="44" t="s">
        <v>152</v>
      </c>
      <c r="B19" s="101"/>
    </row>
    <row r="20" spans="1:2" ht="12.75">
      <c r="A20" s="44" t="s">
        <v>154</v>
      </c>
      <c r="B20" s="101">
        <v>1915</v>
      </c>
    </row>
    <row r="21" spans="1:2" ht="12.75">
      <c r="A21" s="104" t="s">
        <v>188</v>
      </c>
      <c r="B21" s="106">
        <f>SUM(B16:B20)</f>
        <v>15343</v>
      </c>
    </row>
    <row r="22" spans="1:2" ht="12.75">
      <c r="A22" s="44" t="s">
        <v>189</v>
      </c>
      <c r="B22" s="101"/>
    </row>
    <row r="23" spans="1:2" ht="12.75">
      <c r="A23" s="44" t="s">
        <v>161</v>
      </c>
      <c r="B23" s="101">
        <v>1753</v>
      </c>
    </row>
    <row r="24" spans="1:2" ht="12.75">
      <c r="A24" s="44" t="s">
        <v>162</v>
      </c>
      <c r="B24" s="101">
        <v>2083</v>
      </c>
    </row>
    <row r="25" spans="1:2" ht="12.75">
      <c r="A25" s="44" t="s">
        <v>163</v>
      </c>
      <c r="B25" s="101">
        <v>10561</v>
      </c>
    </row>
    <row r="26" spans="1:2" ht="12.75">
      <c r="A26" s="44" t="s">
        <v>165</v>
      </c>
      <c r="B26" s="101"/>
    </row>
    <row r="27" spans="1:2" ht="12.75">
      <c r="A27" s="104" t="s">
        <v>190</v>
      </c>
      <c r="B27" s="106">
        <f>SUM(B22:B26)</f>
        <v>14397</v>
      </c>
    </row>
    <row r="28" spans="1:2" ht="12.75">
      <c r="A28" s="97" t="s">
        <v>191</v>
      </c>
      <c r="B28" s="99">
        <f>B8+B21</f>
        <v>109502</v>
      </c>
    </row>
    <row r="29" spans="1:2" ht="12.75">
      <c r="A29" s="104" t="s">
        <v>192</v>
      </c>
      <c r="B29" s="106">
        <f>B15+B27</f>
        <v>96799</v>
      </c>
    </row>
  </sheetData>
  <sheetProtection selectLockedCells="1" selectUnlockedCells="1"/>
  <printOptions gridLines="1"/>
  <pageMargins left="0.75" right="0.75" top="1.75" bottom="1" header="0.5" footer="0.5118055555555555"/>
  <pageSetup horizontalDpi="300" verticalDpi="300" orientation="portrait" paperSize="9"/>
  <headerFooter alignWithMargins="0">
    <oddHeader>&amp;CPecöl Község Önkormányzata 2014.évi beszámoló
Működési és felhalmozási bevételek és kiadások mérlegszerű bemutatása 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41" sqref="A41"/>
    </sheetView>
  </sheetViews>
  <sheetFormatPr defaultColWidth="9.00390625" defaultRowHeight="12.75"/>
  <cols>
    <col min="1" max="1" width="83.625" style="123" customWidth="1"/>
    <col min="2" max="2" width="11.75390625" style="124" customWidth="1"/>
    <col min="3" max="16384" width="9.125" style="123" customWidth="1"/>
  </cols>
  <sheetData>
    <row r="1" spans="1:2" ht="12.75" customHeight="1">
      <c r="A1" s="125" t="s">
        <v>167</v>
      </c>
      <c r="B1" s="126"/>
    </row>
    <row r="2" spans="1:2" ht="12.75">
      <c r="A2" s="127" t="s">
        <v>193</v>
      </c>
      <c r="B2" s="128"/>
    </row>
    <row r="3" spans="1:2" s="131" customFormat="1" ht="12.75">
      <c r="A3" s="129" t="s">
        <v>194</v>
      </c>
      <c r="B3" s="130" t="s">
        <v>195</v>
      </c>
    </row>
    <row r="4" spans="1:2" ht="12.75">
      <c r="A4" s="132"/>
      <c r="B4" s="130" t="s">
        <v>22</v>
      </c>
    </row>
    <row r="5" spans="1:2" ht="12.75">
      <c r="A5" s="132"/>
      <c r="B5" s="133"/>
    </row>
    <row r="6" spans="1:2" s="135" customFormat="1" ht="12.75">
      <c r="A6" s="129" t="s">
        <v>196</v>
      </c>
      <c r="B6" s="134"/>
    </row>
    <row r="7" spans="1:2" s="135" customFormat="1" ht="12.75">
      <c r="A7" s="136"/>
      <c r="B7" s="137"/>
    </row>
    <row r="8" spans="1:2" s="135" customFormat="1" ht="12.75">
      <c r="A8" s="138"/>
      <c r="B8" s="126"/>
    </row>
    <row r="9" spans="1:2" s="135" customFormat="1" ht="12.75">
      <c r="A9" s="139" t="s">
        <v>197</v>
      </c>
      <c r="B9" s="134">
        <f>B8</f>
        <v>0</v>
      </c>
    </row>
    <row r="10" spans="1:2" s="135" customFormat="1" ht="12.75">
      <c r="A10" s="140" t="s">
        <v>198</v>
      </c>
      <c r="B10" s="128">
        <v>138</v>
      </c>
    </row>
    <row r="11" spans="1:2" ht="12.75">
      <c r="A11" s="141" t="s">
        <v>199</v>
      </c>
      <c r="B11" s="142">
        <v>1615</v>
      </c>
    </row>
    <row r="12" spans="1:2" ht="12.75">
      <c r="A12" s="143"/>
      <c r="B12" s="142"/>
    </row>
    <row r="13" spans="1:2" ht="12.75">
      <c r="A13" s="144" t="s">
        <v>200</v>
      </c>
      <c r="B13" s="134">
        <f>SUM(B10:B12)</f>
        <v>1753</v>
      </c>
    </row>
    <row r="14" spans="1:2" ht="12.75">
      <c r="A14" s="145" t="s">
        <v>201</v>
      </c>
      <c r="B14" s="146"/>
    </row>
    <row r="15" spans="1:2" ht="12.75">
      <c r="A15" s="147" t="s">
        <v>202</v>
      </c>
      <c r="B15" s="148">
        <f>B9+B13+B14</f>
        <v>1753</v>
      </c>
    </row>
    <row r="16" spans="1:2" ht="12.75">
      <c r="A16" s="140"/>
      <c r="B16" s="128"/>
    </row>
    <row r="17" spans="1:2" ht="12.75">
      <c r="A17" s="141" t="s">
        <v>203</v>
      </c>
      <c r="B17" s="142">
        <v>2083</v>
      </c>
    </row>
    <row r="18" spans="1:2" ht="12.75">
      <c r="A18" s="143"/>
      <c r="B18" s="142"/>
    </row>
    <row r="19" spans="1:2" ht="12.75">
      <c r="A19" s="144" t="s">
        <v>204</v>
      </c>
      <c r="B19" s="134">
        <f>SUM(B16:B18)</f>
        <v>2083</v>
      </c>
    </row>
    <row r="20" spans="1:2" ht="12.75">
      <c r="A20" s="145" t="s">
        <v>205</v>
      </c>
      <c r="B20" s="146"/>
    </row>
    <row r="21" spans="1:2" ht="12.75">
      <c r="A21" s="147" t="s">
        <v>206</v>
      </c>
      <c r="B21" s="148">
        <f>B19+B20</f>
        <v>2083</v>
      </c>
    </row>
  </sheetData>
  <sheetProtection selectLockedCells="1" selectUnlockedCells="1"/>
  <printOptions gridLines="1"/>
  <pageMargins left="2.079861111111111" right="0.75" top="1.45" bottom="1" header="0.5" footer="0.5118055555555555"/>
  <pageSetup horizontalDpi="300" verticalDpi="300" orientation="landscape" paperSize="9"/>
  <headerFooter alignWithMargins="0">
    <oddHeader>&amp;CPecöl Község Önkormányzata 2014.évi beszámoló
Felújítási és beruházási előirányzatok teljesülése e-Ft-ban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2015-04-22T09:35:09Z</cp:lastPrinted>
  <dcterms:created xsi:type="dcterms:W3CDTF">2015-04-21T14:46:53Z</dcterms:created>
  <dcterms:modified xsi:type="dcterms:W3CDTF">2015-06-03T07:30:34Z</dcterms:modified>
  <cp:category/>
  <cp:version/>
  <cp:contentType/>
  <cp:contentStatus/>
  <cp:revision>1</cp:revision>
</cp:coreProperties>
</file>