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AY104" i="1"/>
  <c r="AX104"/>
  <c r="AV103"/>
  <c r="AY102"/>
  <c r="AX102"/>
  <c r="AW102"/>
  <c r="AY101"/>
  <c r="AX101"/>
  <c r="AW101"/>
  <c r="AY100"/>
  <c r="AX100"/>
  <c r="AW100"/>
  <c r="AY99"/>
  <c r="AX99"/>
  <c r="AW99"/>
  <c r="AY98"/>
  <c r="AX98"/>
  <c r="AW98"/>
  <c r="AY97"/>
  <c r="AW97"/>
  <c r="AU97"/>
  <c r="AT97"/>
  <c r="AR97"/>
  <c r="AQ97"/>
  <c r="AO97"/>
  <c r="AN97"/>
  <c r="AL97"/>
  <c r="AK97"/>
  <c r="AI97"/>
  <c r="AH97"/>
  <c r="AF97"/>
  <c r="AE97"/>
  <c r="AC97"/>
  <c r="AB97"/>
  <c r="Z97"/>
  <c r="Y97"/>
  <c r="W97"/>
  <c r="V97"/>
  <c r="T97"/>
  <c r="S97"/>
  <c r="Q97"/>
  <c r="AX97" s="1"/>
  <c r="P97"/>
  <c r="N97"/>
  <c r="M97"/>
  <c r="K97"/>
  <c r="J97"/>
  <c r="AY96"/>
  <c r="AX96"/>
  <c r="AW96"/>
  <c r="AY95"/>
  <c r="AX95"/>
  <c r="AW95"/>
  <c r="AY94"/>
  <c r="AX94"/>
  <c r="AW94"/>
  <c r="AY93"/>
  <c r="AX93"/>
  <c r="AW93"/>
  <c r="AY92"/>
  <c r="AU92"/>
  <c r="AU91" s="1"/>
  <c r="AU90" s="1"/>
  <c r="AT92"/>
  <c r="AR92"/>
  <c r="AR91" s="1"/>
  <c r="AR90" s="1"/>
  <c r="AQ92"/>
  <c r="AO92"/>
  <c r="AO91" s="1"/>
  <c r="AO90" s="1"/>
  <c r="AN92"/>
  <c r="AL92"/>
  <c r="AL91" s="1"/>
  <c r="AL90" s="1"/>
  <c r="AK92"/>
  <c r="AI92"/>
  <c r="AI91" s="1"/>
  <c r="AI90" s="1"/>
  <c r="AH92"/>
  <c r="AF92"/>
  <c r="AF91" s="1"/>
  <c r="AF90" s="1"/>
  <c r="AE92"/>
  <c r="AC92"/>
  <c r="AC91" s="1"/>
  <c r="AC90" s="1"/>
  <c r="AB92"/>
  <c r="Z92"/>
  <c r="Z91" s="1"/>
  <c r="Z90" s="1"/>
  <c r="Y92"/>
  <c r="W92"/>
  <c r="W91" s="1"/>
  <c r="W90" s="1"/>
  <c r="V92"/>
  <c r="T92"/>
  <c r="T91" s="1"/>
  <c r="T90" s="1"/>
  <c r="S92"/>
  <c r="Q92"/>
  <c r="AX92" s="1"/>
  <c r="P92"/>
  <c r="N92"/>
  <c r="N91" s="1"/>
  <c r="N90" s="1"/>
  <c r="M92"/>
  <c r="K92"/>
  <c r="K91" s="1"/>
  <c r="K90" s="1"/>
  <c r="J92"/>
  <c r="AW92" s="1"/>
  <c r="AY91"/>
  <c r="AT91"/>
  <c r="AT90" s="1"/>
  <c r="AQ91"/>
  <c r="AQ90" s="1"/>
  <c r="AN91"/>
  <c r="AN90" s="1"/>
  <c r="AK91"/>
  <c r="AK90" s="1"/>
  <c r="AH91"/>
  <c r="AH90" s="1"/>
  <c r="AE91"/>
  <c r="AE90" s="1"/>
  <c r="AB91"/>
  <c r="AB90" s="1"/>
  <c r="Y91"/>
  <c r="Y90" s="1"/>
  <c r="V91"/>
  <c r="V90" s="1"/>
  <c r="S91"/>
  <c r="S90" s="1"/>
  <c r="P91"/>
  <c r="P90" s="1"/>
  <c r="M91"/>
  <c r="M90" s="1"/>
  <c r="J91"/>
  <c r="AW91" s="1"/>
  <c r="AY90"/>
  <c r="AY89"/>
  <c r="AX89"/>
  <c r="AW89"/>
  <c r="AY88"/>
  <c r="AY103" s="1"/>
  <c r="AY87"/>
  <c r="AX87"/>
  <c r="AW87"/>
  <c r="AY86"/>
  <c r="AX86"/>
  <c r="AW86"/>
  <c r="AY85"/>
  <c r="AX85"/>
  <c r="AW85"/>
  <c r="AY84"/>
  <c r="AU84"/>
  <c r="AT84"/>
  <c r="AR84"/>
  <c r="AQ84"/>
  <c r="AO84"/>
  <c r="AN84"/>
  <c r="AL84"/>
  <c r="AK84"/>
  <c r="AI84"/>
  <c r="AH84"/>
  <c r="AF84"/>
  <c r="AE84"/>
  <c r="AC84"/>
  <c r="AB84"/>
  <c r="Z84"/>
  <c r="Y84"/>
  <c r="W84"/>
  <c r="V84"/>
  <c r="T84"/>
  <c r="S84"/>
  <c r="Q84"/>
  <c r="AX84" s="1"/>
  <c r="P84"/>
  <c r="N84"/>
  <c r="M84"/>
  <c r="K84"/>
  <c r="J84"/>
  <c r="AW84" s="1"/>
  <c r="AY83"/>
  <c r="AX83"/>
  <c r="AW83"/>
  <c r="AY82"/>
  <c r="AX82"/>
  <c r="AW82"/>
  <c r="AY81"/>
  <c r="AX81"/>
  <c r="AW81"/>
  <c r="AY80"/>
  <c r="AX80"/>
  <c r="AW80"/>
  <c r="AY79"/>
  <c r="AX79"/>
  <c r="AW79"/>
  <c r="AY78"/>
  <c r="AX78"/>
  <c r="AW78"/>
  <c r="AY77"/>
  <c r="AX77"/>
  <c r="AW77"/>
  <c r="AY76"/>
  <c r="AX76"/>
  <c r="AW76"/>
  <c r="AY75"/>
  <c r="AX75"/>
  <c r="AW75"/>
  <c r="AY74"/>
  <c r="AU74"/>
  <c r="AT74"/>
  <c r="AR74"/>
  <c r="AQ74"/>
  <c r="AO74"/>
  <c r="AN74"/>
  <c r="AL74"/>
  <c r="AK74"/>
  <c r="AI74"/>
  <c r="AH74"/>
  <c r="AF74"/>
  <c r="AE74"/>
  <c r="AC74"/>
  <c r="AB74"/>
  <c r="Z74"/>
  <c r="Y74"/>
  <c r="W74"/>
  <c r="V74"/>
  <c r="T74"/>
  <c r="S74"/>
  <c r="Q74"/>
  <c r="AX74" s="1"/>
  <c r="P74"/>
  <c r="N74"/>
  <c r="M74"/>
  <c r="K74"/>
  <c r="J74"/>
  <c r="AW74" s="1"/>
  <c r="AY73"/>
  <c r="AX73"/>
  <c r="AW73"/>
  <c r="AY72"/>
  <c r="AX72"/>
  <c r="AW72"/>
  <c r="AY71"/>
  <c r="AX71"/>
  <c r="AW71"/>
  <c r="AY70"/>
  <c r="AX70"/>
  <c r="AW70"/>
  <c r="AY69"/>
  <c r="AX69"/>
  <c r="AW69"/>
  <c r="AY68"/>
  <c r="AU68"/>
  <c r="AU67" s="1"/>
  <c r="AT68"/>
  <c r="AR68"/>
  <c r="AR67" s="1"/>
  <c r="AQ68"/>
  <c r="AO68"/>
  <c r="AO67" s="1"/>
  <c r="AN68"/>
  <c r="AL68"/>
  <c r="AL67" s="1"/>
  <c r="AK68"/>
  <c r="AI68"/>
  <c r="AI67" s="1"/>
  <c r="AH68"/>
  <c r="AF68"/>
  <c r="AF67" s="1"/>
  <c r="AE68"/>
  <c r="AC68"/>
  <c r="AC67" s="1"/>
  <c r="AB68"/>
  <c r="Z68"/>
  <c r="Z67" s="1"/>
  <c r="Y68"/>
  <c r="W68"/>
  <c r="W67" s="1"/>
  <c r="V68"/>
  <c r="T68"/>
  <c r="T67" s="1"/>
  <c r="S68"/>
  <c r="Q68"/>
  <c r="AX68" s="1"/>
  <c r="P68"/>
  <c r="N68"/>
  <c r="N67" s="1"/>
  <c r="M68"/>
  <c r="K68"/>
  <c r="K67" s="1"/>
  <c r="J68"/>
  <c r="AW68" s="1"/>
  <c r="AY67"/>
  <c r="AT67"/>
  <c r="AQ67"/>
  <c r="AN67"/>
  <c r="AK67"/>
  <c r="AH67"/>
  <c r="AE67"/>
  <c r="AB67"/>
  <c r="Y67"/>
  <c r="V67"/>
  <c r="S67"/>
  <c r="P67"/>
  <c r="M67"/>
  <c r="J67"/>
  <c r="AW67" s="1"/>
  <c r="AY66"/>
  <c r="AX66"/>
  <c r="AW66"/>
  <c r="AY65"/>
  <c r="AX65"/>
  <c r="AW65"/>
  <c r="AY64"/>
  <c r="AX64"/>
  <c r="AW64"/>
  <c r="AY63"/>
  <c r="AU63"/>
  <c r="AT63"/>
  <c r="AR63"/>
  <c r="AQ63"/>
  <c r="AO63"/>
  <c r="AN63"/>
  <c r="AL63"/>
  <c r="AK63"/>
  <c r="AI63"/>
  <c r="AH63"/>
  <c r="AF63"/>
  <c r="AE63"/>
  <c r="AC63"/>
  <c r="AB63"/>
  <c r="Z63"/>
  <c r="Y63"/>
  <c r="W63"/>
  <c r="V63"/>
  <c r="T63"/>
  <c r="S63"/>
  <c r="Q63"/>
  <c r="AX63" s="1"/>
  <c r="P63"/>
  <c r="N63"/>
  <c r="M63"/>
  <c r="K63"/>
  <c r="J63"/>
  <c r="AW63" s="1"/>
  <c r="AY62"/>
  <c r="AX62"/>
  <c r="AW62"/>
  <c r="AY61"/>
  <c r="AX61"/>
  <c r="AW61"/>
  <c r="AY60"/>
  <c r="AX60"/>
  <c r="AW60"/>
  <c r="AY59"/>
  <c r="AX59"/>
  <c r="AW59"/>
  <c r="AY58"/>
  <c r="AX58"/>
  <c r="AW58"/>
  <c r="AY57"/>
  <c r="AX57"/>
  <c r="AY56"/>
  <c r="AX56"/>
  <c r="AW56"/>
  <c r="AY55"/>
  <c r="AX55"/>
  <c r="AW55"/>
  <c r="AY54"/>
  <c r="AX54"/>
  <c r="AW54"/>
  <c r="AY53"/>
  <c r="AX53"/>
  <c r="AW53"/>
  <c r="AY52"/>
  <c r="AX52"/>
  <c r="AW52"/>
  <c r="AY51"/>
  <c r="AX51"/>
  <c r="AW51"/>
  <c r="AY50"/>
  <c r="AX50"/>
  <c r="AW50"/>
  <c r="V50"/>
  <c r="AY49"/>
  <c r="AX49"/>
  <c r="AW49"/>
  <c r="AY48"/>
  <c r="AX48"/>
  <c r="AW48"/>
  <c r="AY47"/>
  <c r="AY46" s="1"/>
  <c r="AX47"/>
  <c r="AW47"/>
  <c r="AW46" s="1"/>
  <c r="AX46"/>
  <c r="AV46"/>
  <c r="AU46"/>
  <c r="AT46"/>
  <c r="AR46"/>
  <c r="AQ46"/>
  <c r="AO46"/>
  <c r="AN46"/>
  <c r="AL46"/>
  <c r="AK46"/>
  <c r="AI46"/>
  <c r="AH46"/>
  <c r="AF46"/>
  <c r="AE46"/>
  <c r="AC46"/>
  <c r="AB46"/>
  <c r="Z46"/>
  <c r="Y46"/>
  <c r="W46"/>
  <c r="V46"/>
  <c r="T46"/>
  <c r="S46"/>
  <c r="Q46"/>
  <c r="P46"/>
  <c r="N46"/>
  <c r="M46"/>
  <c r="K46"/>
  <c r="J46"/>
  <c r="AY45"/>
  <c r="AX45"/>
  <c r="AW45"/>
  <c r="AY44"/>
  <c r="AX44"/>
  <c r="AW44"/>
  <c r="AY43"/>
  <c r="AX43"/>
  <c r="AW43"/>
  <c r="AY42"/>
  <c r="AX42"/>
  <c r="AW42"/>
  <c r="AY41"/>
  <c r="AX41"/>
  <c r="AW41"/>
  <c r="AY40"/>
  <c r="AU40"/>
  <c r="AT40"/>
  <c r="AR40"/>
  <c r="AO40"/>
  <c r="AN40"/>
  <c r="AL40"/>
  <c r="AI40"/>
  <c r="AH40"/>
  <c r="AF40"/>
  <c r="AE40"/>
  <c r="AC40"/>
  <c r="AB40"/>
  <c r="Z40"/>
  <c r="Y40"/>
  <c r="W40"/>
  <c r="V40"/>
  <c r="T40"/>
  <c r="S40"/>
  <c r="Q40"/>
  <c r="AX40" s="1"/>
  <c r="P40"/>
  <c r="N40"/>
  <c r="M40"/>
  <c r="K40"/>
  <c r="J40"/>
  <c r="AW40" s="1"/>
  <c r="AY39"/>
  <c r="AX39"/>
  <c r="AW39"/>
  <c r="AY38"/>
  <c r="AX38"/>
  <c r="AW38"/>
  <c r="AY37"/>
  <c r="AX37"/>
  <c r="AW37"/>
  <c r="AY36"/>
  <c r="AU36"/>
  <c r="AT36"/>
  <c r="AR36"/>
  <c r="AQ36"/>
  <c r="AO36"/>
  <c r="AN36"/>
  <c r="AW36" s="1"/>
  <c r="AL36"/>
  <c r="AI36"/>
  <c r="AH36"/>
  <c r="AF36"/>
  <c r="AE36"/>
  <c r="AC36"/>
  <c r="AB36"/>
  <c r="Z36"/>
  <c r="Y36"/>
  <c r="W36"/>
  <c r="V36"/>
  <c r="T36"/>
  <c r="S36"/>
  <c r="Q36"/>
  <c r="AX36" s="1"/>
  <c r="P36"/>
  <c r="N36"/>
  <c r="M36"/>
  <c r="K36"/>
  <c r="J36"/>
  <c r="AY35"/>
  <c r="AX35"/>
  <c r="AW35"/>
  <c r="AY34"/>
  <c r="AX34"/>
  <c r="AW34"/>
  <c r="AY33"/>
  <c r="AU33"/>
  <c r="AT33"/>
  <c r="AR33"/>
  <c r="AQ33"/>
  <c r="AO33"/>
  <c r="AN33"/>
  <c r="AL33"/>
  <c r="AK33"/>
  <c r="AI33"/>
  <c r="AH33"/>
  <c r="AF33"/>
  <c r="AE33"/>
  <c r="AC33"/>
  <c r="AB33"/>
  <c r="Z33"/>
  <c r="Y33"/>
  <c r="W33"/>
  <c r="V33"/>
  <c r="T33"/>
  <c r="S33"/>
  <c r="Q33"/>
  <c r="AX33" s="1"/>
  <c r="P33"/>
  <c r="N33"/>
  <c r="M33"/>
  <c r="K33"/>
  <c r="J33"/>
  <c r="AW33" s="1"/>
  <c r="AY32"/>
  <c r="AX32"/>
  <c r="AW32"/>
  <c r="AY31"/>
  <c r="AX31"/>
  <c r="AY30"/>
  <c r="AW30"/>
  <c r="AW29" s="1"/>
  <c r="AU30"/>
  <c r="AT30"/>
  <c r="AT29" s="1"/>
  <c r="AR30"/>
  <c r="AQ30"/>
  <c r="AQ29" s="1"/>
  <c r="AO30"/>
  <c r="AN30"/>
  <c r="AN29" s="1"/>
  <c r="AL30"/>
  <c r="AK30"/>
  <c r="AK29" s="1"/>
  <c r="AI30"/>
  <c r="AH30"/>
  <c r="AH29" s="1"/>
  <c r="AF30"/>
  <c r="AE30"/>
  <c r="AE29" s="1"/>
  <c r="AC30"/>
  <c r="AB30"/>
  <c r="AB29" s="1"/>
  <c r="Z30"/>
  <c r="Y30"/>
  <c r="Y29" s="1"/>
  <c r="W30"/>
  <c r="V30"/>
  <c r="V29" s="1"/>
  <c r="T30"/>
  <c r="S30"/>
  <c r="S29" s="1"/>
  <c r="Q30"/>
  <c r="AX30" s="1"/>
  <c r="P30"/>
  <c r="P29" s="1"/>
  <c r="N30"/>
  <c r="M30"/>
  <c r="M29" s="1"/>
  <c r="K30"/>
  <c r="J30"/>
  <c r="J29" s="1"/>
  <c r="AY29"/>
  <c r="AU29"/>
  <c r="AR29"/>
  <c r="AO29"/>
  <c r="AL29"/>
  <c r="AI29"/>
  <c r="AF29"/>
  <c r="AC29"/>
  <c r="Z29"/>
  <c r="W29"/>
  <c r="T29"/>
  <c r="Q29"/>
  <c r="AX29" s="1"/>
  <c r="N29"/>
  <c r="K29"/>
  <c r="AX28"/>
  <c r="AY27"/>
  <c r="AX27"/>
  <c r="AW27"/>
  <c r="AY26"/>
  <c r="AX26"/>
  <c r="AW26"/>
  <c r="AY25"/>
  <c r="AX25"/>
  <c r="AW25"/>
  <c r="AY24"/>
  <c r="AX24"/>
  <c r="AW24"/>
  <c r="AX23"/>
  <c r="AV23"/>
  <c r="AU23"/>
  <c r="AT23"/>
  <c r="AS23"/>
  <c r="AR23"/>
  <c r="AQ23"/>
  <c r="AP23"/>
  <c r="AO23"/>
  <c r="AN23"/>
  <c r="AM23"/>
  <c r="AY23" s="1"/>
  <c r="AL23"/>
  <c r="AK23"/>
  <c r="AI23"/>
  <c r="AH23"/>
  <c r="AF23"/>
  <c r="AE23"/>
  <c r="AC23"/>
  <c r="AB23"/>
  <c r="Z23"/>
  <c r="Y23"/>
  <c r="W23"/>
  <c r="V23"/>
  <c r="T23"/>
  <c r="S23"/>
  <c r="Q23"/>
  <c r="P23"/>
  <c r="N23"/>
  <c r="M23"/>
  <c r="K23"/>
  <c r="J23"/>
  <c r="AW23" s="1"/>
  <c r="AY22"/>
  <c r="AX22"/>
  <c r="AW22"/>
  <c r="AY21"/>
  <c r="AU21"/>
  <c r="AU20" s="1"/>
  <c r="AU19" s="1"/>
  <c r="AU5" s="1"/>
  <c r="AT21"/>
  <c r="AR21"/>
  <c r="AR20" s="1"/>
  <c r="AR19" s="1"/>
  <c r="AQ21"/>
  <c r="AO21"/>
  <c r="AO20" s="1"/>
  <c r="AO19" s="1"/>
  <c r="AO5" s="1"/>
  <c r="AN21"/>
  <c r="AL21"/>
  <c r="AL20" s="1"/>
  <c r="AL19" s="1"/>
  <c r="AK21"/>
  <c r="AI21"/>
  <c r="AI20" s="1"/>
  <c r="AI19" s="1"/>
  <c r="AH21"/>
  <c r="AF21"/>
  <c r="AF20" s="1"/>
  <c r="AF19" s="1"/>
  <c r="AE21"/>
  <c r="AC21"/>
  <c r="AC20" s="1"/>
  <c r="AC19" s="1"/>
  <c r="AB21"/>
  <c r="Z21"/>
  <c r="Z20" s="1"/>
  <c r="Z19" s="1"/>
  <c r="Y21"/>
  <c r="W21"/>
  <c r="W20" s="1"/>
  <c r="W19" s="1"/>
  <c r="V21"/>
  <c r="T21"/>
  <c r="T20" s="1"/>
  <c r="T19" s="1"/>
  <c r="S21"/>
  <c r="Q21"/>
  <c r="AX21" s="1"/>
  <c r="P21"/>
  <c r="N21"/>
  <c r="N20" s="1"/>
  <c r="N19" s="1"/>
  <c r="M21"/>
  <c r="K21"/>
  <c r="K20" s="1"/>
  <c r="K19" s="1"/>
  <c r="J21"/>
  <c r="AW21" s="1"/>
  <c r="AY20"/>
  <c r="AT20"/>
  <c r="AT19" s="1"/>
  <c r="AQ20"/>
  <c r="AN20"/>
  <c r="AN19" s="1"/>
  <c r="AK20"/>
  <c r="AH20"/>
  <c r="AH19" s="1"/>
  <c r="AE20"/>
  <c r="AB20"/>
  <c r="AB19" s="1"/>
  <c r="Y20"/>
  <c r="V20"/>
  <c r="V19" s="1"/>
  <c r="S20"/>
  <c r="P20"/>
  <c r="P19" s="1"/>
  <c r="M20"/>
  <c r="J20"/>
  <c r="AW20" s="1"/>
  <c r="AY19"/>
  <c r="AY18"/>
  <c r="AX18"/>
  <c r="AW18"/>
  <c r="AY17"/>
  <c r="AX17"/>
  <c r="AW17"/>
  <c r="AY16"/>
  <c r="AX16"/>
  <c r="AW16"/>
  <c r="AY15"/>
  <c r="AX15"/>
  <c r="AW15"/>
  <c r="AY14"/>
  <c r="AX14"/>
  <c r="AW14"/>
  <c r="AY13"/>
  <c r="AX13"/>
  <c r="AW13"/>
  <c r="AY12"/>
  <c r="AX12"/>
  <c r="AW12"/>
  <c r="AY11"/>
  <c r="AX11"/>
  <c r="AW11"/>
  <c r="AY10"/>
  <c r="AX10"/>
  <c r="AW10"/>
  <c r="AY9"/>
  <c r="AX9"/>
  <c r="AW9"/>
  <c r="AY8"/>
  <c r="AY7" s="1"/>
  <c r="AY6" s="1"/>
  <c r="AX8"/>
  <c r="AW8"/>
  <c r="AW7" s="1"/>
  <c r="AW6" s="1"/>
  <c r="AX7"/>
  <c r="AX6" s="1"/>
  <c r="AV7"/>
  <c r="AV6" s="1"/>
  <c r="AU7"/>
  <c r="AT7"/>
  <c r="AT6" s="1"/>
  <c r="AT5" s="1"/>
  <c r="AT88" s="1"/>
  <c r="AT103" s="1"/>
  <c r="AS7"/>
  <c r="AR7"/>
  <c r="AR6" s="1"/>
  <c r="AR5" s="1"/>
  <c r="AR88" s="1"/>
  <c r="AR103" s="1"/>
  <c r="AQ7"/>
  <c r="AP7"/>
  <c r="AP6" s="1"/>
  <c r="AO7"/>
  <c r="AN7"/>
  <c r="AN6" s="1"/>
  <c r="AN5" s="1"/>
  <c r="AN88" s="1"/>
  <c r="AN103" s="1"/>
  <c r="AM7"/>
  <c r="AL7"/>
  <c r="AL6" s="1"/>
  <c r="AL5" s="1"/>
  <c r="AL88" s="1"/>
  <c r="AL103" s="1"/>
  <c r="AK7"/>
  <c r="AI7"/>
  <c r="AI6" s="1"/>
  <c r="AI5" s="1"/>
  <c r="AI88" s="1"/>
  <c r="AI103" s="1"/>
  <c r="AH7"/>
  <c r="AF7"/>
  <c r="AF6" s="1"/>
  <c r="AF5" s="1"/>
  <c r="AF88" s="1"/>
  <c r="AF103" s="1"/>
  <c r="AE7"/>
  <c r="AC7"/>
  <c r="AC6" s="1"/>
  <c r="AC5" s="1"/>
  <c r="AC88" s="1"/>
  <c r="AC103" s="1"/>
  <c r="AB7"/>
  <c r="Z7"/>
  <c r="Z6" s="1"/>
  <c r="Z5" s="1"/>
  <c r="Z88" s="1"/>
  <c r="Z103" s="1"/>
  <c r="Y7"/>
  <c r="W7"/>
  <c r="W6" s="1"/>
  <c r="W5" s="1"/>
  <c r="W88" s="1"/>
  <c r="W103" s="1"/>
  <c r="V7"/>
  <c r="T7"/>
  <c r="T6" s="1"/>
  <c r="T5" s="1"/>
  <c r="T88" s="1"/>
  <c r="T103" s="1"/>
  <c r="S7"/>
  <c r="Q7"/>
  <c r="Q6" s="1"/>
  <c r="P7"/>
  <c r="N7"/>
  <c r="N6" s="1"/>
  <c r="N5" s="1"/>
  <c r="N88" s="1"/>
  <c r="N103" s="1"/>
  <c r="M7"/>
  <c r="K7"/>
  <c r="K6" s="1"/>
  <c r="K5" s="1"/>
  <c r="K88" s="1"/>
  <c r="K103" s="1"/>
  <c r="J7"/>
  <c r="AU6"/>
  <c r="AS6"/>
  <c r="AQ6"/>
  <c r="AO6"/>
  <c r="AM6"/>
  <c r="AK6"/>
  <c r="AH6"/>
  <c r="AH5" s="1"/>
  <c r="AH88" s="1"/>
  <c r="AH103" s="1"/>
  <c r="AE6"/>
  <c r="AB6"/>
  <c r="AB5" s="1"/>
  <c r="AB88" s="1"/>
  <c r="AB103" s="1"/>
  <c r="Y6"/>
  <c r="V6"/>
  <c r="V5" s="1"/>
  <c r="V88" s="1"/>
  <c r="V103" s="1"/>
  <c r="S6"/>
  <c r="P6"/>
  <c r="P5" s="1"/>
  <c r="P88" s="1"/>
  <c r="P103" s="1"/>
  <c r="M6"/>
  <c r="J6"/>
  <c r="AY5"/>
  <c r="M5" l="1"/>
  <c r="M88" s="1"/>
  <c r="M103" s="1"/>
  <c r="Y5"/>
  <c r="Y88" s="1"/>
  <c r="Y103" s="1"/>
  <c r="AK5"/>
  <c r="AK88" s="1"/>
  <c r="AK103" s="1"/>
  <c r="M19"/>
  <c r="S19"/>
  <c r="S5" s="1"/>
  <c r="S88" s="1"/>
  <c r="S103" s="1"/>
  <c r="Y19"/>
  <c r="AE19"/>
  <c r="AE5" s="1"/>
  <c r="AE88" s="1"/>
  <c r="AE103" s="1"/>
  <c r="AK19"/>
  <c r="AQ19"/>
  <c r="AQ5" s="1"/>
  <c r="AQ88" s="1"/>
  <c r="AQ103" s="1"/>
  <c r="AO88"/>
  <c r="AO103" s="1"/>
  <c r="AU88"/>
  <c r="AU103" s="1"/>
  <c r="J19"/>
  <c r="Q20"/>
  <c r="Q67"/>
  <c r="AX67" s="1"/>
  <c r="J90"/>
  <c r="AW90" s="1"/>
  <c r="Q91"/>
  <c r="Q90" l="1"/>
  <c r="AX90" s="1"/>
  <c r="AX91"/>
  <c r="AW19"/>
  <c r="J5"/>
  <c r="Q19"/>
  <c r="AX20"/>
  <c r="J88" l="1"/>
  <c r="AW5"/>
  <c r="AX19"/>
  <c r="Q5"/>
  <c r="Q88" l="1"/>
  <c r="AX5"/>
  <c r="J103"/>
  <c r="AW88"/>
  <c r="AW103" s="1"/>
  <c r="AX88" l="1"/>
  <c r="AX103" s="1"/>
  <c r="Q103"/>
</calcChain>
</file>

<file path=xl/sharedStrings.xml><?xml version="1.0" encoding="utf-8"?>
<sst xmlns="http://schemas.openxmlformats.org/spreadsheetml/2006/main" count="284" uniqueCount="197">
  <si>
    <t>082044</t>
  </si>
  <si>
    <t>082091</t>
  </si>
  <si>
    <t>072111</t>
  </si>
  <si>
    <t>074031</t>
  </si>
  <si>
    <t>063020</t>
  </si>
  <si>
    <t>013350</t>
  </si>
  <si>
    <t>018030</t>
  </si>
  <si>
    <t>011130</t>
  </si>
  <si>
    <t>066020</t>
  </si>
  <si>
    <t>018010</t>
  </si>
  <si>
    <t>900020</t>
  </si>
  <si>
    <t>041237</t>
  </si>
  <si>
    <t>Adatok Ft-ban</t>
  </si>
  <si>
    <t>Címszám</t>
  </si>
  <si>
    <t>Alcímszám</t>
  </si>
  <si>
    <t>Jogcímcsoportszám</t>
  </si>
  <si>
    <t>Jogcímszám</t>
  </si>
  <si>
    <t>Előirányzat módosítás</t>
  </si>
  <si>
    <t>Rovat-
szám</t>
  </si>
  <si>
    <t>821900, 910121</t>
  </si>
  <si>
    <t>Rendszeres pénzbeli ellátás</t>
  </si>
  <si>
    <t>Adóbevételek</t>
  </si>
  <si>
    <t>Önkormányzat  összesen</t>
  </si>
  <si>
    <t>Könyvtár</t>
  </si>
  <si>
    <t>Művelődési Ház</t>
  </si>
  <si>
    <t>Háziorvos</t>
  </si>
  <si>
    <t>Védőnő</t>
  </si>
  <si>
    <t>Települési vízellátás</t>
  </si>
  <si>
    <t>Nem lakóingatlan bérbeadása, üzemeltetése</t>
  </si>
  <si>
    <t>Finanszírozási bevételek</t>
  </si>
  <si>
    <t>Önkormányzati jogalkotás</t>
  </si>
  <si>
    <t>Városgazdálkodás</t>
  </si>
  <si>
    <t>Önkormányzatok elszámolásai</t>
  </si>
  <si>
    <t>Közfoglalkoztatás</t>
  </si>
  <si>
    <t>Kötelező feladatok</t>
  </si>
  <si>
    <t>Önként vállalt feladatok</t>
  </si>
  <si>
    <t>Államigazgatási feladatok</t>
  </si>
  <si>
    <t>Működési bevételek összesen:</t>
  </si>
  <si>
    <t>Működési célú támogatások államháztartáson belülről</t>
  </si>
  <si>
    <t>B1</t>
  </si>
  <si>
    <t>Önkormányzat működési támogatása</t>
  </si>
  <si>
    <t>B11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</si>
  <si>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</si>
  <si>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</si>
  <si>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</si>
  <si>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</si>
  <si>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szociális,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</si>
  <si>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</si>
  <si>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</si>
  <si>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</si>
  <si>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</si>
  <si>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</si>
  <si>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Elszámolásból származó bevételek</t>
  </si>
  <si>
    <t>B116</t>
  </si>
  <si>
    <t>Elvonások és befizetések bevételei</t>
  </si>
  <si>
    <t>B12</t>
  </si>
  <si>
    <t>Működési célú garancia- és kezességvállalásból származó megtérülések áht-n belülről</t>
  </si>
  <si>
    <t>B13</t>
  </si>
  <si>
    <t>Működési célú visszatérítendő támogatások, kölcsönök visszatérülése áht-n belülről</t>
  </si>
  <si>
    <t>B14</t>
  </si>
  <si>
    <t>Működési célú visszatérítendő támogtások, kölcsönök igénybevétele áht-n belülről</t>
  </si>
  <si>
    <t>B15</t>
  </si>
  <si>
    <t>Egyéb működési célú támogatások bevételei államháztartáson belülről</t>
  </si>
  <si>
    <t>B16</t>
  </si>
  <si>
    <t>Közhatalmi bevételek</t>
  </si>
  <si>
    <t>B3</t>
  </si>
  <si>
    <t>Jövedelemadók</t>
  </si>
  <si>
    <t>B31</t>
  </si>
  <si>
    <t>Magánszemélyek jövedelemadói</t>
  </si>
  <si>
    <t>B311</t>
  </si>
  <si>
    <t>ebből:</t>
  </si>
  <si>
    <t>Terműföld bérbeadásából származó szem.jöv. adó bevétel</t>
  </si>
  <si>
    <t>Vagyoni típusú adók</t>
  </si>
  <si>
    <t>B34</t>
  </si>
  <si>
    <t>Építményadó</t>
  </si>
  <si>
    <t>Idegenforgalmi adó épület után</t>
  </si>
  <si>
    <t>Kommunális adó</t>
  </si>
  <si>
    <t>Telekadó</t>
  </si>
  <si>
    <t>Magánszemélyek kommunális adója</t>
  </si>
  <si>
    <t>Termékek és szolgáltatások adói</t>
  </si>
  <si>
    <t>B35</t>
  </si>
  <si>
    <t>Értékesítési és forgalmi adók</t>
  </si>
  <si>
    <t>B351</t>
  </si>
  <si>
    <t>Iparűzési adó állandó jelleggel végzett iparűzési tev.után</t>
  </si>
  <si>
    <t>Iparűzési adó ideiglenes jelleggel végzett iparűzési tev.után</t>
  </si>
  <si>
    <t>Gépjárműadók</t>
  </si>
  <si>
    <t>B354</t>
  </si>
  <si>
    <t xml:space="preserve">Belföldi gj-ek adójának a központi ktgvetést megillető része </t>
  </si>
  <si>
    <t xml:space="preserve">Belföldi gj-ek adójának a helyi önkormányzatot megillető része </t>
  </si>
  <si>
    <t>Egyéb áruhasználati és szolgáltatási adók</t>
  </si>
  <si>
    <t>B355</t>
  </si>
  <si>
    <t>Idegenforgalmi adó tartózkodás után</t>
  </si>
  <si>
    <t>Talajterhelési díj</t>
  </si>
  <si>
    <t>Korábbi évek megszünt adónemei áthuzódó fizetéseiből bef.bev.</t>
  </si>
  <si>
    <t>Egyéb közhatalmi bevételek</t>
  </si>
  <si>
    <t>B36</t>
  </si>
  <si>
    <t>Igazgatási szolgáltatási díj</t>
  </si>
  <si>
    <t>Környezetvédelmi bírság</t>
  </si>
  <si>
    <t>Természetvédelmi bírság</t>
  </si>
  <si>
    <t>Műemlékvédelmi bírság</t>
  </si>
  <si>
    <t>Építésügyi bírság</t>
  </si>
  <si>
    <t>Működési bevételek</t>
  </si>
  <si>
    <t>B4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</si>
  <si>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</si>
  <si>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</si>
  <si>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</si>
  <si>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</si>
  <si>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</si>
  <si>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</si>
  <si>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</si>
  <si>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</si>
  <si>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Önkormányzati vagyon üzemeltetéséből, koncesszióból szárm.bevétel</t>
  </si>
  <si>
    <t>Önkormányzati vagyon vagyonkezelésbe adásából származó bevétel</t>
  </si>
  <si>
    <t>Önkormányzati többségi tulajdonú vállalkozástól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</si>
  <si>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</si>
  <si>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</si>
  <si>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</si>
  <si>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</si>
  <si>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</si>
  <si>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</si>
  <si>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</si>
  <si>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</si>
  <si>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Államháztartáson belül</t>
  </si>
  <si>
    <t>Egyéb pénzügyi műveletek bevételei</t>
  </si>
  <si>
    <t>B409</t>
  </si>
  <si>
    <t>Részesedések értékesítéséhez kapcsolódó realizált nyereség</t>
  </si>
  <si>
    <t>Egyéb működési bevételek</t>
  </si>
  <si>
    <t>B410</t>
  </si>
  <si>
    <t>Működési célú átvett pénzeszközök</t>
  </si>
  <si>
    <t>B6</t>
  </si>
  <si>
    <t>Működési célú garancia- és kezességvállalásból származó megtérülések áht-n kívülről</t>
  </si>
  <si>
    <t>B61</t>
  </si>
  <si>
    <t>Működési célú visszatérítendő támogatások, kölcsönök visszatérülése áht-n kívülről</t>
  </si>
  <si>
    <t>B62</t>
  </si>
  <si>
    <t>Egyéb működési célú átvett pénzeszközök</t>
  </si>
  <si>
    <t>B63</t>
  </si>
  <si>
    <t>Felhalmozási bevételek összesen:</t>
  </si>
  <si>
    <t>Felhalmozási célú támogatások államháztartáson belülről</t>
  </si>
  <si>
    <t>B2</t>
  </si>
  <si>
    <t>Felhalmozási célú önkormányzati támogatás</t>
  </si>
  <si>
    <t>B21</t>
  </si>
  <si>
    <t>Felhalmozási célú garancia- és kezességvállalásból származó megtérülések áht-n belülről</t>
  </si>
  <si>
    <t>B22</t>
  </si>
  <si>
    <t>Felhalmozási célú visszatérítendő támogatások, kölcsönök visszatérülése áht-n belülről</t>
  </si>
  <si>
    <t>B23</t>
  </si>
  <si>
    <t>Felhalmozási célú visszatérítendő támogtások, kölcsönök igénybevétele áht-n belülről</t>
  </si>
  <si>
    <t>B24</t>
  </si>
  <si>
    <t>Egyéb felhalmozási célú támogatások bevételei államháztartáson belülről</t>
  </si>
  <si>
    <t>B25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</si>
  <si>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</si>
  <si>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</si>
  <si>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</si>
  <si>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</si>
  <si>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</si>
  <si>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</si>
  <si>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</si>
  <si>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</si>
  <si>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</si>
  <si>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</si>
  <si>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Privatizációból származó bevétel</t>
  </si>
  <si>
    <t>Részesedések megszünéséhez kapcsolódó bevételek</t>
  </si>
  <si>
    <t>B55</t>
  </si>
  <si>
    <t>Felhalmozási célú átvett pénzeszközök</t>
  </si>
  <si>
    <t>B7</t>
  </si>
  <si>
    <t>Felhalmozási célú garancia- és kezességvállalásból származó megtérülések áht-n kívülről</t>
  </si>
  <si>
    <t>B71</t>
  </si>
  <si>
    <t>Felhalmozási célú visszatérítendő támogatások, kölcsönök visszatérülése áht-n kívülről</t>
  </si>
  <si>
    <t>B72</t>
  </si>
  <si>
    <t>Egyéb felhalmozási célú átvett pénzeszközök</t>
  </si>
  <si>
    <t>B73</t>
  </si>
  <si>
    <t>Költségvetési bevételek:</t>
  </si>
  <si>
    <t>Költségvetési bevétel - költségvetési kiadás =</t>
  </si>
  <si>
    <t>B8</t>
  </si>
  <si>
    <t>Belföldi finanszírozás bevételei</t>
  </si>
  <si>
    <t>B81</t>
  </si>
  <si>
    <t>Hitel-, kölcsönfelvétel államháztartáson kívülről</t>
  </si>
  <si>
    <t>B811</t>
  </si>
  <si>
    <t>Hosszú lejáratú hitelek, kölcsönök felvétele</t>
  </si>
  <si>
    <t>B8111</t>
  </si>
  <si>
    <t>Likviditási célú hitelek, kölcsönök felvétele pénzügyi vállalkozástól</t>
  </si>
  <si>
    <t>B8112</t>
  </si>
  <si>
    <t>Rövid lejáratú hitelek, kölcsönök felvétele</t>
  </si>
  <si>
    <t>B8113</t>
  </si>
  <si>
    <t>Belföldi értékpapírok bevételei</t>
  </si>
  <si>
    <t>B812</t>
  </si>
  <si>
    <t>Maradvány igénybevétele</t>
  </si>
  <si>
    <t>B813</t>
  </si>
  <si>
    <t>Előző év költségvetési maradványának igénybevétele</t>
  </si>
  <si>
    <t>B8131</t>
  </si>
  <si>
    <t>Előző év vállalkozási maradványának igénybevétele</t>
  </si>
  <si>
    <t>B8132</t>
  </si>
  <si>
    <t>Központi, irányító szervi támogatás</t>
  </si>
  <si>
    <t>B816</t>
  </si>
  <si>
    <t>Államháztartáson belüli megelőlegezések</t>
  </si>
  <si>
    <t>B817</t>
  </si>
  <si>
    <t>B83</t>
  </si>
  <si>
    <t>Bevételek összesen: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</si>
</sst>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9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8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43" fontId="8" fillId="0" borderId="0" applyFont="0" applyFill="0" applyBorder="0" applyAlignment="0" applyProtection="0"/>
  </cellStyleXfs>
  <cellXfs count="108">
    <xf numFmtId="0" fontId="0" fillId="0" borderId="0" xfId="0"/>
    <xf numFmtId="49" fontId="2" fillId="0" borderId="1" xfId="1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center" vertical="center"/>
    </xf>
    <xf numFmtId="49" fontId="3" fillId="0" borderId="3" xfId="1" applyNumberFormat="1" applyFont="1" applyBorder="1" applyAlignment="1" applyProtection="1">
      <alignment horizontal="center" vertical="center"/>
    </xf>
    <xf numFmtId="49" fontId="3" fillId="0" borderId="4" xfId="1" applyNumberFormat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right" vertical="center"/>
    </xf>
    <xf numFmtId="49" fontId="4" fillId="0" borderId="4" xfId="1" applyNumberFormat="1" applyFont="1" applyBorder="1" applyAlignment="1" applyProtection="1">
      <alignment horizontal="right" vertical="center"/>
    </xf>
    <xf numFmtId="0" fontId="6" fillId="2" borderId="5" xfId="2" applyFont="1" applyFill="1" applyBorder="1" applyAlignment="1" applyProtection="1">
      <alignment horizontal="center" vertical="center" textRotation="90"/>
      <protection hidden="1"/>
    </xf>
    <xf numFmtId="0" fontId="6" fillId="2" borderId="6" xfId="2" applyFont="1" applyFill="1" applyBorder="1" applyAlignment="1" applyProtection="1">
      <alignment horizontal="center" vertical="center" textRotation="90"/>
      <protection hidden="1"/>
    </xf>
    <xf numFmtId="0" fontId="7" fillId="2" borderId="7" xfId="2" applyFont="1" applyFill="1" applyBorder="1" applyAlignment="1" applyProtection="1">
      <alignment horizontal="center" vertical="center" wrapText="1"/>
      <protection hidden="1"/>
    </xf>
    <xf numFmtId="0" fontId="6" fillId="2" borderId="6" xfId="2" applyFont="1" applyFill="1" applyBorder="1" applyAlignment="1" applyProtection="1">
      <alignment horizontal="center" vertical="center" wrapText="1"/>
      <protection hidden="1"/>
    </xf>
    <xf numFmtId="0" fontId="3" fillId="3" borderId="2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0" fontId="6" fillId="2" borderId="8" xfId="2" applyFont="1" applyFill="1" applyBorder="1" applyAlignment="1" applyProtection="1">
      <alignment horizontal="center" vertical="center" textRotation="90"/>
      <protection hidden="1"/>
    </xf>
    <xf numFmtId="0" fontId="6" fillId="2" borderId="9" xfId="2" applyFont="1" applyFill="1" applyBorder="1" applyAlignment="1" applyProtection="1">
      <alignment horizontal="center" vertical="center" textRotation="90"/>
      <protection hidden="1"/>
    </xf>
    <xf numFmtId="0" fontId="7" fillId="2" borderId="10" xfId="2" applyFont="1" applyFill="1" applyBorder="1" applyAlignment="1" applyProtection="1">
      <alignment horizontal="center" vertical="center" wrapText="1"/>
      <protection hidden="1"/>
    </xf>
    <xf numFmtId="0" fontId="6" fillId="2" borderId="9" xfId="2" applyFont="1" applyFill="1" applyBorder="1" applyAlignment="1" applyProtection="1">
      <alignment horizontal="center" vertical="center" wrapText="1"/>
      <protection hidden="1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2" borderId="11" xfId="2" applyFont="1" applyFill="1" applyBorder="1" applyAlignment="1" applyProtection="1">
      <alignment horizontal="center" vertical="center" textRotation="90"/>
      <protection hidden="1"/>
    </xf>
    <xf numFmtId="0" fontId="6" fillId="2" borderId="10" xfId="2" applyFont="1" applyFill="1" applyBorder="1" applyAlignment="1" applyProtection="1">
      <alignment horizontal="center" vertical="center" textRotation="90"/>
      <protection hidden="1"/>
    </xf>
    <xf numFmtId="0" fontId="7" fillId="2" borderId="12" xfId="2" applyFont="1" applyFill="1" applyBorder="1" applyAlignment="1" applyProtection="1">
      <alignment horizontal="center" vertical="center" wrapText="1"/>
      <protection hidden="1"/>
    </xf>
    <xf numFmtId="0" fontId="6" fillId="2" borderId="10" xfId="2" applyFont="1" applyFill="1" applyBorder="1" applyAlignment="1" applyProtection="1">
      <alignment horizontal="center" vertical="center" wrapText="1"/>
      <protection hidden="1"/>
    </xf>
    <xf numFmtId="0" fontId="6" fillId="2" borderId="12" xfId="2" applyFont="1" applyFill="1" applyBorder="1" applyAlignment="1" applyProtection="1">
      <alignment horizontal="center" vertical="center" wrapText="1"/>
      <protection hidden="1"/>
    </xf>
    <xf numFmtId="0" fontId="3" fillId="0" borderId="13" xfId="2" applyFont="1" applyBorder="1" applyAlignment="1" applyProtection="1">
      <alignment vertical="center" textRotation="90"/>
      <protection hidden="1"/>
    </xf>
    <xf numFmtId="0" fontId="3" fillId="4" borderId="12" xfId="2" applyFont="1" applyFill="1" applyBorder="1" applyAlignment="1" applyProtection="1">
      <alignment horizontal="center" vertical="center"/>
      <protection hidden="1"/>
    </xf>
    <xf numFmtId="0" fontId="4" fillId="4" borderId="12" xfId="2" applyFont="1" applyFill="1" applyBorder="1" applyAlignment="1" applyProtection="1">
      <alignment vertical="center"/>
      <protection hidden="1"/>
    </xf>
    <xf numFmtId="3" fontId="6" fillId="4" borderId="12" xfId="3" applyNumberFormat="1" applyFont="1" applyFill="1" applyBorder="1" applyAlignment="1" applyProtection="1">
      <alignment horizontal="right" vertical="center" wrapText="1"/>
      <protection hidden="1"/>
    </xf>
    <xf numFmtId="3" fontId="6" fillId="4" borderId="2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2" applyFont="1" applyBorder="1" applyAlignment="1" applyProtection="1">
      <alignment vertical="center"/>
      <protection hidden="1"/>
    </xf>
    <xf numFmtId="0" fontId="6" fillId="0" borderId="12" xfId="2" applyFont="1" applyBorder="1" applyAlignment="1" applyProtection="1">
      <alignment horizontal="left" vertical="center"/>
      <protection hidden="1"/>
    </xf>
    <xf numFmtId="0" fontId="6" fillId="5" borderId="12" xfId="2" applyFont="1" applyFill="1" applyBorder="1" applyAlignment="1" applyProtection="1">
      <alignment horizontal="center" vertical="center"/>
      <protection hidden="1"/>
    </xf>
    <xf numFmtId="0" fontId="6" fillId="5" borderId="12" xfId="2" applyFont="1" applyFill="1" applyBorder="1" applyAlignment="1" applyProtection="1">
      <alignment vertical="center"/>
      <protection hidden="1"/>
    </xf>
    <xf numFmtId="0" fontId="6" fillId="5" borderId="12" xfId="2" applyFont="1" applyFill="1" applyBorder="1" applyAlignment="1" applyProtection="1">
      <alignment horizontal="left" vertical="center"/>
      <protection hidden="1"/>
    </xf>
    <xf numFmtId="3" fontId="3" fillId="5" borderId="12" xfId="3" applyNumberFormat="1" applyFont="1" applyFill="1" applyBorder="1" applyAlignment="1" applyProtection="1">
      <alignment horizontal="right" vertical="center"/>
      <protection hidden="1"/>
    </xf>
    <xf numFmtId="3" fontId="3" fillId="5" borderId="2" xfId="3" applyNumberFormat="1" applyFont="1" applyFill="1" applyBorder="1" applyAlignment="1" applyProtection="1">
      <alignment horizontal="right" vertical="center"/>
      <protection hidden="1"/>
    </xf>
    <xf numFmtId="0" fontId="6" fillId="0" borderId="13" xfId="2" applyFont="1" applyBorder="1" applyAlignment="1" applyProtection="1">
      <alignment vertical="center"/>
      <protection hidden="1"/>
    </xf>
    <xf numFmtId="0" fontId="6" fillId="0" borderId="12" xfId="2" applyFont="1" applyBorder="1" applyAlignment="1" applyProtection="1">
      <alignment vertical="center"/>
      <protection hidden="1"/>
    </xf>
    <xf numFmtId="0" fontId="6" fillId="0" borderId="12" xfId="2" applyFont="1" applyBorder="1" applyAlignment="1" applyProtection="1">
      <alignment horizontal="center" vertical="center"/>
      <protection hidden="1"/>
    </xf>
    <xf numFmtId="3" fontId="3" fillId="0" borderId="12" xfId="3" applyNumberFormat="1" applyFont="1" applyFill="1" applyBorder="1" applyAlignment="1" applyProtection="1">
      <alignment horizontal="right" vertical="center"/>
      <protection hidden="1"/>
    </xf>
    <xf numFmtId="3" fontId="3" fillId="0" borderId="2" xfId="3" applyNumberFormat="1" applyFont="1" applyFill="1" applyBorder="1" applyAlignment="1" applyProtection="1">
      <alignment horizontal="right" vertical="center"/>
      <protection hidden="1"/>
    </xf>
    <xf numFmtId="0" fontId="6" fillId="0" borderId="12" xfId="1" applyFont="1" applyBorder="1" applyAlignment="1">
      <alignment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2" xfId="1" applyNumberFormat="1" applyFont="1" applyBorder="1" applyAlignment="1">
      <alignment horizontal="right" vertical="center"/>
    </xf>
    <xf numFmtId="3" fontId="6" fillId="0" borderId="12" xfId="3" applyNumberFormat="1" applyFont="1" applyFill="1" applyBorder="1" applyAlignment="1" applyProtection="1">
      <alignment horizontal="right" vertical="center" wrapText="1"/>
      <protection hidden="1"/>
    </xf>
    <xf numFmtId="3" fontId="6" fillId="0" borderId="12" xfId="2" applyNumberFormat="1" applyFont="1" applyBorder="1" applyAlignment="1" applyProtection="1">
      <alignment horizontal="right" vertical="center"/>
      <protection hidden="1"/>
    </xf>
    <xf numFmtId="3" fontId="6" fillId="0" borderId="2" xfId="2" applyNumberFormat="1" applyFont="1" applyBorder="1" applyAlignment="1" applyProtection="1">
      <alignment horizontal="right" vertical="center"/>
      <protection hidden="1"/>
    </xf>
    <xf numFmtId="0" fontId="6" fillId="0" borderId="12" xfId="1" applyFont="1" applyBorder="1" applyAlignment="1">
      <alignment horizontal="center" vertical="center"/>
    </xf>
    <xf numFmtId="3" fontId="6" fillId="5" borderId="12" xfId="3" applyNumberFormat="1" applyFont="1" applyFill="1" applyBorder="1" applyAlignment="1" applyProtection="1">
      <alignment horizontal="right" vertical="center"/>
      <protection hidden="1"/>
    </xf>
    <xf numFmtId="3" fontId="6" fillId="5" borderId="2" xfId="3" applyNumberFormat="1" applyFont="1" applyFill="1" applyBorder="1" applyAlignment="1" applyProtection="1">
      <alignment horizontal="right" vertical="center"/>
      <protection hidden="1"/>
    </xf>
    <xf numFmtId="3" fontId="6" fillId="5" borderId="12" xfId="3" applyNumberFormat="1" applyFont="1" applyFill="1" applyBorder="1" applyAlignment="1" applyProtection="1">
      <alignment horizontal="right" vertical="center" wrapText="1"/>
      <protection hidden="1"/>
    </xf>
    <xf numFmtId="0" fontId="2" fillId="0" borderId="12" xfId="2" applyFont="1" applyBorder="1" applyAlignment="1" applyProtection="1">
      <alignment vertical="center"/>
      <protection hidden="1"/>
    </xf>
    <xf numFmtId="3" fontId="6" fillId="0" borderId="12" xfId="3" applyNumberFormat="1" applyFont="1" applyBorder="1" applyAlignment="1" applyProtection="1">
      <alignment horizontal="right" vertical="center"/>
      <protection hidden="1"/>
    </xf>
    <xf numFmtId="3" fontId="6" fillId="0" borderId="2" xfId="3" applyNumberFormat="1" applyFont="1" applyBorder="1" applyAlignment="1" applyProtection="1">
      <alignment horizontal="right" vertical="center"/>
      <protection hidden="1"/>
    </xf>
    <xf numFmtId="0" fontId="2" fillId="0" borderId="2" xfId="2" applyFont="1" applyBorder="1" applyAlignment="1" applyProtection="1">
      <alignment horizontal="left" vertical="center"/>
      <protection hidden="1"/>
    </xf>
    <xf numFmtId="0" fontId="2" fillId="0" borderId="4" xfId="2" applyFont="1" applyBorder="1" applyAlignment="1" applyProtection="1">
      <alignment horizontal="left" vertical="center"/>
      <protection hidden="1"/>
    </xf>
    <xf numFmtId="0" fontId="2" fillId="0" borderId="13" xfId="2" applyFont="1" applyBorder="1" applyAlignment="1" applyProtection="1">
      <alignment vertical="center"/>
      <protection hidden="1"/>
    </xf>
    <xf numFmtId="0" fontId="2" fillId="0" borderId="12" xfId="2" applyFont="1" applyBorder="1" applyAlignment="1" applyProtection="1">
      <alignment horizontal="left" vertical="center"/>
      <protection hidden="1"/>
    </xf>
    <xf numFmtId="3" fontId="3" fillId="0" borderId="12" xfId="3" applyNumberFormat="1" applyFont="1" applyBorder="1" applyAlignment="1" applyProtection="1">
      <alignment horizontal="right" vertical="center"/>
      <protection hidden="1"/>
    </xf>
    <xf numFmtId="3" fontId="3" fillId="0" borderId="2" xfId="3" applyNumberFormat="1" applyFont="1" applyBorder="1" applyAlignment="1" applyProtection="1">
      <alignment horizontal="right" vertical="center"/>
      <protection hidden="1"/>
    </xf>
    <xf numFmtId="0" fontId="6" fillId="5" borderId="12" xfId="1" applyFont="1" applyFill="1" applyBorder="1" applyAlignment="1">
      <alignment horizontal="left" vertical="center"/>
    </xf>
    <xf numFmtId="0" fontId="3" fillId="0" borderId="12" xfId="2" applyFont="1" applyBorder="1" applyAlignment="1" applyProtection="1">
      <alignment vertical="center"/>
      <protection hidden="1"/>
    </xf>
    <xf numFmtId="3" fontId="6" fillId="4" borderId="12" xfId="3" applyNumberFormat="1" applyFont="1" applyFill="1" applyBorder="1" applyAlignment="1" applyProtection="1">
      <alignment horizontal="right" vertical="center"/>
      <protection hidden="1"/>
    </xf>
    <xf numFmtId="3" fontId="6" fillId="4" borderId="2" xfId="3" applyNumberFormat="1" applyFont="1" applyFill="1" applyBorder="1" applyAlignment="1" applyProtection="1">
      <alignment horizontal="right" vertical="center"/>
      <protection hidden="1"/>
    </xf>
    <xf numFmtId="3" fontId="6" fillId="0" borderId="12" xfId="2" applyNumberFormat="1" applyFont="1" applyFill="1" applyBorder="1" applyAlignment="1" applyProtection="1">
      <alignment horizontal="right" vertical="center"/>
      <protection hidden="1"/>
    </xf>
    <xf numFmtId="0" fontId="2" fillId="0" borderId="12" xfId="2" applyFont="1" applyBorder="1" applyAlignment="1" applyProtection="1">
      <alignment horizontal="left" vertical="center"/>
      <protection hidden="1"/>
    </xf>
    <xf numFmtId="3" fontId="2" fillId="0" borderId="12" xfId="2" applyNumberFormat="1" applyFont="1" applyBorder="1" applyAlignment="1" applyProtection="1">
      <alignment horizontal="right" vertical="center"/>
      <protection hidden="1"/>
    </xf>
    <xf numFmtId="3" fontId="2" fillId="0" borderId="2" xfId="2" applyNumberFormat="1" applyFont="1" applyBorder="1" applyAlignment="1" applyProtection="1">
      <alignment horizontal="right" vertical="center"/>
      <protection hidden="1"/>
    </xf>
    <xf numFmtId="0" fontId="3" fillId="6" borderId="13" xfId="2" applyFont="1" applyFill="1" applyBorder="1" applyAlignment="1" applyProtection="1">
      <alignment horizontal="left" vertical="center"/>
      <protection hidden="1"/>
    </xf>
    <xf numFmtId="0" fontId="3" fillId="6" borderId="12" xfId="2" applyFont="1" applyFill="1" applyBorder="1" applyAlignment="1" applyProtection="1">
      <alignment horizontal="left" vertical="center"/>
      <protection hidden="1"/>
    </xf>
    <xf numFmtId="0" fontId="3" fillId="6" borderId="12" xfId="2" applyFont="1" applyFill="1" applyBorder="1" applyAlignment="1" applyProtection="1">
      <alignment horizontal="center" vertical="center"/>
      <protection hidden="1"/>
    </xf>
    <xf numFmtId="3" fontId="3" fillId="6" borderId="12" xfId="3" applyNumberFormat="1" applyFont="1" applyFill="1" applyBorder="1" applyAlignment="1" applyProtection="1">
      <alignment horizontal="right" vertical="center"/>
      <protection hidden="1"/>
    </xf>
    <xf numFmtId="3" fontId="3" fillId="6" borderId="2" xfId="3" applyNumberFormat="1" applyFont="1" applyFill="1" applyBorder="1" applyAlignment="1" applyProtection="1">
      <alignment horizontal="right" vertical="center"/>
      <protection hidden="1"/>
    </xf>
    <xf numFmtId="3" fontId="6" fillId="7" borderId="12" xfId="3" applyNumberFormat="1" applyFont="1" applyFill="1" applyBorder="1" applyAlignment="1" applyProtection="1">
      <alignment horizontal="right" vertical="center" wrapText="1"/>
      <protection hidden="1"/>
    </xf>
    <xf numFmtId="3" fontId="6" fillId="6" borderId="12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13" xfId="2" applyFont="1" applyBorder="1" applyAlignment="1" applyProtection="1">
      <alignment horizontal="left" vertical="center"/>
      <protection hidden="1"/>
    </xf>
    <xf numFmtId="0" fontId="3" fillId="0" borderId="12" xfId="2" applyFont="1" applyBorder="1" applyAlignment="1" applyProtection="1">
      <alignment horizontal="left" vertical="center"/>
      <protection hidden="1"/>
    </xf>
    <xf numFmtId="0" fontId="3" fillId="0" borderId="12" xfId="2" applyFont="1" applyBorder="1" applyAlignment="1" applyProtection="1">
      <alignment horizontal="center" vertical="center"/>
      <protection hidden="1"/>
    </xf>
    <xf numFmtId="3" fontId="3" fillId="0" borderId="12" xfId="2" applyNumberFormat="1" applyFont="1" applyBorder="1" applyAlignment="1" applyProtection="1">
      <alignment horizontal="right" vertical="center"/>
      <protection hidden="1"/>
    </xf>
    <xf numFmtId="3" fontId="3" fillId="0" borderId="2" xfId="2" applyNumberFormat="1" applyFont="1" applyBorder="1" applyAlignment="1" applyProtection="1">
      <alignment horizontal="right" vertical="center"/>
      <protection hidden="1"/>
    </xf>
    <xf numFmtId="0" fontId="4" fillId="4" borderId="12" xfId="2" applyFont="1" applyFill="1" applyBorder="1" applyAlignment="1" applyProtection="1">
      <alignment horizontal="left" vertical="center"/>
      <protection hidden="1"/>
    </xf>
    <xf numFmtId="0" fontId="6" fillId="4" borderId="12" xfId="2" applyFont="1" applyFill="1" applyBorder="1" applyAlignment="1" applyProtection="1">
      <alignment horizontal="left" vertical="center"/>
      <protection hidden="1"/>
    </xf>
    <xf numFmtId="3" fontId="3" fillId="4" borderId="12" xfId="3" applyNumberFormat="1" applyFont="1" applyFill="1" applyBorder="1" applyAlignment="1" applyProtection="1">
      <alignment horizontal="right" vertical="center"/>
      <protection hidden="1"/>
    </xf>
    <xf numFmtId="3" fontId="3" fillId="4" borderId="2" xfId="3" applyNumberFormat="1" applyFont="1" applyFill="1" applyBorder="1" applyAlignment="1" applyProtection="1">
      <alignment horizontal="right" vertical="center"/>
      <protection hidden="1"/>
    </xf>
    <xf numFmtId="0" fontId="6" fillId="5" borderId="12" xfId="2" applyFont="1" applyFill="1" applyBorder="1" applyAlignment="1" applyProtection="1">
      <alignment horizontal="left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3" fontId="6" fillId="0" borderId="12" xfId="3" applyNumberFormat="1" applyFont="1" applyFill="1" applyBorder="1" applyAlignment="1" applyProtection="1">
      <alignment horizontal="right" vertical="center"/>
      <protection hidden="1"/>
    </xf>
    <xf numFmtId="3" fontId="6" fillId="0" borderId="2" xfId="3" applyNumberFormat="1" applyFont="1" applyFill="1" applyBorder="1" applyAlignment="1" applyProtection="1">
      <alignment horizontal="right" vertical="center"/>
      <protection hidden="1"/>
    </xf>
    <xf numFmtId="0" fontId="6" fillId="0" borderId="12" xfId="2" applyFont="1" applyBorder="1" applyAlignment="1" applyProtection="1">
      <alignment horizontal="left" vertical="center"/>
      <protection hidden="1"/>
    </xf>
    <xf numFmtId="0" fontId="4" fillId="0" borderId="14" xfId="1" applyFont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right" vertical="center"/>
      <protection hidden="1"/>
    </xf>
    <xf numFmtId="0" fontId="2" fillId="0" borderId="1" xfId="1" applyFont="1" applyBorder="1" applyAlignment="1" applyProtection="1">
      <alignment horizontal="right" vertical="center"/>
      <protection hidden="1"/>
    </xf>
    <xf numFmtId="3" fontId="3" fillId="0" borderId="1" xfId="3" applyNumberFormat="1" applyFont="1" applyBorder="1" applyAlignment="1" applyProtection="1">
      <alignment horizontal="right" vertical="center"/>
      <protection hidden="1"/>
    </xf>
    <xf numFmtId="3" fontId="3" fillId="0" borderId="15" xfId="3" applyNumberFormat="1" applyFont="1" applyBorder="1" applyAlignment="1" applyProtection="1">
      <alignment horizontal="right" vertical="center"/>
      <protection hidden="1"/>
    </xf>
    <xf numFmtId="3" fontId="6" fillId="0" borderId="1" xfId="3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2" applyFont="1" applyBorder="1" applyAlignment="1" applyProtection="1">
      <alignment vertical="center"/>
      <protection hidden="1"/>
    </xf>
  </cellXfs>
  <cellStyles count="4">
    <cellStyle name="Ezres 2" xfId="3"/>
    <cellStyle name="Normál" xfId="0" builtinId="0"/>
    <cellStyle name="Normál 2_2014szerkesztett ktgvetés" xfId="1"/>
    <cellStyle name="Normál_KVFORMÁTUM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06"/>
  <sheetViews>
    <sheetView tabSelected="1" workbookViewId="0">
      <selection sqref="A1:AY106"/>
    </sheetView>
  </sheetViews>
  <sheetFormatPr defaultRowHeight="15"/>
  <sheetData>
    <row r="1" spans="1:51" ht="15.75" thickBot="1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3"/>
      <c r="L1" s="4"/>
      <c r="M1" s="2" t="s">
        <v>1</v>
      </c>
      <c r="N1" s="3"/>
      <c r="O1" s="4"/>
      <c r="P1" s="2" t="s">
        <v>2</v>
      </c>
      <c r="Q1" s="3"/>
      <c r="R1" s="4"/>
      <c r="S1" s="2" t="s">
        <v>3</v>
      </c>
      <c r="T1" s="3"/>
      <c r="U1" s="4"/>
      <c r="V1" s="2" t="s">
        <v>4</v>
      </c>
      <c r="W1" s="3"/>
      <c r="X1" s="4"/>
      <c r="Y1" s="2" t="s">
        <v>5</v>
      </c>
      <c r="Z1" s="3"/>
      <c r="AA1" s="4"/>
      <c r="AB1" s="2" t="s">
        <v>6</v>
      </c>
      <c r="AC1" s="3"/>
      <c r="AD1" s="4"/>
      <c r="AE1" s="2" t="s">
        <v>7</v>
      </c>
      <c r="AF1" s="3"/>
      <c r="AG1" s="4"/>
      <c r="AH1" s="2" t="s">
        <v>8</v>
      </c>
      <c r="AI1" s="3"/>
      <c r="AJ1" s="4"/>
      <c r="AK1" s="2" t="s">
        <v>9</v>
      </c>
      <c r="AL1" s="3"/>
      <c r="AM1" s="4"/>
      <c r="AN1" s="2"/>
      <c r="AO1" s="3"/>
      <c r="AP1" s="4"/>
      <c r="AQ1" s="2" t="s">
        <v>10</v>
      </c>
      <c r="AR1" s="3"/>
      <c r="AS1" s="4"/>
      <c r="AT1" s="2" t="s">
        <v>11</v>
      </c>
      <c r="AU1" s="3"/>
      <c r="AV1" s="4"/>
      <c r="AW1" s="5" t="s">
        <v>12</v>
      </c>
      <c r="AX1" s="6"/>
      <c r="AY1" s="7"/>
    </row>
    <row r="2" spans="1:51">
      <c r="A2" s="8" t="s">
        <v>13</v>
      </c>
      <c r="B2" s="9" t="s">
        <v>14</v>
      </c>
      <c r="C2" s="9" t="s">
        <v>15</v>
      </c>
      <c r="D2" s="9" t="s">
        <v>16</v>
      </c>
      <c r="E2" s="10" t="s">
        <v>17</v>
      </c>
      <c r="F2" s="10"/>
      <c r="G2" s="10"/>
      <c r="H2" s="10"/>
      <c r="I2" s="11" t="s">
        <v>18</v>
      </c>
      <c r="J2" s="12" t="s">
        <v>19</v>
      </c>
      <c r="K2" s="13"/>
      <c r="L2" s="14"/>
      <c r="M2" s="15">
        <v>910502</v>
      </c>
      <c r="N2" s="16"/>
      <c r="O2" s="17"/>
      <c r="P2" s="15">
        <v>862101</v>
      </c>
      <c r="Q2" s="16"/>
      <c r="R2" s="17"/>
      <c r="S2" s="15">
        <v>869041</v>
      </c>
      <c r="T2" s="16"/>
      <c r="U2" s="17"/>
      <c r="V2" s="15">
        <v>360000</v>
      </c>
      <c r="W2" s="16"/>
      <c r="X2" s="17"/>
      <c r="Y2" s="15">
        <v>680002</v>
      </c>
      <c r="Z2" s="16"/>
      <c r="AA2" s="17"/>
      <c r="AB2" s="15"/>
      <c r="AC2" s="16"/>
      <c r="AD2" s="17"/>
      <c r="AE2" s="15">
        <v>841112</v>
      </c>
      <c r="AF2" s="16"/>
      <c r="AG2" s="17"/>
      <c r="AH2" s="15">
        <v>841403</v>
      </c>
      <c r="AI2" s="16"/>
      <c r="AJ2" s="17"/>
      <c r="AK2" s="15"/>
      <c r="AL2" s="16"/>
      <c r="AM2" s="17"/>
      <c r="AN2" s="15" t="s">
        <v>20</v>
      </c>
      <c r="AO2" s="16"/>
      <c r="AP2" s="17"/>
      <c r="AQ2" s="15" t="s">
        <v>21</v>
      </c>
      <c r="AR2" s="16"/>
      <c r="AS2" s="17"/>
      <c r="AT2" s="15"/>
      <c r="AU2" s="16"/>
      <c r="AV2" s="17"/>
      <c r="AW2" s="12" t="s">
        <v>22</v>
      </c>
      <c r="AX2" s="13"/>
      <c r="AY2" s="14"/>
    </row>
    <row r="3" spans="1:51">
      <c r="A3" s="18"/>
      <c r="B3" s="19"/>
      <c r="C3" s="19"/>
      <c r="D3" s="19"/>
      <c r="E3" s="20"/>
      <c r="F3" s="20"/>
      <c r="G3" s="20"/>
      <c r="H3" s="20"/>
      <c r="I3" s="21"/>
      <c r="J3" s="22" t="s">
        <v>23</v>
      </c>
      <c r="K3" s="23"/>
      <c r="L3" s="24"/>
      <c r="M3" s="25" t="s">
        <v>24</v>
      </c>
      <c r="N3" s="26"/>
      <c r="O3" s="27"/>
      <c r="P3" s="25" t="s">
        <v>25</v>
      </c>
      <c r="Q3" s="26"/>
      <c r="R3" s="27"/>
      <c r="S3" s="25" t="s">
        <v>26</v>
      </c>
      <c r="T3" s="26"/>
      <c r="U3" s="27"/>
      <c r="V3" s="25" t="s">
        <v>27</v>
      </c>
      <c r="W3" s="26"/>
      <c r="X3" s="27"/>
      <c r="Y3" s="25" t="s">
        <v>28</v>
      </c>
      <c r="Z3" s="26"/>
      <c r="AA3" s="27"/>
      <c r="AB3" s="25" t="s">
        <v>29</v>
      </c>
      <c r="AC3" s="26"/>
      <c r="AD3" s="27"/>
      <c r="AE3" s="25" t="s">
        <v>30</v>
      </c>
      <c r="AF3" s="26"/>
      <c r="AG3" s="27"/>
      <c r="AH3" s="25" t="s">
        <v>31</v>
      </c>
      <c r="AI3" s="26"/>
      <c r="AJ3" s="27"/>
      <c r="AK3" s="25" t="s">
        <v>32</v>
      </c>
      <c r="AL3" s="26"/>
      <c r="AM3" s="27"/>
      <c r="AN3" s="28"/>
      <c r="AO3" s="29"/>
      <c r="AP3" s="30"/>
      <c r="AQ3" s="28"/>
      <c r="AR3" s="29"/>
      <c r="AS3" s="30"/>
      <c r="AT3" s="25" t="s">
        <v>33</v>
      </c>
      <c r="AU3" s="26"/>
      <c r="AV3" s="27"/>
      <c r="AW3" s="22"/>
      <c r="AX3" s="23"/>
      <c r="AY3" s="24"/>
    </row>
    <row r="4" spans="1:51" ht="45">
      <c r="A4" s="31"/>
      <c r="B4" s="32"/>
      <c r="C4" s="32"/>
      <c r="D4" s="32"/>
      <c r="E4" s="33"/>
      <c r="F4" s="33"/>
      <c r="G4" s="33"/>
      <c r="H4" s="33"/>
      <c r="I4" s="34"/>
      <c r="J4" s="35" t="s">
        <v>34</v>
      </c>
      <c r="K4" s="35" t="s">
        <v>35</v>
      </c>
      <c r="L4" s="35" t="s">
        <v>36</v>
      </c>
      <c r="M4" s="35" t="s">
        <v>34</v>
      </c>
      <c r="N4" s="35" t="s">
        <v>35</v>
      </c>
      <c r="O4" s="35" t="s">
        <v>36</v>
      </c>
      <c r="P4" s="35" t="s">
        <v>34</v>
      </c>
      <c r="Q4" s="35" t="s">
        <v>35</v>
      </c>
      <c r="R4" s="35" t="s">
        <v>36</v>
      </c>
      <c r="S4" s="35" t="s">
        <v>34</v>
      </c>
      <c r="T4" s="35" t="s">
        <v>35</v>
      </c>
      <c r="U4" s="35" t="s">
        <v>36</v>
      </c>
      <c r="V4" s="35" t="s">
        <v>34</v>
      </c>
      <c r="W4" s="35" t="s">
        <v>35</v>
      </c>
      <c r="X4" s="35" t="s">
        <v>36</v>
      </c>
      <c r="Y4" s="35" t="s">
        <v>34</v>
      </c>
      <c r="Z4" s="35" t="s">
        <v>35</v>
      </c>
      <c r="AA4" s="35" t="s">
        <v>36</v>
      </c>
      <c r="AB4" s="35" t="s">
        <v>34</v>
      </c>
      <c r="AC4" s="35" t="s">
        <v>35</v>
      </c>
      <c r="AD4" s="35" t="s">
        <v>36</v>
      </c>
      <c r="AE4" s="35" t="s">
        <v>34</v>
      </c>
      <c r="AF4" s="35" t="s">
        <v>35</v>
      </c>
      <c r="AG4" s="35" t="s">
        <v>36</v>
      </c>
      <c r="AH4" s="35" t="s">
        <v>34</v>
      </c>
      <c r="AI4" s="35" t="s">
        <v>35</v>
      </c>
      <c r="AJ4" s="35" t="s">
        <v>36</v>
      </c>
      <c r="AK4" s="35" t="s">
        <v>34</v>
      </c>
      <c r="AL4" s="35" t="s">
        <v>35</v>
      </c>
      <c r="AM4" s="35" t="s">
        <v>36</v>
      </c>
      <c r="AN4" s="35" t="s">
        <v>34</v>
      </c>
      <c r="AO4" s="35" t="s">
        <v>35</v>
      </c>
      <c r="AP4" s="35" t="s">
        <v>36</v>
      </c>
      <c r="AQ4" s="35" t="s">
        <v>34</v>
      </c>
      <c r="AR4" s="35" t="s">
        <v>35</v>
      </c>
      <c r="AS4" s="35" t="s">
        <v>36</v>
      </c>
      <c r="AT4" s="35" t="s">
        <v>34</v>
      </c>
      <c r="AU4" s="35" t="s">
        <v>35</v>
      </c>
      <c r="AV4" s="35" t="s">
        <v>36</v>
      </c>
      <c r="AW4" s="35" t="s">
        <v>34</v>
      </c>
      <c r="AX4" s="35" t="s">
        <v>35</v>
      </c>
      <c r="AY4" s="35" t="s">
        <v>36</v>
      </c>
    </row>
    <row r="5" spans="1:51" ht="23.25">
      <c r="A5" s="36">
        <v>101</v>
      </c>
      <c r="B5" s="37">
        <v>1</v>
      </c>
      <c r="C5" s="38" t="s">
        <v>37</v>
      </c>
      <c r="D5" s="38"/>
      <c r="E5" s="38"/>
      <c r="F5" s="38"/>
      <c r="G5" s="38"/>
      <c r="H5" s="38"/>
      <c r="I5" s="38"/>
      <c r="J5" s="39">
        <f>J6+J19+J46+J63</f>
        <v>0</v>
      </c>
      <c r="K5" s="39">
        <f>K6+K19+K46+K63</f>
        <v>0</v>
      </c>
      <c r="L5" s="40"/>
      <c r="M5" s="39">
        <f>M6+M19+M46+M63</f>
        <v>0</v>
      </c>
      <c r="N5" s="39">
        <f>N6+N19+N46+N63</f>
        <v>0</v>
      </c>
      <c r="O5" s="40"/>
      <c r="P5" s="39">
        <f>P6+P19+P46+P63</f>
        <v>0</v>
      </c>
      <c r="Q5" s="39">
        <f>Q6+Q19+Q46+Q63</f>
        <v>0</v>
      </c>
      <c r="R5" s="40"/>
      <c r="S5" s="39">
        <f>S6+S19+S46+S63</f>
        <v>0</v>
      </c>
      <c r="T5" s="39">
        <f>T6+T19+T46+T63</f>
        <v>0</v>
      </c>
      <c r="U5" s="40"/>
      <c r="V5" s="39">
        <f>V6+V19+V46+V63</f>
        <v>242000</v>
      </c>
      <c r="W5" s="39">
        <f>W6+W19+W46+W63</f>
        <v>0</v>
      </c>
      <c r="X5" s="40"/>
      <c r="Y5" s="39">
        <f>Y6+Y19+Y46+Y63</f>
        <v>0</v>
      </c>
      <c r="Z5" s="39">
        <f>Z6+Z19+Z46+Z63</f>
        <v>0</v>
      </c>
      <c r="AA5" s="40"/>
      <c r="AB5" s="39">
        <f>AB6+AB19+AB46+AB63</f>
        <v>0</v>
      </c>
      <c r="AC5" s="39">
        <f>AC6+AC19+AC46+AC63</f>
        <v>0</v>
      </c>
      <c r="AD5" s="40"/>
      <c r="AE5" s="39">
        <f>AE6+AE19+AE46+AE63</f>
        <v>6841855</v>
      </c>
      <c r="AF5" s="39">
        <f>AF6+AF19+AF46+AF63</f>
        <v>0</v>
      </c>
      <c r="AG5" s="40"/>
      <c r="AH5" s="39">
        <f>AH6+AH19+AH46+AH63</f>
        <v>0</v>
      </c>
      <c r="AI5" s="39">
        <f>AI6+AI19+AI46+AI63</f>
        <v>0</v>
      </c>
      <c r="AJ5" s="40"/>
      <c r="AK5" s="39">
        <f>AK6+AK19+AK46+AK63</f>
        <v>36614892</v>
      </c>
      <c r="AL5" s="39">
        <f>AL6+AL19+AL46+AL63</f>
        <v>0</v>
      </c>
      <c r="AM5" s="40"/>
      <c r="AN5" s="39">
        <f>AN6+AN19+AN46+AN63</f>
        <v>0</v>
      </c>
      <c r="AO5" s="39">
        <f>AO6+AO19+AO46+AO63</f>
        <v>0</v>
      </c>
      <c r="AP5" s="40"/>
      <c r="AQ5" s="39">
        <f>AQ6+AQ19+AQ46+AQ63</f>
        <v>10420000</v>
      </c>
      <c r="AR5" s="39">
        <f>AR6+AR19+AR46+AR63</f>
        <v>0</v>
      </c>
      <c r="AS5" s="40"/>
      <c r="AT5" s="39">
        <f>AT6+AT19+AT46+AT63</f>
        <v>24911041</v>
      </c>
      <c r="AU5" s="39">
        <f>AU6+AU19+AU46+AU63</f>
        <v>0</v>
      </c>
      <c r="AV5" s="39"/>
      <c r="AW5" s="39">
        <f>SUMIF($J$4:$AV$4,"Kötelező feladatok",J5:AV5)</f>
        <v>79029788</v>
      </c>
      <c r="AX5" s="39">
        <f t="shared" ref="AX5:AY22" si="0">SUMIF($P$4:$AV$4,"Önként vállalt feladatok",P5:AV5)</f>
        <v>0</v>
      </c>
      <c r="AY5" s="39">
        <f t="shared" ref="AY5:AY27" si="1">SUMIF($P$4:$AV$4,"Államigazgatási feladatok",P5:AV5)</f>
        <v>0</v>
      </c>
    </row>
    <row r="6" spans="1:51">
      <c r="A6" s="41"/>
      <c r="B6" s="42"/>
      <c r="C6" s="43">
        <v>1</v>
      </c>
      <c r="D6" s="44" t="s">
        <v>38</v>
      </c>
      <c r="E6" s="43"/>
      <c r="F6" s="43"/>
      <c r="G6" s="43"/>
      <c r="H6" s="43"/>
      <c r="I6" s="45" t="s">
        <v>39</v>
      </c>
      <c r="J6" s="46">
        <f>J7+J14+J15+J16+J17+J18</f>
        <v>0</v>
      </c>
      <c r="K6" s="46">
        <f>K7+K14+K15+K16+K17+K18</f>
        <v>0</v>
      </c>
      <c r="L6" s="47"/>
      <c r="M6" s="46">
        <f>M7+M14+M15+M16+M17+M18</f>
        <v>0</v>
      </c>
      <c r="N6" s="46">
        <f>N7+N14+N15+N16+N17+N18</f>
        <v>0</v>
      </c>
      <c r="O6" s="47"/>
      <c r="P6" s="46">
        <f>P7+P14+P15+P16+P17+P18</f>
        <v>0</v>
      </c>
      <c r="Q6" s="46">
        <f>Q7+Q14+Q15+Q16+Q17+Q18</f>
        <v>0</v>
      </c>
      <c r="R6" s="47"/>
      <c r="S6" s="46">
        <f>S7+S14+S15+S16+S17+S18</f>
        <v>0</v>
      </c>
      <c r="T6" s="46">
        <f>T7+T14+T15+T16+T17+T18</f>
        <v>0</v>
      </c>
      <c r="U6" s="47"/>
      <c r="V6" s="46">
        <f>V7+V14+V15+V16+V17+V18</f>
        <v>0</v>
      </c>
      <c r="W6" s="46">
        <f>W7+W14+W15+W16+W17+W18</f>
        <v>0</v>
      </c>
      <c r="X6" s="47"/>
      <c r="Y6" s="46">
        <f>Y7+Y14+Y15+Y16+Y17+Y18</f>
        <v>0</v>
      </c>
      <c r="Z6" s="46">
        <f>Z7+Z14+Z15+Z16+Z17+Z18</f>
        <v>0</v>
      </c>
      <c r="AA6" s="47"/>
      <c r="AB6" s="46">
        <f>AB7+AB14+AB15+AB16+AB17+AB18</f>
        <v>0</v>
      </c>
      <c r="AC6" s="46">
        <f>AC7+AC14+AC15+AC16+AC17+AC18</f>
        <v>0</v>
      </c>
      <c r="AD6" s="47"/>
      <c r="AE6" s="46">
        <f>AE7+AE14+AE15+AE16+AE17+AE18</f>
        <v>0</v>
      </c>
      <c r="AF6" s="46">
        <f>AF7+AF14+AF15+AF16+AF17+AF18</f>
        <v>0</v>
      </c>
      <c r="AG6" s="47"/>
      <c r="AH6" s="46">
        <f>AH7+AH14+AH15+AH16+AH17+AH18</f>
        <v>0</v>
      </c>
      <c r="AI6" s="46">
        <f>AI7+AI14+AI15+AI16+AI17+AI18</f>
        <v>0</v>
      </c>
      <c r="AJ6" s="47"/>
      <c r="AK6" s="46">
        <f>AK7+AK14+AK15+AK16+AK17+AK18</f>
        <v>36614892</v>
      </c>
      <c r="AL6" s="46">
        <f>AL7+AL14+AL15+AL16+AL17+AL18</f>
        <v>0</v>
      </c>
      <c r="AM6" s="46">
        <f t="shared" ref="AM6:AY6" si="2">AM7+AM14+AM15+AM16+AM17+AM18</f>
        <v>0</v>
      </c>
      <c r="AN6" s="46">
        <f t="shared" si="2"/>
        <v>0</v>
      </c>
      <c r="AO6" s="46">
        <f t="shared" si="2"/>
        <v>0</v>
      </c>
      <c r="AP6" s="46">
        <f t="shared" si="2"/>
        <v>0</v>
      </c>
      <c r="AQ6" s="46">
        <f t="shared" si="2"/>
        <v>0</v>
      </c>
      <c r="AR6" s="46">
        <f t="shared" si="2"/>
        <v>0</v>
      </c>
      <c r="AS6" s="46">
        <f t="shared" si="2"/>
        <v>0</v>
      </c>
      <c r="AT6" s="46">
        <f t="shared" si="2"/>
        <v>24531041</v>
      </c>
      <c r="AU6" s="46">
        <f t="shared" si="2"/>
        <v>0</v>
      </c>
      <c r="AV6" s="46">
        <f t="shared" si="2"/>
        <v>0</v>
      </c>
      <c r="AW6" s="46">
        <f>AW7+AW14+AW15+AW16+AW17+AW18</f>
        <v>61145933</v>
      </c>
      <c r="AX6" s="46">
        <f t="shared" si="2"/>
        <v>0</v>
      </c>
      <c r="AY6" s="46">
        <f t="shared" si="2"/>
        <v>0</v>
      </c>
    </row>
    <row r="7" spans="1:51">
      <c r="A7" s="48"/>
      <c r="B7" s="49"/>
      <c r="C7" s="49"/>
      <c r="D7" s="50">
        <v>1</v>
      </c>
      <c r="E7" s="49" t="s">
        <v>40</v>
      </c>
      <c r="F7" s="50"/>
      <c r="G7" s="50"/>
      <c r="H7" s="50"/>
      <c r="I7" s="42" t="s">
        <v>41</v>
      </c>
      <c r="J7" s="51">
        <f>SUM(J8:J13)</f>
        <v>0</v>
      </c>
      <c r="K7" s="51">
        <f>SUM(K8:K13)</f>
        <v>0</v>
      </c>
      <c r="L7" s="52"/>
      <c r="M7" s="51">
        <f>SUM(M8:M13)</f>
        <v>0</v>
      </c>
      <c r="N7" s="51">
        <f>SUM(N8:N13)</f>
        <v>0</v>
      </c>
      <c r="O7" s="52"/>
      <c r="P7" s="51">
        <f>SUM(P8:P13)</f>
        <v>0</v>
      </c>
      <c r="Q7" s="51">
        <f>SUM(Q8:Q13)</f>
        <v>0</v>
      </c>
      <c r="R7" s="52"/>
      <c r="S7" s="51">
        <f>SUM(S8:S13)</f>
        <v>0</v>
      </c>
      <c r="T7" s="51">
        <f>SUM(T8:T13)</f>
        <v>0</v>
      </c>
      <c r="U7" s="52"/>
      <c r="V7" s="51">
        <f>SUM(V8:V13)</f>
        <v>0</v>
      </c>
      <c r="W7" s="51">
        <f>SUM(W8:W13)</f>
        <v>0</v>
      </c>
      <c r="X7" s="52"/>
      <c r="Y7" s="51">
        <f>SUM(Y8:Y13)</f>
        <v>0</v>
      </c>
      <c r="Z7" s="51">
        <f>SUM(Z8:Z13)</f>
        <v>0</v>
      </c>
      <c r="AA7" s="52"/>
      <c r="AB7" s="51">
        <f>SUM(AB8:AB13)</f>
        <v>0</v>
      </c>
      <c r="AC7" s="51">
        <f>SUM(AC8:AC13)</f>
        <v>0</v>
      </c>
      <c r="AD7" s="52"/>
      <c r="AE7" s="51">
        <f>SUM(AE8:AE13)</f>
        <v>0</v>
      </c>
      <c r="AF7" s="51">
        <f>SUM(AF8:AF13)</f>
        <v>0</v>
      </c>
      <c r="AG7" s="52"/>
      <c r="AH7" s="51">
        <f>SUM(AH8:AH13)</f>
        <v>0</v>
      </c>
      <c r="AI7" s="51">
        <f>SUM(AI8:AI13)</f>
        <v>0</v>
      </c>
      <c r="AJ7" s="52"/>
      <c r="AK7" s="51">
        <f>SUM(AK8:AK13)</f>
        <v>36614892</v>
      </c>
      <c r="AL7" s="51">
        <f t="shared" ref="AL7:AY7" si="3">SUM(AL8:AL13)</f>
        <v>0</v>
      </c>
      <c r="AM7" s="51">
        <f t="shared" si="3"/>
        <v>0</v>
      </c>
      <c r="AN7" s="51">
        <f t="shared" si="3"/>
        <v>0</v>
      </c>
      <c r="AO7" s="51">
        <f t="shared" si="3"/>
        <v>0</v>
      </c>
      <c r="AP7" s="51">
        <f t="shared" si="3"/>
        <v>0</v>
      </c>
      <c r="AQ7" s="51">
        <f t="shared" si="3"/>
        <v>0</v>
      </c>
      <c r="AR7" s="51">
        <f t="shared" si="3"/>
        <v>0</v>
      </c>
      <c r="AS7" s="51">
        <f t="shared" si="3"/>
        <v>0</v>
      </c>
      <c r="AT7" s="51">
        <f t="shared" si="3"/>
        <v>0</v>
      </c>
      <c r="AU7" s="51">
        <f t="shared" si="3"/>
        <v>0</v>
      </c>
      <c r="AV7" s="51">
        <f t="shared" si="3"/>
        <v>0</v>
      </c>
      <c r="AW7" s="51">
        <f t="shared" si="3"/>
        <v>36614892</v>
      </c>
      <c r="AX7" s="51">
        <f t="shared" si="3"/>
        <v>0</v>
      </c>
      <c r="AY7" s="51">
        <f t="shared" si="3"/>
        <v>0</v>
      </c>
    </row>
    <row r="8" spans="1:51">
      <c r="A8" s="48"/>
      <c r="B8" s="49"/>
      <c r="C8" s="49"/>
      <c r="D8" s="42"/>
      <c r="E8" s="50">
        <v>1</v>
      </c>
      <c r="F8" s="49" t="s">
        <v>42</v>
      </c>
      <c r="G8" s="50"/>
      <c r="H8" s="50"/>
      <c r="I8" s="53" t="s">
        <v>43</v>
      </c>
      <c r="J8" s="54"/>
      <c r="K8" s="54"/>
      <c r="L8" s="55"/>
      <c r="M8" s="54"/>
      <c r="N8" s="54"/>
      <c r="O8" s="55"/>
      <c r="P8" s="54"/>
      <c r="Q8" s="54"/>
      <c r="R8" s="55"/>
      <c r="S8" s="54"/>
      <c r="T8" s="54"/>
      <c r="U8" s="55"/>
      <c r="V8" s="54"/>
      <c r="W8" s="54"/>
      <c r="X8" s="55"/>
      <c r="Y8" s="54"/>
      <c r="Z8" s="54"/>
      <c r="AA8" s="55"/>
      <c r="AB8" s="54"/>
      <c r="AC8" s="54"/>
      <c r="AD8" s="55"/>
      <c r="AE8" s="54"/>
      <c r="AF8" s="54"/>
      <c r="AG8" s="55"/>
      <c r="AH8" s="54"/>
      <c r="AI8" s="54"/>
      <c r="AJ8" s="55"/>
      <c r="AK8" s="54">
        <v>7710951</v>
      </c>
      <c r="AL8" s="54"/>
      <c r="AM8" s="55"/>
      <c r="AN8" s="54"/>
      <c r="AO8" s="54"/>
      <c r="AP8" s="55"/>
      <c r="AQ8" s="54"/>
      <c r="AR8" s="54"/>
      <c r="AS8" s="55"/>
      <c r="AT8" s="54"/>
      <c r="AU8" s="54"/>
      <c r="AV8" s="55"/>
      <c r="AW8" s="56">
        <f t="shared" ref="AW8:AW71" si="4">SUMIF($J$4:$AV$4,"Kötelező feladatok",J8:AV8)</f>
        <v>7710951</v>
      </c>
      <c r="AX8" s="56">
        <f t="shared" si="0"/>
        <v>0</v>
      </c>
      <c r="AY8" s="56">
        <f t="shared" si="0"/>
        <v>0</v>
      </c>
    </row>
    <row r="9" spans="1:51">
      <c r="A9" s="48"/>
      <c r="B9" s="49"/>
      <c r="C9" s="49"/>
      <c r="D9" s="42"/>
      <c r="E9" s="50">
        <v>2</v>
      </c>
      <c r="F9" s="49" t="s">
        <v>44</v>
      </c>
      <c r="G9" s="50"/>
      <c r="H9" s="50"/>
      <c r="I9" s="53" t="s">
        <v>45</v>
      </c>
      <c r="J9" s="54"/>
      <c r="K9" s="54"/>
      <c r="L9" s="55"/>
      <c r="M9" s="54"/>
      <c r="N9" s="54"/>
      <c r="O9" s="55"/>
      <c r="P9" s="54"/>
      <c r="Q9" s="54"/>
      <c r="R9" s="55"/>
      <c r="S9" s="54"/>
      <c r="T9" s="54"/>
      <c r="U9" s="55"/>
      <c r="V9" s="54"/>
      <c r="W9" s="54"/>
      <c r="X9" s="55"/>
      <c r="Y9" s="54"/>
      <c r="Z9" s="54"/>
      <c r="AA9" s="55"/>
      <c r="AB9" s="54"/>
      <c r="AC9" s="54"/>
      <c r="AD9" s="55"/>
      <c r="AE9" s="54"/>
      <c r="AF9" s="54"/>
      <c r="AG9" s="55"/>
      <c r="AH9" s="54"/>
      <c r="AI9" s="54"/>
      <c r="AJ9" s="55"/>
      <c r="AK9" s="54">
        <v>21640339</v>
      </c>
      <c r="AL9" s="54"/>
      <c r="AM9" s="55"/>
      <c r="AN9" s="54"/>
      <c r="AO9" s="54"/>
      <c r="AP9" s="55"/>
      <c r="AQ9" s="54"/>
      <c r="AR9" s="54"/>
      <c r="AS9" s="55"/>
      <c r="AT9" s="54"/>
      <c r="AU9" s="54"/>
      <c r="AV9" s="55"/>
      <c r="AW9" s="56">
        <f t="shared" si="4"/>
        <v>21640339</v>
      </c>
      <c r="AX9" s="56">
        <f t="shared" si="0"/>
        <v>0</v>
      </c>
      <c r="AY9" s="56">
        <f t="shared" si="0"/>
        <v>0</v>
      </c>
    </row>
    <row r="10" spans="1:51">
      <c r="A10" s="48"/>
      <c r="B10" s="49"/>
      <c r="C10" s="49"/>
      <c r="D10" s="42"/>
      <c r="E10" s="50">
        <v>3</v>
      </c>
      <c r="F10" s="49" t="s">
        <v>46</v>
      </c>
      <c r="G10" s="50"/>
      <c r="H10" s="50"/>
      <c r="I10" s="53" t="s">
        <v>47</v>
      </c>
      <c r="J10" s="54"/>
      <c r="K10" s="54"/>
      <c r="L10" s="55"/>
      <c r="M10" s="54"/>
      <c r="N10" s="54"/>
      <c r="O10" s="55"/>
      <c r="P10" s="54"/>
      <c r="Q10" s="54"/>
      <c r="R10" s="55"/>
      <c r="S10" s="54"/>
      <c r="T10" s="54"/>
      <c r="U10" s="55"/>
      <c r="V10" s="54"/>
      <c r="W10" s="54"/>
      <c r="X10" s="55"/>
      <c r="Y10" s="54"/>
      <c r="Z10" s="54"/>
      <c r="AA10" s="55"/>
      <c r="AB10" s="54"/>
      <c r="AC10" s="54"/>
      <c r="AD10" s="55"/>
      <c r="AE10" s="54"/>
      <c r="AF10" s="54"/>
      <c r="AG10" s="55"/>
      <c r="AH10" s="54"/>
      <c r="AI10" s="54"/>
      <c r="AJ10" s="55"/>
      <c r="AK10" s="54">
        <v>2286277</v>
      </c>
      <c r="AL10" s="54"/>
      <c r="AM10" s="55"/>
      <c r="AN10" s="54"/>
      <c r="AO10" s="54"/>
      <c r="AP10" s="55"/>
      <c r="AQ10" s="54"/>
      <c r="AR10" s="54"/>
      <c r="AS10" s="55"/>
      <c r="AT10" s="54"/>
      <c r="AU10" s="54"/>
      <c r="AV10" s="55"/>
      <c r="AW10" s="56">
        <f t="shared" si="4"/>
        <v>2286277</v>
      </c>
      <c r="AX10" s="56">
        <f t="shared" si="0"/>
        <v>0</v>
      </c>
      <c r="AY10" s="56">
        <f t="shared" si="0"/>
        <v>0</v>
      </c>
    </row>
    <row r="11" spans="1:51">
      <c r="A11" s="48"/>
      <c r="B11" s="49"/>
      <c r="C11" s="49"/>
      <c r="D11" s="42"/>
      <c r="E11" s="50">
        <v>4</v>
      </c>
      <c r="F11" s="49" t="s">
        <v>48</v>
      </c>
      <c r="G11" s="50"/>
      <c r="H11" s="50"/>
      <c r="I11" s="53" t="s">
        <v>49</v>
      </c>
      <c r="J11" s="54"/>
      <c r="K11" s="54"/>
      <c r="L11" s="55"/>
      <c r="M11" s="54"/>
      <c r="N11" s="54"/>
      <c r="O11" s="55"/>
      <c r="P11" s="54"/>
      <c r="Q11" s="54"/>
      <c r="R11" s="55"/>
      <c r="S11" s="54"/>
      <c r="T11" s="54"/>
      <c r="U11" s="55"/>
      <c r="V11" s="54"/>
      <c r="W11" s="54"/>
      <c r="X11" s="55"/>
      <c r="Y11" s="54"/>
      <c r="Z11" s="54"/>
      <c r="AA11" s="55"/>
      <c r="AB11" s="54"/>
      <c r="AC11" s="54"/>
      <c r="AD11" s="55"/>
      <c r="AE11" s="54"/>
      <c r="AF11" s="54"/>
      <c r="AG11" s="55"/>
      <c r="AH11" s="54"/>
      <c r="AI11" s="54"/>
      <c r="AJ11" s="55"/>
      <c r="AK11" s="54">
        <v>1200000</v>
      </c>
      <c r="AL11" s="54"/>
      <c r="AM11" s="55"/>
      <c r="AN11" s="54"/>
      <c r="AO11" s="54"/>
      <c r="AP11" s="55"/>
      <c r="AQ11" s="54"/>
      <c r="AR11" s="54"/>
      <c r="AS11" s="55"/>
      <c r="AT11" s="54"/>
      <c r="AU11" s="54"/>
      <c r="AV11" s="55"/>
      <c r="AW11" s="56">
        <f t="shared" si="4"/>
        <v>1200000</v>
      </c>
      <c r="AX11" s="56">
        <f t="shared" si="0"/>
        <v>0</v>
      </c>
      <c r="AY11" s="56">
        <f t="shared" si="0"/>
        <v>0</v>
      </c>
    </row>
    <row r="12" spans="1:51">
      <c r="A12" s="48"/>
      <c r="B12" s="49"/>
      <c r="C12" s="49"/>
      <c r="D12" s="42"/>
      <c r="E12" s="50">
        <v>5</v>
      </c>
      <c r="F12" s="49" t="s">
        <v>50</v>
      </c>
      <c r="G12" s="50"/>
      <c r="H12" s="50"/>
      <c r="I12" s="53" t="s">
        <v>51</v>
      </c>
      <c r="J12" s="54"/>
      <c r="K12" s="54"/>
      <c r="L12" s="55"/>
      <c r="M12" s="54"/>
      <c r="N12" s="54"/>
      <c r="O12" s="55"/>
      <c r="P12" s="54"/>
      <c r="Q12" s="54"/>
      <c r="R12" s="55"/>
      <c r="S12" s="54"/>
      <c r="T12" s="54"/>
      <c r="U12" s="55"/>
      <c r="V12" s="54"/>
      <c r="W12" s="54"/>
      <c r="X12" s="55"/>
      <c r="Y12" s="54"/>
      <c r="Z12" s="54"/>
      <c r="AA12" s="55"/>
      <c r="AB12" s="54"/>
      <c r="AC12" s="54"/>
      <c r="AD12" s="55"/>
      <c r="AE12" s="54"/>
      <c r="AF12" s="54"/>
      <c r="AG12" s="55"/>
      <c r="AH12" s="54"/>
      <c r="AI12" s="54"/>
      <c r="AJ12" s="55"/>
      <c r="AK12" s="54">
        <v>3234833</v>
      </c>
      <c r="AL12" s="54"/>
      <c r="AM12" s="55"/>
      <c r="AN12" s="54"/>
      <c r="AO12" s="54"/>
      <c r="AP12" s="55"/>
      <c r="AQ12" s="54"/>
      <c r="AR12" s="54"/>
      <c r="AS12" s="55"/>
      <c r="AT12" s="54"/>
      <c r="AU12" s="54"/>
      <c r="AV12" s="55"/>
      <c r="AW12" s="56">
        <f t="shared" si="4"/>
        <v>3234833</v>
      </c>
      <c r="AX12" s="56">
        <f t="shared" si="0"/>
        <v>0</v>
      </c>
      <c r="AY12" s="56">
        <f t="shared" si="0"/>
        <v>0</v>
      </c>
    </row>
    <row r="13" spans="1:51">
      <c r="A13" s="48"/>
      <c r="B13" s="49"/>
      <c r="C13" s="49"/>
      <c r="D13" s="42"/>
      <c r="E13" s="50">
        <v>6</v>
      </c>
      <c r="F13" s="49" t="s">
        <v>52</v>
      </c>
      <c r="G13" s="50"/>
      <c r="H13" s="50"/>
      <c r="I13" s="53" t="s">
        <v>53</v>
      </c>
      <c r="J13" s="54"/>
      <c r="K13" s="54"/>
      <c r="L13" s="55"/>
      <c r="M13" s="54"/>
      <c r="N13" s="54"/>
      <c r="O13" s="55"/>
      <c r="P13" s="54"/>
      <c r="Q13" s="54"/>
      <c r="R13" s="55"/>
      <c r="S13" s="54"/>
      <c r="T13" s="54"/>
      <c r="U13" s="55"/>
      <c r="V13" s="54"/>
      <c r="W13" s="54"/>
      <c r="X13" s="55"/>
      <c r="Y13" s="54"/>
      <c r="Z13" s="54"/>
      <c r="AA13" s="55"/>
      <c r="AB13" s="54"/>
      <c r="AC13" s="54"/>
      <c r="AD13" s="55"/>
      <c r="AE13" s="54"/>
      <c r="AF13" s="54"/>
      <c r="AG13" s="55"/>
      <c r="AH13" s="54"/>
      <c r="AI13" s="54"/>
      <c r="AJ13" s="55"/>
      <c r="AK13" s="54">
        <v>542492</v>
      </c>
      <c r="AL13" s="54"/>
      <c r="AM13" s="55"/>
      <c r="AN13" s="54"/>
      <c r="AO13" s="54"/>
      <c r="AP13" s="55"/>
      <c r="AQ13" s="54"/>
      <c r="AR13" s="54"/>
      <c r="AS13" s="55"/>
      <c r="AT13" s="54"/>
      <c r="AU13" s="54"/>
      <c r="AV13" s="55"/>
      <c r="AW13" s="56">
        <f t="shared" si="4"/>
        <v>542492</v>
      </c>
      <c r="AX13" s="56">
        <f t="shared" si="0"/>
        <v>0</v>
      </c>
      <c r="AY13" s="56">
        <f t="shared" si="0"/>
        <v>0</v>
      </c>
    </row>
    <row r="14" spans="1:51">
      <c r="A14" s="48"/>
      <c r="B14" s="49"/>
      <c r="C14" s="49"/>
      <c r="D14" s="50">
        <v>2</v>
      </c>
      <c r="E14" s="49" t="s">
        <v>54</v>
      </c>
      <c r="F14" s="50"/>
      <c r="G14" s="50"/>
      <c r="H14" s="50"/>
      <c r="I14" s="49" t="s">
        <v>55</v>
      </c>
      <c r="J14" s="57"/>
      <c r="K14" s="57"/>
      <c r="L14" s="58"/>
      <c r="M14" s="57"/>
      <c r="N14" s="57"/>
      <c r="O14" s="58"/>
      <c r="P14" s="57"/>
      <c r="Q14" s="57"/>
      <c r="R14" s="58"/>
      <c r="S14" s="57"/>
      <c r="T14" s="57"/>
      <c r="U14" s="58"/>
      <c r="V14" s="57"/>
      <c r="W14" s="57"/>
      <c r="X14" s="58"/>
      <c r="Y14" s="57"/>
      <c r="Z14" s="57"/>
      <c r="AA14" s="58"/>
      <c r="AB14" s="57"/>
      <c r="AC14" s="57"/>
      <c r="AD14" s="58"/>
      <c r="AE14" s="57"/>
      <c r="AF14" s="57"/>
      <c r="AG14" s="58"/>
      <c r="AH14" s="57"/>
      <c r="AI14" s="57"/>
      <c r="AJ14" s="58"/>
      <c r="AK14" s="57"/>
      <c r="AL14" s="57"/>
      <c r="AM14" s="58"/>
      <c r="AN14" s="57"/>
      <c r="AO14" s="57"/>
      <c r="AP14" s="58"/>
      <c r="AQ14" s="57"/>
      <c r="AR14" s="57"/>
      <c r="AS14" s="58"/>
      <c r="AT14" s="57"/>
      <c r="AU14" s="57"/>
      <c r="AV14" s="58"/>
      <c r="AW14" s="56">
        <f t="shared" si="4"/>
        <v>0</v>
      </c>
      <c r="AX14" s="56">
        <f t="shared" si="0"/>
        <v>0</v>
      </c>
      <c r="AY14" s="56">
        <f t="shared" si="0"/>
        <v>0</v>
      </c>
    </row>
    <row r="15" spans="1:51">
      <c r="A15" s="48"/>
      <c r="B15" s="49"/>
      <c r="C15" s="49"/>
      <c r="D15" s="50">
        <v>3</v>
      </c>
      <c r="E15" s="49" t="s">
        <v>56</v>
      </c>
      <c r="F15" s="59"/>
      <c r="G15" s="59"/>
      <c r="H15" s="59"/>
      <c r="I15" s="53" t="s">
        <v>57</v>
      </c>
      <c r="J15" s="54"/>
      <c r="K15" s="54"/>
      <c r="L15" s="55"/>
      <c r="M15" s="54"/>
      <c r="N15" s="54"/>
      <c r="O15" s="55"/>
      <c r="P15" s="54"/>
      <c r="Q15" s="54"/>
      <c r="R15" s="55"/>
      <c r="S15" s="54"/>
      <c r="T15" s="54"/>
      <c r="U15" s="55"/>
      <c r="V15" s="54"/>
      <c r="W15" s="54"/>
      <c r="X15" s="55"/>
      <c r="Y15" s="54"/>
      <c r="Z15" s="54"/>
      <c r="AA15" s="55"/>
      <c r="AB15" s="54"/>
      <c r="AC15" s="54"/>
      <c r="AD15" s="55"/>
      <c r="AE15" s="54"/>
      <c r="AF15" s="54"/>
      <c r="AG15" s="55"/>
      <c r="AH15" s="54"/>
      <c r="AI15" s="54"/>
      <c r="AJ15" s="55"/>
      <c r="AK15" s="54"/>
      <c r="AL15" s="54"/>
      <c r="AM15" s="55"/>
      <c r="AN15" s="54"/>
      <c r="AO15" s="54"/>
      <c r="AP15" s="55"/>
      <c r="AQ15" s="54"/>
      <c r="AR15" s="54"/>
      <c r="AS15" s="55"/>
      <c r="AT15" s="54"/>
      <c r="AU15" s="54"/>
      <c r="AV15" s="55"/>
      <c r="AW15" s="56">
        <f t="shared" si="4"/>
        <v>0</v>
      </c>
      <c r="AX15" s="56">
        <f t="shared" si="0"/>
        <v>0</v>
      </c>
      <c r="AY15" s="56">
        <f t="shared" si="1"/>
        <v>0</v>
      </c>
    </row>
    <row r="16" spans="1:51">
      <c r="A16" s="48"/>
      <c r="B16" s="49"/>
      <c r="C16" s="49"/>
      <c r="D16" s="50">
        <v>4</v>
      </c>
      <c r="E16" s="49" t="s">
        <v>58</v>
      </c>
      <c r="F16" s="59"/>
      <c r="G16" s="59"/>
      <c r="H16" s="59"/>
      <c r="I16" s="53" t="s">
        <v>59</v>
      </c>
      <c r="J16" s="54"/>
      <c r="K16" s="54"/>
      <c r="L16" s="55"/>
      <c r="M16" s="54"/>
      <c r="N16" s="54"/>
      <c r="O16" s="55"/>
      <c r="P16" s="54"/>
      <c r="Q16" s="54"/>
      <c r="R16" s="55"/>
      <c r="S16" s="54"/>
      <c r="T16" s="54"/>
      <c r="U16" s="55"/>
      <c r="V16" s="54"/>
      <c r="W16" s="54"/>
      <c r="X16" s="55"/>
      <c r="Y16" s="54"/>
      <c r="Z16" s="54"/>
      <c r="AA16" s="55"/>
      <c r="AB16" s="54"/>
      <c r="AC16" s="54"/>
      <c r="AD16" s="55"/>
      <c r="AE16" s="54"/>
      <c r="AF16" s="54"/>
      <c r="AG16" s="55"/>
      <c r="AH16" s="54"/>
      <c r="AI16" s="54"/>
      <c r="AJ16" s="55"/>
      <c r="AK16" s="54"/>
      <c r="AL16" s="54"/>
      <c r="AM16" s="55"/>
      <c r="AN16" s="54"/>
      <c r="AO16" s="54"/>
      <c r="AP16" s="55"/>
      <c r="AQ16" s="54"/>
      <c r="AR16" s="54"/>
      <c r="AS16" s="55"/>
      <c r="AT16" s="54"/>
      <c r="AU16" s="54"/>
      <c r="AV16" s="55"/>
      <c r="AW16" s="56">
        <f t="shared" si="4"/>
        <v>0</v>
      </c>
      <c r="AX16" s="56">
        <f t="shared" si="0"/>
        <v>0</v>
      </c>
      <c r="AY16" s="56">
        <f t="shared" si="1"/>
        <v>0</v>
      </c>
    </row>
    <row r="17" spans="1:51">
      <c r="A17" s="48"/>
      <c r="B17" s="49"/>
      <c r="C17" s="49"/>
      <c r="D17" s="50">
        <v>5</v>
      </c>
      <c r="E17" s="49" t="s">
        <v>60</v>
      </c>
      <c r="F17" s="59"/>
      <c r="G17" s="59"/>
      <c r="H17" s="59"/>
      <c r="I17" s="53" t="s">
        <v>61</v>
      </c>
      <c r="J17" s="54"/>
      <c r="K17" s="54"/>
      <c r="L17" s="55"/>
      <c r="M17" s="54"/>
      <c r="N17" s="54"/>
      <c r="O17" s="55"/>
      <c r="P17" s="54"/>
      <c r="Q17" s="54"/>
      <c r="R17" s="55"/>
      <c r="S17" s="54"/>
      <c r="T17" s="54"/>
      <c r="U17" s="55"/>
      <c r="V17" s="54"/>
      <c r="W17" s="54"/>
      <c r="X17" s="55"/>
      <c r="Y17" s="54"/>
      <c r="Z17" s="54"/>
      <c r="AA17" s="55"/>
      <c r="AB17" s="54"/>
      <c r="AC17" s="54"/>
      <c r="AD17" s="55"/>
      <c r="AE17" s="54"/>
      <c r="AF17" s="54"/>
      <c r="AG17" s="55"/>
      <c r="AH17" s="54"/>
      <c r="AI17" s="54"/>
      <c r="AJ17" s="55"/>
      <c r="AK17" s="54"/>
      <c r="AL17" s="54"/>
      <c r="AM17" s="55"/>
      <c r="AN17" s="54"/>
      <c r="AO17" s="54"/>
      <c r="AP17" s="55"/>
      <c r="AQ17" s="54"/>
      <c r="AR17" s="54"/>
      <c r="AS17" s="55"/>
      <c r="AT17" s="54"/>
      <c r="AU17" s="54"/>
      <c r="AV17" s="55"/>
      <c r="AW17" s="56">
        <f t="shared" si="4"/>
        <v>0</v>
      </c>
      <c r="AX17" s="56">
        <f t="shared" si="0"/>
        <v>0</v>
      </c>
      <c r="AY17" s="56">
        <f t="shared" si="1"/>
        <v>0</v>
      </c>
    </row>
    <row r="18" spans="1:51">
      <c r="A18" s="48"/>
      <c r="B18" s="49"/>
      <c r="C18" s="49"/>
      <c r="D18" s="50">
        <v>6</v>
      </c>
      <c r="E18" s="49" t="s">
        <v>62</v>
      </c>
      <c r="F18" s="59"/>
      <c r="G18" s="59"/>
      <c r="H18" s="59"/>
      <c r="I18" s="53" t="s">
        <v>63</v>
      </c>
      <c r="J18" s="54"/>
      <c r="K18" s="54"/>
      <c r="L18" s="55"/>
      <c r="M18" s="54"/>
      <c r="N18" s="54"/>
      <c r="O18" s="55"/>
      <c r="P18" s="54"/>
      <c r="Q18" s="54"/>
      <c r="R18" s="55"/>
      <c r="S18" s="54"/>
      <c r="T18" s="54"/>
      <c r="U18" s="55"/>
      <c r="V18" s="54"/>
      <c r="W18" s="54"/>
      <c r="X18" s="55"/>
      <c r="Y18" s="54"/>
      <c r="Z18" s="54"/>
      <c r="AA18" s="55"/>
      <c r="AB18" s="54"/>
      <c r="AC18" s="54"/>
      <c r="AD18" s="55"/>
      <c r="AE18" s="54"/>
      <c r="AF18" s="54"/>
      <c r="AG18" s="55"/>
      <c r="AH18" s="54"/>
      <c r="AI18" s="54"/>
      <c r="AJ18" s="55"/>
      <c r="AK18" s="54"/>
      <c r="AL18" s="54"/>
      <c r="AM18" s="55"/>
      <c r="AN18" s="54"/>
      <c r="AO18" s="54"/>
      <c r="AP18" s="55"/>
      <c r="AQ18" s="54"/>
      <c r="AR18" s="54"/>
      <c r="AS18" s="55"/>
      <c r="AT18" s="54">
        <v>24531041</v>
      </c>
      <c r="AU18" s="54"/>
      <c r="AV18" s="55"/>
      <c r="AW18" s="56">
        <f>SUMIF($J$4:$AV$4,"Kötelező feladatok",J18:AV18)</f>
        <v>24531041</v>
      </c>
      <c r="AX18" s="56">
        <f t="shared" si="0"/>
        <v>0</v>
      </c>
      <c r="AY18" s="56">
        <f t="shared" si="1"/>
        <v>0</v>
      </c>
    </row>
    <row r="19" spans="1:51">
      <c r="A19" s="48"/>
      <c r="B19" s="42"/>
      <c r="C19" s="43">
        <v>2</v>
      </c>
      <c r="D19" s="44" t="s">
        <v>64</v>
      </c>
      <c r="E19" s="43"/>
      <c r="F19" s="43"/>
      <c r="G19" s="43"/>
      <c r="H19" s="43"/>
      <c r="I19" s="45" t="s">
        <v>65</v>
      </c>
      <c r="J19" s="60">
        <f>J20+J23++J29+J40</f>
        <v>0</v>
      </c>
      <c r="K19" s="60">
        <f>K20+K23++K29+K40</f>
        <v>0</v>
      </c>
      <c r="L19" s="61"/>
      <c r="M19" s="60">
        <f>M20+M23++M29+M40</f>
        <v>0</v>
      </c>
      <c r="N19" s="60">
        <f>N20+N23++N29+N40</f>
        <v>0</v>
      </c>
      <c r="O19" s="61"/>
      <c r="P19" s="60">
        <f>P20+P23++P29+P40</f>
        <v>0</v>
      </c>
      <c r="Q19" s="60">
        <f>Q20+Q23++Q29+Q40</f>
        <v>0</v>
      </c>
      <c r="R19" s="61"/>
      <c r="S19" s="60">
        <f>S20+S23++S29+S40</f>
        <v>0</v>
      </c>
      <c r="T19" s="60">
        <f>T20+T23++T29+T40</f>
        <v>0</v>
      </c>
      <c r="U19" s="61"/>
      <c r="V19" s="60">
        <f>V20+V23++V29+V40</f>
        <v>0</v>
      </c>
      <c r="W19" s="60">
        <f>W20+W23++W29+W40</f>
        <v>0</v>
      </c>
      <c r="X19" s="61"/>
      <c r="Y19" s="60">
        <f>Y20+Y23++Y29+Y40</f>
        <v>0</v>
      </c>
      <c r="Z19" s="60">
        <f>Z20+Z23++Z29+Z40</f>
        <v>0</v>
      </c>
      <c r="AA19" s="61"/>
      <c r="AB19" s="60">
        <f>AB20+AB23++AB29+AB40</f>
        <v>0</v>
      </c>
      <c r="AC19" s="60">
        <f>AC20+AC23++AC29+AC40</f>
        <v>0</v>
      </c>
      <c r="AD19" s="61"/>
      <c r="AE19" s="60">
        <f>AE20+AE23++AE29+AE40</f>
        <v>0</v>
      </c>
      <c r="AF19" s="60">
        <f>AF20+AF23++AF29+AF40</f>
        <v>0</v>
      </c>
      <c r="AG19" s="61"/>
      <c r="AH19" s="60">
        <f>AH20+AH23++AH29+AH40</f>
        <v>0</v>
      </c>
      <c r="AI19" s="60">
        <f>AI20+AI23++AI29+AI40</f>
        <v>0</v>
      </c>
      <c r="AJ19" s="61"/>
      <c r="AK19" s="60">
        <f>AK20+AK23++AK29+AK40</f>
        <v>0</v>
      </c>
      <c r="AL19" s="60">
        <f>AL20+AL23++AL29+AL40</f>
        <v>0</v>
      </c>
      <c r="AM19" s="61"/>
      <c r="AN19" s="60">
        <f>AN20+AN23++AN29+AN40</f>
        <v>0</v>
      </c>
      <c r="AO19" s="60">
        <f>AO20+AO23++AO29+AO40</f>
        <v>0</v>
      </c>
      <c r="AP19" s="61"/>
      <c r="AQ19" s="60">
        <f>AQ20+AQ23++AQ29+AQ40</f>
        <v>10420000</v>
      </c>
      <c r="AR19" s="60">
        <f>AR20+AR23++AR29+AR40</f>
        <v>0</v>
      </c>
      <c r="AS19" s="61"/>
      <c r="AT19" s="60">
        <f>AT20+AT23++AT29+AT40</f>
        <v>0</v>
      </c>
      <c r="AU19" s="60">
        <f>AU20+AU23++AU29+AU40</f>
        <v>0</v>
      </c>
      <c r="AV19" s="60"/>
      <c r="AW19" s="62">
        <f>SUMIF($J$4:$AV$4,"Kötelező feladatok",J19:AV19)</f>
        <v>10420000</v>
      </c>
      <c r="AX19" s="62">
        <f t="shared" si="0"/>
        <v>0</v>
      </c>
      <c r="AY19" s="62">
        <f t="shared" si="1"/>
        <v>0</v>
      </c>
    </row>
    <row r="20" spans="1:51">
      <c r="A20" s="48"/>
      <c r="B20" s="63"/>
      <c r="C20" s="49"/>
      <c r="D20" s="50">
        <v>1</v>
      </c>
      <c r="E20" s="49" t="s">
        <v>66</v>
      </c>
      <c r="F20" s="50"/>
      <c r="G20" s="50"/>
      <c r="H20" s="50"/>
      <c r="I20" s="42" t="s">
        <v>67</v>
      </c>
      <c r="J20" s="64">
        <f>J21</f>
        <v>0</v>
      </c>
      <c r="K20" s="64">
        <f>K21</f>
        <v>0</v>
      </c>
      <c r="L20" s="65"/>
      <c r="M20" s="64">
        <f>M21</f>
        <v>0</v>
      </c>
      <c r="N20" s="64">
        <f>N21</f>
        <v>0</v>
      </c>
      <c r="O20" s="65"/>
      <c r="P20" s="64">
        <f>P21</f>
        <v>0</v>
      </c>
      <c r="Q20" s="64">
        <f>Q21</f>
        <v>0</v>
      </c>
      <c r="R20" s="65"/>
      <c r="S20" s="64">
        <f>S21</f>
        <v>0</v>
      </c>
      <c r="T20" s="64">
        <f>T21</f>
        <v>0</v>
      </c>
      <c r="U20" s="65"/>
      <c r="V20" s="64">
        <f>V21</f>
        <v>0</v>
      </c>
      <c r="W20" s="64">
        <f>W21</f>
        <v>0</v>
      </c>
      <c r="X20" s="65"/>
      <c r="Y20" s="64">
        <f>Y21</f>
        <v>0</v>
      </c>
      <c r="Z20" s="64">
        <f>Z21</f>
        <v>0</v>
      </c>
      <c r="AA20" s="65"/>
      <c r="AB20" s="64">
        <f>AB21</f>
        <v>0</v>
      </c>
      <c r="AC20" s="64">
        <f>AC21</f>
        <v>0</v>
      </c>
      <c r="AD20" s="65"/>
      <c r="AE20" s="64">
        <f>AE21</f>
        <v>0</v>
      </c>
      <c r="AF20" s="64">
        <f>AF21</f>
        <v>0</v>
      </c>
      <c r="AG20" s="65"/>
      <c r="AH20" s="64">
        <f>AH21</f>
        <v>0</v>
      </c>
      <c r="AI20" s="64">
        <f>AI21</f>
        <v>0</v>
      </c>
      <c r="AJ20" s="65"/>
      <c r="AK20" s="64">
        <f>AK21</f>
        <v>0</v>
      </c>
      <c r="AL20" s="64">
        <f>AL21</f>
        <v>0</v>
      </c>
      <c r="AM20" s="65"/>
      <c r="AN20" s="64">
        <f>AN21</f>
        <v>0</v>
      </c>
      <c r="AO20" s="64">
        <f>AO21</f>
        <v>0</v>
      </c>
      <c r="AP20" s="65"/>
      <c r="AQ20" s="64">
        <f>AQ21</f>
        <v>0</v>
      </c>
      <c r="AR20" s="64">
        <f>AR21</f>
        <v>0</v>
      </c>
      <c r="AS20" s="65"/>
      <c r="AT20" s="64">
        <f>AT21</f>
        <v>0</v>
      </c>
      <c r="AU20" s="64">
        <f>AU21</f>
        <v>0</v>
      </c>
      <c r="AV20" s="65"/>
      <c r="AW20" s="56">
        <f t="shared" si="4"/>
        <v>0</v>
      </c>
      <c r="AX20" s="56">
        <f t="shared" si="0"/>
        <v>0</v>
      </c>
      <c r="AY20" s="56">
        <f t="shared" si="1"/>
        <v>0</v>
      </c>
    </row>
    <row r="21" spans="1:51">
      <c r="A21" s="48"/>
      <c r="B21" s="63"/>
      <c r="C21" s="63"/>
      <c r="D21" s="49"/>
      <c r="E21" s="50">
        <v>1</v>
      </c>
      <c r="F21" s="49" t="s">
        <v>68</v>
      </c>
      <c r="G21" s="50"/>
      <c r="H21" s="50"/>
      <c r="I21" s="42" t="s">
        <v>69</v>
      </c>
      <c r="J21" s="64">
        <f>J22</f>
        <v>0</v>
      </c>
      <c r="K21" s="64">
        <f>K22</f>
        <v>0</v>
      </c>
      <c r="L21" s="65"/>
      <c r="M21" s="64">
        <f>M22</f>
        <v>0</v>
      </c>
      <c r="N21" s="64">
        <f>N22</f>
        <v>0</v>
      </c>
      <c r="O21" s="65"/>
      <c r="P21" s="64">
        <f>P22</f>
        <v>0</v>
      </c>
      <c r="Q21" s="64">
        <f>Q22</f>
        <v>0</v>
      </c>
      <c r="R21" s="65"/>
      <c r="S21" s="64">
        <f>S22</f>
        <v>0</v>
      </c>
      <c r="T21" s="64">
        <f>T22</f>
        <v>0</v>
      </c>
      <c r="U21" s="65"/>
      <c r="V21" s="64">
        <f>V22</f>
        <v>0</v>
      </c>
      <c r="W21" s="64">
        <f>W22</f>
        <v>0</v>
      </c>
      <c r="X21" s="65"/>
      <c r="Y21" s="64">
        <f>Y22</f>
        <v>0</v>
      </c>
      <c r="Z21" s="64">
        <f>Z22</f>
        <v>0</v>
      </c>
      <c r="AA21" s="65"/>
      <c r="AB21" s="64">
        <f>AB22</f>
        <v>0</v>
      </c>
      <c r="AC21" s="64">
        <f>AC22</f>
        <v>0</v>
      </c>
      <c r="AD21" s="65"/>
      <c r="AE21" s="64">
        <f>AE22</f>
        <v>0</v>
      </c>
      <c r="AF21" s="64">
        <f>AF22</f>
        <v>0</v>
      </c>
      <c r="AG21" s="65"/>
      <c r="AH21" s="64">
        <f>AH22</f>
        <v>0</v>
      </c>
      <c r="AI21" s="64">
        <f>AI22</f>
        <v>0</v>
      </c>
      <c r="AJ21" s="65"/>
      <c r="AK21" s="64">
        <f>AK22</f>
        <v>0</v>
      </c>
      <c r="AL21" s="64">
        <f>AL22</f>
        <v>0</v>
      </c>
      <c r="AM21" s="65"/>
      <c r="AN21" s="64">
        <f>AN22</f>
        <v>0</v>
      </c>
      <c r="AO21" s="64">
        <f>AO22</f>
        <v>0</v>
      </c>
      <c r="AP21" s="65"/>
      <c r="AQ21" s="64">
        <f>AQ22</f>
        <v>0</v>
      </c>
      <c r="AR21" s="64">
        <f>AR22</f>
        <v>0</v>
      </c>
      <c r="AS21" s="65"/>
      <c r="AT21" s="64">
        <f>AT22</f>
        <v>0</v>
      </c>
      <c r="AU21" s="64">
        <f>AU22</f>
        <v>0</v>
      </c>
      <c r="AV21" s="65"/>
      <c r="AW21" s="56">
        <f t="shared" si="4"/>
        <v>0</v>
      </c>
      <c r="AX21" s="56">
        <f t="shared" si="0"/>
        <v>0</v>
      </c>
      <c r="AY21" s="56">
        <f t="shared" si="1"/>
        <v>0</v>
      </c>
    </row>
    <row r="22" spans="1:51">
      <c r="A22" s="48"/>
      <c r="B22" s="63"/>
      <c r="C22" s="63"/>
      <c r="D22" s="49"/>
      <c r="E22" s="63"/>
      <c r="F22" s="63" t="s">
        <v>70</v>
      </c>
      <c r="G22" s="66" t="s">
        <v>71</v>
      </c>
      <c r="H22" s="67"/>
      <c r="I22" s="42" t="s">
        <v>69</v>
      </c>
      <c r="J22" s="57"/>
      <c r="K22" s="57"/>
      <c r="L22" s="58"/>
      <c r="M22" s="57"/>
      <c r="N22" s="57"/>
      <c r="O22" s="58"/>
      <c r="P22" s="57"/>
      <c r="Q22" s="57"/>
      <c r="R22" s="58"/>
      <c r="S22" s="57"/>
      <c r="T22" s="57"/>
      <c r="U22" s="58"/>
      <c r="V22" s="57"/>
      <c r="W22" s="57"/>
      <c r="X22" s="58"/>
      <c r="Y22" s="57"/>
      <c r="Z22" s="57"/>
      <c r="AA22" s="58"/>
      <c r="AB22" s="57"/>
      <c r="AC22" s="57"/>
      <c r="AD22" s="58"/>
      <c r="AE22" s="57"/>
      <c r="AF22" s="57"/>
      <c r="AG22" s="58"/>
      <c r="AH22" s="57"/>
      <c r="AI22" s="57"/>
      <c r="AJ22" s="58"/>
      <c r="AK22" s="57"/>
      <c r="AL22" s="57"/>
      <c r="AM22" s="58"/>
      <c r="AN22" s="57"/>
      <c r="AO22" s="57"/>
      <c r="AP22" s="58"/>
      <c r="AQ22" s="57"/>
      <c r="AR22" s="57"/>
      <c r="AS22" s="58"/>
      <c r="AT22" s="57"/>
      <c r="AU22" s="57"/>
      <c r="AV22" s="58"/>
      <c r="AW22" s="56">
        <f t="shared" si="4"/>
        <v>0</v>
      </c>
      <c r="AX22" s="56">
        <f t="shared" si="0"/>
        <v>0</v>
      </c>
      <c r="AY22" s="56">
        <f t="shared" si="1"/>
        <v>0</v>
      </c>
    </row>
    <row r="23" spans="1:51">
      <c r="A23" s="48"/>
      <c r="B23" s="63"/>
      <c r="C23" s="49"/>
      <c r="D23" s="50">
        <v>2</v>
      </c>
      <c r="E23" s="49" t="s">
        <v>72</v>
      </c>
      <c r="F23" s="50"/>
      <c r="G23" s="50"/>
      <c r="H23" s="50"/>
      <c r="I23" s="42" t="s">
        <v>73</v>
      </c>
      <c r="J23" s="64">
        <f>SUM(J24:J28)</f>
        <v>0</v>
      </c>
      <c r="K23" s="64">
        <f t="shared" ref="K23:AX23" si="5">SUM(K24:K28)</f>
        <v>0</v>
      </c>
      <c r="L23" s="64"/>
      <c r="M23" s="64">
        <f t="shared" si="5"/>
        <v>0</v>
      </c>
      <c r="N23" s="64">
        <f t="shared" si="5"/>
        <v>0</v>
      </c>
      <c r="O23" s="64"/>
      <c r="P23" s="64">
        <f t="shared" si="5"/>
        <v>0</v>
      </c>
      <c r="Q23" s="64">
        <f t="shared" si="5"/>
        <v>0</v>
      </c>
      <c r="R23" s="64"/>
      <c r="S23" s="64">
        <f t="shared" si="5"/>
        <v>0</v>
      </c>
      <c r="T23" s="64">
        <f t="shared" si="5"/>
        <v>0</v>
      </c>
      <c r="U23" s="64"/>
      <c r="V23" s="64">
        <f t="shared" si="5"/>
        <v>0</v>
      </c>
      <c r="W23" s="64">
        <f t="shared" si="5"/>
        <v>0</v>
      </c>
      <c r="X23" s="64"/>
      <c r="Y23" s="64">
        <f t="shared" si="5"/>
        <v>0</v>
      </c>
      <c r="Z23" s="64">
        <f t="shared" si="5"/>
        <v>0</v>
      </c>
      <c r="AA23" s="64"/>
      <c r="AB23" s="64">
        <f t="shared" si="5"/>
        <v>0</v>
      </c>
      <c r="AC23" s="64">
        <f t="shared" si="5"/>
        <v>0</v>
      </c>
      <c r="AD23" s="64"/>
      <c r="AE23" s="64">
        <f t="shared" si="5"/>
        <v>0</v>
      </c>
      <c r="AF23" s="64">
        <f t="shared" si="5"/>
        <v>0</v>
      </c>
      <c r="AG23" s="64"/>
      <c r="AH23" s="64">
        <f t="shared" si="5"/>
        <v>0</v>
      </c>
      <c r="AI23" s="64">
        <f t="shared" si="5"/>
        <v>0</v>
      </c>
      <c r="AJ23" s="64"/>
      <c r="AK23" s="64">
        <f t="shared" si="5"/>
        <v>0</v>
      </c>
      <c r="AL23" s="64">
        <f t="shared" si="5"/>
        <v>0</v>
      </c>
      <c r="AM23" s="64">
        <f t="shared" si="5"/>
        <v>0</v>
      </c>
      <c r="AN23" s="64">
        <f t="shared" si="5"/>
        <v>0</v>
      </c>
      <c r="AO23" s="64">
        <f t="shared" si="5"/>
        <v>0</v>
      </c>
      <c r="AP23" s="64">
        <f t="shared" si="5"/>
        <v>0</v>
      </c>
      <c r="AQ23" s="64">
        <f t="shared" si="5"/>
        <v>520000</v>
      </c>
      <c r="AR23" s="64">
        <f t="shared" si="5"/>
        <v>0</v>
      </c>
      <c r="AS23" s="64">
        <f t="shared" si="5"/>
        <v>0</v>
      </c>
      <c r="AT23" s="64">
        <f t="shared" si="5"/>
        <v>0</v>
      </c>
      <c r="AU23" s="64">
        <f t="shared" si="5"/>
        <v>0</v>
      </c>
      <c r="AV23" s="64">
        <f t="shared" si="5"/>
        <v>0</v>
      </c>
      <c r="AW23" s="56">
        <f t="shared" si="4"/>
        <v>520000</v>
      </c>
      <c r="AX23" s="64">
        <f t="shared" si="5"/>
        <v>0</v>
      </c>
      <c r="AY23" s="56">
        <f t="shared" si="1"/>
        <v>0</v>
      </c>
    </row>
    <row r="24" spans="1:51">
      <c r="A24" s="68"/>
      <c r="B24" s="63"/>
      <c r="C24" s="63"/>
      <c r="D24" s="49"/>
      <c r="E24" s="63"/>
      <c r="F24" s="63" t="s">
        <v>70</v>
      </c>
      <c r="G24" s="69" t="s">
        <v>74</v>
      </c>
      <c r="H24" s="69"/>
      <c r="I24" s="42" t="s">
        <v>73</v>
      </c>
      <c r="J24" s="57"/>
      <c r="K24" s="57"/>
      <c r="L24" s="58"/>
      <c r="M24" s="57"/>
      <c r="N24" s="57"/>
      <c r="O24" s="58"/>
      <c r="P24" s="57"/>
      <c r="Q24" s="57"/>
      <c r="R24" s="58"/>
      <c r="S24" s="57"/>
      <c r="T24" s="57"/>
      <c r="U24" s="58"/>
      <c r="V24" s="57"/>
      <c r="W24" s="57"/>
      <c r="X24" s="58"/>
      <c r="Y24" s="57"/>
      <c r="Z24" s="57"/>
      <c r="AA24" s="58"/>
      <c r="AB24" s="57"/>
      <c r="AC24" s="57"/>
      <c r="AD24" s="58"/>
      <c r="AE24" s="57"/>
      <c r="AF24" s="57"/>
      <c r="AG24" s="58"/>
      <c r="AH24" s="57"/>
      <c r="AI24" s="57"/>
      <c r="AJ24" s="58"/>
      <c r="AK24" s="57"/>
      <c r="AL24" s="57"/>
      <c r="AM24" s="58"/>
      <c r="AN24" s="57"/>
      <c r="AO24" s="57"/>
      <c r="AP24" s="58"/>
      <c r="AQ24" s="57"/>
      <c r="AR24" s="57"/>
      <c r="AS24" s="58"/>
      <c r="AT24" s="57"/>
      <c r="AU24" s="57"/>
      <c r="AV24" s="58"/>
      <c r="AW24" s="56">
        <f t="shared" si="4"/>
        <v>0</v>
      </c>
      <c r="AX24" s="56">
        <f t="shared" ref="AX24:AX87" si="6">SUMIF($P$4:$AV$4,"Önként vállalt feladatok",P24:AV24)</f>
        <v>0</v>
      </c>
      <c r="AY24" s="56">
        <f t="shared" si="1"/>
        <v>0</v>
      </c>
    </row>
    <row r="25" spans="1:51">
      <c r="A25" s="68"/>
      <c r="B25" s="63"/>
      <c r="C25" s="63"/>
      <c r="D25" s="49"/>
      <c r="E25" s="63"/>
      <c r="F25" s="63" t="s">
        <v>70</v>
      </c>
      <c r="G25" s="69" t="s">
        <v>75</v>
      </c>
      <c r="H25" s="69"/>
      <c r="I25" s="42" t="s">
        <v>73</v>
      </c>
      <c r="J25" s="57"/>
      <c r="K25" s="57"/>
      <c r="L25" s="58"/>
      <c r="M25" s="57"/>
      <c r="N25" s="57"/>
      <c r="O25" s="58"/>
      <c r="P25" s="57"/>
      <c r="Q25" s="57"/>
      <c r="R25" s="58"/>
      <c r="S25" s="57"/>
      <c r="T25" s="57"/>
      <c r="U25" s="58"/>
      <c r="V25" s="57"/>
      <c r="W25" s="57"/>
      <c r="X25" s="58"/>
      <c r="Y25" s="57"/>
      <c r="Z25" s="57"/>
      <c r="AA25" s="58"/>
      <c r="AB25" s="57"/>
      <c r="AC25" s="57"/>
      <c r="AD25" s="58"/>
      <c r="AE25" s="57"/>
      <c r="AF25" s="57"/>
      <c r="AG25" s="58"/>
      <c r="AH25" s="57"/>
      <c r="AI25" s="57"/>
      <c r="AJ25" s="58"/>
      <c r="AK25" s="57"/>
      <c r="AL25" s="57"/>
      <c r="AM25" s="58"/>
      <c r="AN25" s="57"/>
      <c r="AO25" s="57"/>
      <c r="AP25" s="58"/>
      <c r="AQ25" s="57"/>
      <c r="AR25" s="57"/>
      <c r="AS25" s="58"/>
      <c r="AT25" s="57"/>
      <c r="AU25" s="57"/>
      <c r="AV25" s="58"/>
      <c r="AW25" s="56">
        <f t="shared" si="4"/>
        <v>0</v>
      </c>
      <c r="AX25" s="56">
        <f t="shared" si="6"/>
        <v>0</v>
      </c>
      <c r="AY25" s="56">
        <f t="shared" si="1"/>
        <v>0</v>
      </c>
    </row>
    <row r="26" spans="1:51">
      <c r="A26" s="68"/>
      <c r="B26" s="63"/>
      <c r="C26" s="63"/>
      <c r="D26" s="49"/>
      <c r="E26" s="63"/>
      <c r="F26" s="63" t="s">
        <v>70</v>
      </c>
      <c r="G26" s="69" t="s">
        <v>76</v>
      </c>
      <c r="H26" s="69"/>
      <c r="I26" s="42" t="s">
        <v>73</v>
      </c>
      <c r="J26" s="57"/>
      <c r="K26" s="57"/>
      <c r="L26" s="58"/>
      <c r="M26" s="57"/>
      <c r="N26" s="57"/>
      <c r="O26" s="58"/>
      <c r="P26" s="57"/>
      <c r="Q26" s="57"/>
      <c r="R26" s="58"/>
      <c r="S26" s="57"/>
      <c r="T26" s="57"/>
      <c r="U26" s="58"/>
      <c r="V26" s="57"/>
      <c r="W26" s="57"/>
      <c r="X26" s="58"/>
      <c r="Y26" s="57"/>
      <c r="Z26" s="57"/>
      <c r="AA26" s="58"/>
      <c r="AB26" s="57"/>
      <c r="AC26" s="57"/>
      <c r="AD26" s="58"/>
      <c r="AE26" s="57"/>
      <c r="AF26" s="57"/>
      <c r="AG26" s="58"/>
      <c r="AH26" s="57"/>
      <c r="AI26" s="57"/>
      <c r="AJ26" s="58"/>
      <c r="AK26" s="57"/>
      <c r="AL26" s="57"/>
      <c r="AM26" s="58"/>
      <c r="AN26" s="57"/>
      <c r="AO26" s="57"/>
      <c r="AP26" s="58"/>
      <c r="AQ26" s="57"/>
      <c r="AR26" s="57"/>
      <c r="AS26" s="58"/>
      <c r="AT26" s="57"/>
      <c r="AU26" s="57"/>
      <c r="AV26" s="58"/>
      <c r="AW26" s="56">
        <f t="shared" si="4"/>
        <v>0</v>
      </c>
      <c r="AX26" s="56">
        <f t="shared" si="6"/>
        <v>0</v>
      </c>
      <c r="AY26" s="56">
        <f t="shared" si="1"/>
        <v>0</v>
      </c>
    </row>
    <row r="27" spans="1:51">
      <c r="A27" s="68"/>
      <c r="B27" s="63"/>
      <c r="C27" s="63"/>
      <c r="D27" s="49"/>
      <c r="E27" s="63"/>
      <c r="F27" s="63" t="s">
        <v>70</v>
      </c>
      <c r="G27" s="69" t="s">
        <v>77</v>
      </c>
      <c r="H27" s="69"/>
      <c r="I27" s="42" t="s">
        <v>73</v>
      </c>
      <c r="J27" s="57"/>
      <c r="K27" s="57"/>
      <c r="L27" s="58"/>
      <c r="M27" s="57"/>
      <c r="N27" s="57"/>
      <c r="O27" s="58"/>
      <c r="P27" s="57"/>
      <c r="Q27" s="57"/>
      <c r="R27" s="58"/>
      <c r="S27" s="57"/>
      <c r="T27" s="57"/>
      <c r="U27" s="58"/>
      <c r="V27" s="57"/>
      <c r="W27" s="57"/>
      <c r="X27" s="58"/>
      <c r="Y27" s="57"/>
      <c r="Z27" s="57"/>
      <c r="AA27" s="58"/>
      <c r="AB27" s="57"/>
      <c r="AC27" s="57"/>
      <c r="AD27" s="58"/>
      <c r="AE27" s="57"/>
      <c r="AF27" s="57"/>
      <c r="AG27" s="58"/>
      <c r="AH27" s="57"/>
      <c r="AI27" s="57"/>
      <c r="AJ27" s="58"/>
      <c r="AK27" s="57"/>
      <c r="AL27" s="57"/>
      <c r="AM27" s="58"/>
      <c r="AN27" s="57"/>
      <c r="AO27" s="57"/>
      <c r="AP27" s="58"/>
      <c r="AQ27" s="57"/>
      <c r="AR27" s="57"/>
      <c r="AS27" s="58"/>
      <c r="AT27" s="57"/>
      <c r="AU27" s="57"/>
      <c r="AV27" s="58"/>
      <c r="AW27" s="56">
        <f t="shared" si="4"/>
        <v>0</v>
      </c>
      <c r="AX27" s="56">
        <f t="shared" si="6"/>
        <v>0</v>
      </c>
      <c r="AY27" s="56">
        <f t="shared" si="1"/>
        <v>0</v>
      </c>
    </row>
    <row r="28" spans="1:51">
      <c r="A28" s="68"/>
      <c r="B28" s="63"/>
      <c r="C28" s="63"/>
      <c r="D28" s="49"/>
      <c r="E28" s="63"/>
      <c r="F28" s="63" t="s">
        <v>70</v>
      </c>
      <c r="G28" s="69"/>
      <c r="H28" s="69" t="s">
        <v>78</v>
      </c>
      <c r="I28" s="42" t="s">
        <v>73</v>
      </c>
      <c r="J28" s="57"/>
      <c r="K28" s="57"/>
      <c r="L28" s="58"/>
      <c r="M28" s="57"/>
      <c r="N28" s="57"/>
      <c r="O28" s="58"/>
      <c r="P28" s="57"/>
      <c r="Q28" s="57"/>
      <c r="R28" s="58"/>
      <c r="S28" s="57"/>
      <c r="T28" s="57"/>
      <c r="U28" s="58"/>
      <c r="V28" s="57"/>
      <c r="W28" s="57"/>
      <c r="X28" s="58"/>
      <c r="Y28" s="57"/>
      <c r="Z28" s="57"/>
      <c r="AA28" s="58"/>
      <c r="AB28" s="57"/>
      <c r="AC28" s="57"/>
      <c r="AD28" s="58"/>
      <c r="AE28" s="57"/>
      <c r="AF28" s="57"/>
      <c r="AG28" s="58"/>
      <c r="AH28" s="57"/>
      <c r="AI28" s="57"/>
      <c r="AJ28" s="58"/>
      <c r="AK28" s="57"/>
      <c r="AL28" s="57"/>
      <c r="AM28" s="58"/>
      <c r="AN28" s="57"/>
      <c r="AO28" s="57"/>
      <c r="AP28" s="58"/>
      <c r="AQ28" s="57">
        <v>520000</v>
      </c>
      <c r="AR28" s="57"/>
      <c r="AS28" s="58"/>
      <c r="AT28" s="57"/>
      <c r="AU28" s="57"/>
      <c r="AV28" s="58"/>
      <c r="AW28" s="56">
        <v>520000</v>
      </c>
      <c r="AX28" s="56">
        <f t="shared" si="6"/>
        <v>0</v>
      </c>
      <c r="AY28" s="56"/>
    </row>
    <row r="29" spans="1:51">
      <c r="A29" s="68"/>
      <c r="B29" s="49"/>
      <c r="C29" s="49"/>
      <c r="D29" s="50">
        <v>3</v>
      </c>
      <c r="E29" s="49" t="s">
        <v>79</v>
      </c>
      <c r="F29" s="50"/>
      <c r="G29" s="50"/>
      <c r="H29" s="50"/>
      <c r="I29" s="42" t="s">
        <v>80</v>
      </c>
      <c r="J29" s="70">
        <f>J30+J33+J36</f>
        <v>0</v>
      </c>
      <c r="K29" s="70">
        <f>K30+K33+K36</f>
        <v>0</v>
      </c>
      <c r="L29" s="71"/>
      <c r="M29" s="70">
        <f>M30+M33+M36</f>
        <v>0</v>
      </c>
      <c r="N29" s="70">
        <f>N30+N33+N36</f>
        <v>0</v>
      </c>
      <c r="O29" s="71"/>
      <c r="P29" s="70">
        <f>P30+P33+P36</f>
        <v>0</v>
      </c>
      <c r="Q29" s="70">
        <f>Q30+Q33+Q36</f>
        <v>0</v>
      </c>
      <c r="R29" s="71"/>
      <c r="S29" s="70">
        <f>S30+S33+S36</f>
        <v>0</v>
      </c>
      <c r="T29" s="70">
        <f>T30+T33+T36</f>
        <v>0</v>
      </c>
      <c r="U29" s="71"/>
      <c r="V29" s="70">
        <f>V30+V33+V36</f>
        <v>0</v>
      </c>
      <c r="W29" s="70">
        <f>W30+W33+W36</f>
        <v>0</v>
      </c>
      <c r="X29" s="71"/>
      <c r="Y29" s="70">
        <f>Y30+Y33+Y36</f>
        <v>0</v>
      </c>
      <c r="Z29" s="70">
        <f>Z30+Z33+Z36</f>
        <v>0</v>
      </c>
      <c r="AA29" s="71"/>
      <c r="AB29" s="70">
        <f>AB30+AB33+AB36</f>
        <v>0</v>
      </c>
      <c r="AC29" s="70">
        <f>AC30+AC33+AC36</f>
        <v>0</v>
      </c>
      <c r="AD29" s="71"/>
      <c r="AE29" s="70">
        <f>AE30+AE33+AE36</f>
        <v>0</v>
      </c>
      <c r="AF29" s="70">
        <f>AF30+AF33+AF36</f>
        <v>0</v>
      </c>
      <c r="AG29" s="71"/>
      <c r="AH29" s="70">
        <f>AH30+AH33+AH36</f>
        <v>0</v>
      </c>
      <c r="AI29" s="70">
        <f>AI30+AI33+AI36</f>
        <v>0</v>
      </c>
      <c r="AJ29" s="71"/>
      <c r="AK29" s="70">
        <f>AK30+AK33+AK36</f>
        <v>0</v>
      </c>
      <c r="AL29" s="70">
        <f>AL30+AL33+AL36</f>
        <v>0</v>
      </c>
      <c r="AM29" s="71"/>
      <c r="AN29" s="70">
        <f>AN30+AN33+AN36</f>
        <v>0</v>
      </c>
      <c r="AO29" s="70">
        <f>AO30+AO33+AO36</f>
        <v>0</v>
      </c>
      <c r="AP29" s="71"/>
      <c r="AQ29" s="70">
        <f>AQ30+AQ33+AQ36</f>
        <v>9750000</v>
      </c>
      <c r="AR29" s="70">
        <f>AR30+AR33+AR36</f>
        <v>0</v>
      </c>
      <c r="AS29" s="71"/>
      <c r="AT29" s="70">
        <f>AT30+AT33+AT36</f>
        <v>0</v>
      </c>
      <c r="AU29" s="70">
        <f>AU30+AU33+AU36</f>
        <v>0</v>
      </c>
      <c r="AV29" s="70"/>
      <c r="AW29" s="56">
        <f>AW30+AW33+AW36</f>
        <v>9750000</v>
      </c>
      <c r="AX29" s="56">
        <f t="shared" si="6"/>
        <v>0</v>
      </c>
      <c r="AY29" s="56">
        <f t="shared" ref="AY29:AY92" si="7">SUMIF($P$4:$AV$4,"Államigazgatási feladatok",P29:AV29)</f>
        <v>0</v>
      </c>
    </row>
    <row r="30" spans="1:51">
      <c r="A30" s="68"/>
      <c r="B30" s="63"/>
      <c r="C30" s="63"/>
      <c r="D30" s="49"/>
      <c r="E30" s="50">
        <v>1</v>
      </c>
      <c r="F30" s="49" t="s">
        <v>81</v>
      </c>
      <c r="G30" s="50"/>
      <c r="H30" s="50"/>
      <c r="I30" s="42" t="s">
        <v>82</v>
      </c>
      <c r="J30" s="64">
        <f>SUM(J31:J32)</f>
        <v>0</v>
      </c>
      <c r="K30" s="64">
        <f>SUM(K31:K32)</f>
        <v>0</v>
      </c>
      <c r="L30" s="65"/>
      <c r="M30" s="64">
        <f>SUM(M31:M32)</f>
        <v>0</v>
      </c>
      <c r="N30" s="64">
        <f>SUM(N31:N32)</f>
        <v>0</v>
      </c>
      <c r="O30" s="65"/>
      <c r="P30" s="64">
        <f>SUM(P31:P32)</f>
        <v>0</v>
      </c>
      <c r="Q30" s="64">
        <f>SUM(Q31:Q32)</f>
        <v>0</v>
      </c>
      <c r="R30" s="65"/>
      <c r="S30" s="64">
        <f>SUM(S31:S32)</f>
        <v>0</v>
      </c>
      <c r="T30" s="64">
        <f>SUM(T31:T32)</f>
        <v>0</v>
      </c>
      <c r="U30" s="65"/>
      <c r="V30" s="64">
        <f>SUM(V31:V32)</f>
        <v>0</v>
      </c>
      <c r="W30" s="64">
        <f>SUM(W31:W32)</f>
        <v>0</v>
      </c>
      <c r="X30" s="65"/>
      <c r="Y30" s="64">
        <f>SUM(Y31:Y32)</f>
        <v>0</v>
      </c>
      <c r="Z30" s="64">
        <f>SUM(Z31:Z32)</f>
        <v>0</v>
      </c>
      <c r="AA30" s="65"/>
      <c r="AB30" s="64">
        <f>SUM(AB31:AB32)</f>
        <v>0</v>
      </c>
      <c r="AC30" s="64">
        <f>SUM(AC31:AC32)</f>
        <v>0</v>
      </c>
      <c r="AD30" s="65"/>
      <c r="AE30" s="64">
        <f>SUM(AE31:AE32)</f>
        <v>0</v>
      </c>
      <c r="AF30" s="64">
        <f>SUM(AF31:AF32)</f>
        <v>0</v>
      </c>
      <c r="AG30" s="65"/>
      <c r="AH30" s="64">
        <f>SUM(AH31:AH32)</f>
        <v>0</v>
      </c>
      <c r="AI30" s="64">
        <f>SUM(AI31:AI32)</f>
        <v>0</v>
      </c>
      <c r="AJ30" s="65"/>
      <c r="AK30" s="64">
        <f>SUM(AK31:AK32)</f>
        <v>0</v>
      </c>
      <c r="AL30" s="64">
        <f>SUM(AL31:AL32)</f>
        <v>0</v>
      </c>
      <c r="AM30" s="65"/>
      <c r="AN30" s="64">
        <f>SUM(AN31:AN32)</f>
        <v>0</v>
      </c>
      <c r="AO30" s="64">
        <f>SUM(AO31:AO32)</f>
        <v>0</v>
      </c>
      <c r="AP30" s="65"/>
      <c r="AQ30" s="64">
        <f>SUM(AQ31:AQ32)</f>
        <v>9250000</v>
      </c>
      <c r="AR30" s="64">
        <f>SUM(AR31:AR32)</f>
        <v>0</v>
      </c>
      <c r="AS30" s="65"/>
      <c r="AT30" s="64">
        <f>SUM(AT31:AT32)</f>
        <v>0</v>
      </c>
      <c r="AU30" s="64">
        <f>SUM(AU31:AU32)</f>
        <v>0</v>
      </c>
      <c r="AV30" s="65"/>
      <c r="AW30" s="56">
        <f>AW31+AW34+AW37</f>
        <v>9250000</v>
      </c>
      <c r="AX30" s="56">
        <f t="shared" si="6"/>
        <v>0</v>
      </c>
      <c r="AY30" s="56">
        <f t="shared" si="7"/>
        <v>0</v>
      </c>
    </row>
    <row r="31" spans="1:51">
      <c r="A31" s="68"/>
      <c r="B31" s="63"/>
      <c r="C31" s="63"/>
      <c r="D31" s="49"/>
      <c r="E31" s="63"/>
      <c r="F31" s="63" t="s">
        <v>70</v>
      </c>
      <c r="G31" s="69" t="s">
        <v>83</v>
      </c>
      <c r="H31" s="69"/>
      <c r="I31" s="42" t="s">
        <v>82</v>
      </c>
      <c r="J31" s="57"/>
      <c r="K31" s="57"/>
      <c r="L31" s="58"/>
      <c r="M31" s="57"/>
      <c r="N31" s="57"/>
      <c r="O31" s="58"/>
      <c r="P31" s="57"/>
      <c r="Q31" s="57"/>
      <c r="R31" s="58"/>
      <c r="S31" s="57"/>
      <c r="T31" s="57"/>
      <c r="U31" s="58"/>
      <c r="V31" s="57"/>
      <c r="W31" s="57"/>
      <c r="X31" s="58"/>
      <c r="Y31" s="57"/>
      <c r="Z31" s="57"/>
      <c r="AA31" s="58"/>
      <c r="AB31" s="57"/>
      <c r="AC31" s="57"/>
      <c r="AD31" s="58"/>
      <c r="AE31" s="57"/>
      <c r="AF31" s="57"/>
      <c r="AG31" s="58"/>
      <c r="AH31" s="57"/>
      <c r="AI31" s="57"/>
      <c r="AJ31" s="58"/>
      <c r="AK31" s="57"/>
      <c r="AL31" s="57"/>
      <c r="AM31" s="58"/>
      <c r="AN31" s="57"/>
      <c r="AO31" s="57"/>
      <c r="AP31" s="58"/>
      <c r="AQ31" s="57">
        <v>9250000</v>
      </c>
      <c r="AR31" s="57"/>
      <c r="AS31" s="58"/>
      <c r="AT31" s="57"/>
      <c r="AU31" s="57"/>
      <c r="AV31" s="58"/>
      <c r="AW31" s="56">
        <v>9250000</v>
      </c>
      <c r="AX31" s="56">
        <f t="shared" si="6"/>
        <v>0</v>
      </c>
      <c r="AY31" s="56">
        <f t="shared" si="7"/>
        <v>0</v>
      </c>
    </row>
    <row r="32" spans="1:51">
      <c r="A32" s="68"/>
      <c r="B32" s="63"/>
      <c r="C32" s="63"/>
      <c r="D32" s="49"/>
      <c r="E32" s="63"/>
      <c r="F32" s="63" t="s">
        <v>70</v>
      </c>
      <c r="G32" s="69" t="s">
        <v>84</v>
      </c>
      <c r="H32" s="69"/>
      <c r="I32" s="42" t="s">
        <v>82</v>
      </c>
      <c r="J32" s="57"/>
      <c r="K32" s="57"/>
      <c r="L32" s="58"/>
      <c r="M32" s="57"/>
      <c r="N32" s="57"/>
      <c r="O32" s="58"/>
      <c r="P32" s="57"/>
      <c r="Q32" s="57"/>
      <c r="R32" s="58"/>
      <c r="S32" s="57"/>
      <c r="T32" s="57"/>
      <c r="U32" s="58"/>
      <c r="V32" s="57"/>
      <c r="W32" s="57"/>
      <c r="X32" s="58"/>
      <c r="Y32" s="57"/>
      <c r="Z32" s="57"/>
      <c r="AA32" s="58"/>
      <c r="AB32" s="57"/>
      <c r="AC32" s="57"/>
      <c r="AD32" s="58"/>
      <c r="AE32" s="57"/>
      <c r="AF32" s="57"/>
      <c r="AG32" s="58"/>
      <c r="AH32" s="57"/>
      <c r="AI32" s="57"/>
      <c r="AJ32" s="58"/>
      <c r="AK32" s="57"/>
      <c r="AL32" s="57"/>
      <c r="AM32" s="58"/>
      <c r="AN32" s="57"/>
      <c r="AO32" s="57"/>
      <c r="AP32" s="58"/>
      <c r="AQ32" s="57"/>
      <c r="AR32" s="57"/>
      <c r="AS32" s="58"/>
      <c r="AT32" s="57"/>
      <c r="AU32" s="57"/>
      <c r="AV32" s="58"/>
      <c r="AW32" s="56">
        <f t="shared" si="4"/>
        <v>0</v>
      </c>
      <c r="AX32" s="56">
        <f t="shared" si="6"/>
        <v>0</v>
      </c>
      <c r="AY32" s="56">
        <f t="shared" si="7"/>
        <v>0</v>
      </c>
    </row>
    <row r="33" spans="1:51">
      <c r="A33" s="68"/>
      <c r="B33" s="63"/>
      <c r="C33" s="63"/>
      <c r="D33" s="49"/>
      <c r="E33" s="50">
        <v>2</v>
      </c>
      <c r="F33" s="49" t="s">
        <v>85</v>
      </c>
      <c r="G33" s="50"/>
      <c r="H33" s="50"/>
      <c r="I33" s="42" t="s">
        <v>86</v>
      </c>
      <c r="J33" s="64">
        <f>SUM(J34:J35)</f>
        <v>0</v>
      </c>
      <c r="K33" s="64">
        <f>SUM(K34:K35)</f>
        <v>0</v>
      </c>
      <c r="L33" s="65"/>
      <c r="M33" s="64">
        <f>SUM(M34:M35)</f>
        <v>0</v>
      </c>
      <c r="N33" s="64">
        <f>SUM(N34:N35)</f>
        <v>0</v>
      </c>
      <c r="O33" s="65"/>
      <c r="P33" s="64">
        <f>SUM(P34:P35)</f>
        <v>0</v>
      </c>
      <c r="Q33" s="64">
        <f>SUM(Q34:Q35)</f>
        <v>0</v>
      </c>
      <c r="R33" s="65"/>
      <c r="S33" s="64">
        <f>SUM(S34:S35)</f>
        <v>0</v>
      </c>
      <c r="T33" s="64">
        <f>SUM(T34:T35)</f>
        <v>0</v>
      </c>
      <c r="U33" s="65"/>
      <c r="V33" s="64">
        <f>SUM(V34:V35)</f>
        <v>0</v>
      </c>
      <c r="W33" s="64">
        <f>SUM(W34:W35)</f>
        <v>0</v>
      </c>
      <c r="X33" s="65"/>
      <c r="Y33" s="64">
        <f>SUM(Y34:Y35)</f>
        <v>0</v>
      </c>
      <c r="Z33" s="64">
        <f>SUM(Z34:Z35)</f>
        <v>0</v>
      </c>
      <c r="AA33" s="65"/>
      <c r="AB33" s="64">
        <f>SUM(AB34:AB35)</f>
        <v>0</v>
      </c>
      <c r="AC33" s="64">
        <f>SUM(AC34:AC35)</f>
        <v>0</v>
      </c>
      <c r="AD33" s="65"/>
      <c r="AE33" s="64">
        <f>SUM(AE34:AE35)</f>
        <v>0</v>
      </c>
      <c r="AF33" s="64">
        <f>SUM(AF34:AF35)</f>
        <v>0</v>
      </c>
      <c r="AG33" s="65"/>
      <c r="AH33" s="64">
        <f>SUM(AH34:AH35)</f>
        <v>0</v>
      </c>
      <c r="AI33" s="64">
        <f>SUM(AI34:AI35)</f>
        <v>0</v>
      </c>
      <c r="AJ33" s="65"/>
      <c r="AK33" s="64">
        <f>SUM(AK34:AK35)</f>
        <v>0</v>
      </c>
      <c r="AL33" s="64">
        <f>SUM(AL34:AL35)</f>
        <v>0</v>
      </c>
      <c r="AM33" s="65"/>
      <c r="AN33" s="64">
        <f>SUM(AN34:AN35)</f>
        <v>0</v>
      </c>
      <c r="AO33" s="64">
        <f>SUM(AO34:AO35)</f>
        <v>0</v>
      </c>
      <c r="AP33" s="65"/>
      <c r="AQ33" s="64">
        <f>SUM(AQ34:AQ35)</f>
        <v>500000</v>
      </c>
      <c r="AR33" s="64">
        <f>SUM(AR34:AR35)</f>
        <v>0</v>
      </c>
      <c r="AS33" s="65"/>
      <c r="AT33" s="64">
        <f>SUM(AT34:AT35)</f>
        <v>0</v>
      </c>
      <c r="AU33" s="64">
        <f>SUM(AU34:AU35)</f>
        <v>0</v>
      </c>
      <c r="AV33" s="65"/>
      <c r="AW33" s="56">
        <f t="shared" si="4"/>
        <v>500000</v>
      </c>
      <c r="AX33" s="56">
        <f t="shared" si="6"/>
        <v>0</v>
      </c>
      <c r="AY33" s="56">
        <f t="shared" si="7"/>
        <v>0</v>
      </c>
    </row>
    <row r="34" spans="1:51">
      <c r="A34" s="48"/>
      <c r="B34" s="63"/>
      <c r="C34" s="63"/>
      <c r="D34" s="49"/>
      <c r="E34" s="49"/>
      <c r="F34" s="63" t="s">
        <v>70</v>
      </c>
      <c r="G34" s="69" t="s">
        <v>87</v>
      </c>
      <c r="H34" s="69"/>
      <c r="I34" s="42" t="s">
        <v>86</v>
      </c>
      <c r="J34" s="57"/>
      <c r="K34" s="57"/>
      <c r="L34" s="58"/>
      <c r="M34" s="57"/>
      <c r="N34" s="57"/>
      <c r="O34" s="58"/>
      <c r="P34" s="57"/>
      <c r="Q34" s="57"/>
      <c r="R34" s="58"/>
      <c r="S34" s="57"/>
      <c r="T34" s="57"/>
      <c r="U34" s="58"/>
      <c r="V34" s="57"/>
      <c r="W34" s="57"/>
      <c r="X34" s="58"/>
      <c r="Y34" s="57"/>
      <c r="Z34" s="57"/>
      <c r="AA34" s="58"/>
      <c r="AB34" s="57"/>
      <c r="AC34" s="57"/>
      <c r="AD34" s="58"/>
      <c r="AE34" s="57"/>
      <c r="AF34" s="57"/>
      <c r="AG34" s="58"/>
      <c r="AH34" s="57"/>
      <c r="AI34" s="57"/>
      <c r="AJ34" s="58"/>
      <c r="AK34" s="57"/>
      <c r="AL34" s="57"/>
      <c r="AM34" s="58"/>
      <c r="AN34" s="57"/>
      <c r="AO34" s="57"/>
      <c r="AP34" s="58"/>
      <c r="AQ34" s="57"/>
      <c r="AR34" s="57"/>
      <c r="AS34" s="58"/>
      <c r="AT34" s="57"/>
      <c r="AU34" s="57"/>
      <c r="AV34" s="58"/>
      <c r="AW34" s="56">
        <f t="shared" si="4"/>
        <v>0</v>
      </c>
      <c r="AX34" s="56">
        <f t="shared" si="6"/>
        <v>0</v>
      </c>
      <c r="AY34" s="56">
        <f t="shared" si="7"/>
        <v>0</v>
      </c>
    </row>
    <row r="35" spans="1:51">
      <c r="A35" s="68"/>
      <c r="B35" s="49"/>
      <c r="C35" s="49"/>
      <c r="D35" s="49"/>
      <c r="E35" s="63"/>
      <c r="F35" s="63" t="s">
        <v>70</v>
      </c>
      <c r="G35" s="69" t="s">
        <v>88</v>
      </c>
      <c r="H35" s="69"/>
      <c r="I35" s="42" t="s">
        <v>86</v>
      </c>
      <c r="J35" s="57"/>
      <c r="K35" s="57"/>
      <c r="L35" s="58"/>
      <c r="M35" s="57"/>
      <c r="N35" s="57"/>
      <c r="O35" s="58"/>
      <c r="P35" s="57"/>
      <c r="Q35" s="57"/>
      <c r="R35" s="58"/>
      <c r="S35" s="57"/>
      <c r="T35" s="57"/>
      <c r="U35" s="58"/>
      <c r="V35" s="57"/>
      <c r="W35" s="57"/>
      <c r="X35" s="58"/>
      <c r="Y35" s="57"/>
      <c r="Z35" s="57"/>
      <c r="AA35" s="58"/>
      <c r="AB35" s="57"/>
      <c r="AC35" s="57"/>
      <c r="AD35" s="58"/>
      <c r="AE35" s="57"/>
      <c r="AF35" s="57"/>
      <c r="AG35" s="58"/>
      <c r="AH35" s="57"/>
      <c r="AI35" s="57"/>
      <c r="AJ35" s="58"/>
      <c r="AK35" s="57"/>
      <c r="AL35" s="57"/>
      <c r="AM35" s="58"/>
      <c r="AN35" s="57"/>
      <c r="AO35" s="57"/>
      <c r="AP35" s="58"/>
      <c r="AQ35" s="57">
        <v>500000</v>
      </c>
      <c r="AR35" s="57"/>
      <c r="AS35" s="58"/>
      <c r="AT35" s="57"/>
      <c r="AU35" s="57"/>
      <c r="AV35" s="58"/>
      <c r="AW35" s="56">
        <f t="shared" si="4"/>
        <v>500000</v>
      </c>
      <c r="AX35" s="56">
        <f t="shared" si="6"/>
        <v>0</v>
      </c>
      <c r="AY35" s="56">
        <f t="shared" si="7"/>
        <v>0</v>
      </c>
    </row>
    <row r="36" spans="1:51">
      <c r="A36" s="68"/>
      <c r="B36" s="63"/>
      <c r="C36" s="63"/>
      <c r="D36" s="49"/>
      <c r="E36" s="50">
        <v>3</v>
      </c>
      <c r="F36" s="49" t="s">
        <v>89</v>
      </c>
      <c r="G36" s="50"/>
      <c r="H36" s="50"/>
      <c r="I36" s="42" t="s">
        <v>90</v>
      </c>
      <c r="J36" s="64">
        <f>SUM(J37:J39)</f>
        <v>0</v>
      </c>
      <c r="K36" s="64">
        <f>SUM(K37:K39)</f>
        <v>0</v>
      </c>
      <c r="L36" s="65"/>
      <c r="M36" s="64">
        <f>SUM(M37:M39)</f>
        <v>0</v>
      </c>
      <c r="N36" s="64">
        <f>SUM(N37:N39)</f>
        <v>0</v>
      </c>
      <c r="O36" s="65"/>
      <c r="P36" s="64">
        <f>SUM(P37:P39)</f>
        <v>0</v>
      </c>
      <c r="Q36" s="64">
        <f>SUM(Q37:Q39)</f>
        <v>0</v>
      </c>
      <c r="R36" s="65"/>
      <c r="S36" s="64">
        <f>SUM(S37:S39)</f>
        <v>0</v>
      </c>
      <c r="T36" s="64">
        <f>SUM(T37:T39)</f>
        <v>0</v>
      </c>
      <c r="U36" s="65"/>
      <c r="V36" s="64">
        <f>SUM(V37:V39)</f>
        <v>0</v>
      </c>
      <c r="W36" s="64">
        <f>SUM(W37:W39)</f>
        <v>0</v>
      </c>
      <c r="X36" s="65"/>
      <c r="Y36" s="64">
        <f>SUM(Y37:Y39)</f>
        <v>0</v>
      </c>
      <c r="Z36" s="64">
        <f>SUM(Z37:Z39)</f>
        <v>0</v>
      </c>
      <c r="AA36" s="65"/>
      <c r="AB36" s="64">
        <f>SUM(AB37:AB39)</f>
        <v>0</v>
      </c>
      <c r="AC36" s="64">
        <f>SUM(AC37:AC39)</f>
        <v>0</v>
      </c>
      <c r="AD36" s="65"/>
      <c r="AE36" s="64">
        <f>SUM(AE37:AE39)</f>
        <v>0</v>
      </c>
      <c r="AF36" s="64">
        <f>SUM(AF37:AF39)</f>
        <v>0</v>
      </c>
      <c r="AG36" s="65"/>
      <c r="AH36" s="64">
        <f>SUM(AH37:AH39)</f>
        <v>0</v>
      </c>
      <c r="AI36" s="64">
        <f>SUM(AI37:AI39)</f>
        <v>0</v>
      </c>
      <c r="AJ36" s="65"/>
      <c r="AK36" s="64"/>
      <c r="AL36" s="64">
        <f>SUM(AL37:AL39)</f>
        <v>0</v>
      </c>
      <c r="AM36" s="65"/>
      <c r="AN36" s="64">
        <f>SUM(AN37:AN39)</f>
        <v>0</v>
      </c>
      <c r="AO36" s="64">
        <f>SUM(AO37:AO39)</f>
        <v>0</v>
      </c>
      <c r="AP36" s="65"/>
      <c r="AQ36" s="64">
        <f>SUM(AQ37:AQ39)</f>
        <v>0</v>
      </c>
      <c r="AR36" s="64">
        <f>SUM(AR37:AR39)</f>
        <v>0</v>
      </c>
      <c r="AS36" s="65"/>
      <c r="AT36" s="64">
        <f>SUM(AT37:AT39)</f>
        <v>0</v>
      </c>
      <c r="AU36" s="64">
        <f>SUM(AU37:AU39)</f>
        <v>0</v>
      </c>
      <c r="AV36" s="65"/>
      <c r="AW36" s="56">
        <f t="shared" si="4"/>
        <v>0</v>
      </c>
      <c r="AX36" s="56">
        <f t="shared" si="6"/>
        <v>0</v>
      </c>
      <c r="AY36" s="56">
        <f t="shared" si="7"/>
        <v>0</v>
      </c>
    </row>
    <row r="37" spans="1:51">
      <c r="A37" s="68"/>
      <c r="B37" s="63"/>
      <c r="C37" s="63"/>
      <c r="D37" s="49"/>
      <c r="E37" s="63"/>
      <c r="F37" s="63" t="s">
        <v>70</v>
      </c>
      <c r="G37" s="69" t="s">
        <v>91</v>
      </c>
      <c r="H37" s="69"/>
      <c r="I37" s="42" t="s">
        <v>90</v>
      </c>
      <c r="J37" s="57"/>
      <c r="K37" s="57"/>
      <c r="L37" s="58"/>
      <c r="M37" s="57"/>
      <c r="N37" s="57"/>
      <c r="O37" s="58"/>
      <c r="P37" s="57"/>
      <c r="Q37" s="57"/>
      <c r="R37" s="58"/>
      <c r="S37" s="57"/>
      <c r="T37" s="57"/>
      <c r="U37" s="58"/>
      <c r="V37" s="57"/>
      <c r="W37" s="57"/>
      <c r="X37" s="58"/>
      <c r="Y37" s="57"/>
      <c r="Z37" s="57"/>
      <c r="AA37" s="58"/>
      <c r="AB37" s="57"/>
      <c r="AC37" s="57"/>
      <c r="AD37" s="58"/>
      <c r="AE37" s="57"/>
      <c r="AF37" s="57"/>
      <c r="AG37" s="58"/>
      <c r="AH37" s="57"/>
      <c r="AI37" s="57"/>
      <c r="AJ37" s="58"/>
      <c r="AK37" s="57"/>
      <c r="AL37" s="57"/>
      <c r="AM37" s="58"/>
      <c r="AN37" s="57"/>
      <c r="AO37" s="57"/>
      <c r="AP37" s="58"/>
      <c r="AQ37" s="57"/>
      <c r="AR37" s="57"/>
      <c r="AS37" s="58"/>
      <c r="AT37" s="57"/>
      <c r="AU37" s="57"/>
      <c r="AV37" s="58"/>
      <c r="AW37" s="56">
        <f t="shared" si="4"/>
        <v>0</v>
      </c>
      <c r="AX37" s="56">
        <f t="shared" si="6"/>
        <v>0</v>
      </c>
      <c r="AY37" s="56">
        <f t="shared" si="7"/>
        <v>0</v>
      </c>
    </row>
    <row r="38" spans="1:51">
      <c r="A38" s="68"/>
      <c r="B38" s="63"/>
      <c r="C38" s="63"/>
      <c r="D38" s="49"/>
      <c r="E38" s="63"/>
      <c r="F38" s="63" t="s">
        <v>70</v>
      </c>
      <c r="G38" s="69" t="s">
        <v>92</v>
      </c>
      <c r="H38" s="69"/>
      <c r="I38" s="42" t="s">
        <v>90</v>
      </c>
      <c r="J38" s="57"/>
      <c r="K38" s="57"/>
      <c r="L38" s="58"/>
      <c r="M38" s="57"/>
      <c r="N38" s="57"/>
      <c r="O38" s="58"/>
      <c r="P38" s="57"/>
      <c r="Q38" s="57"/>
      <c r="R38" s="58"/>
      <c r="S38" s="57"/>
      <c r="T38" s="57"/>
      <c r="U38" s="58"/>
      <c r="V38" s="57"/>
      <c r="W38" s="57"/>
      <c r="X38" s="58"/>
      <c r="Y38" s="57"/>
      <c r="Z38" s="57"/>
      <c r="AA38" s="58"/>
      <c r="AB38" s="57"/>
      <c r="AC38" s="57"/>
      <c r="AD38" s="58"/>
      <c r="AE38" s="57"/>
      <c r="AF38" s="57"/>
      <c r="AG38" s="58"/>
      <c r="AH38" s="57"/>
      <c r="AI38" s="57"/>
      <c r="AJ38" s="58"/>
      <c r="AK38" s="57"/>
      <c r="AL38" s="57"/>
      <c r="AM38" s="58"/>
      <c r="AN38" s="57"/>
      <c r="AO38" s="57"/>
      <c r="AP38" s="58"/>
      <c r="AQ38" s="57"/>
      <c r="AR38" s="57"/>
      <c r="AS38" s="58"/>
      <c r="AT38" s="57"/>
      <c r="AU38" s="57"/>
      <c r="AV38" s="58"/>
      <c r="AW38" s="56">
        <f t="shared" si="4"/>
        <v>0</v>
      </c>
      <c r="AX38" s="56">
        <f t="shared" si="6"/>
        <v>0</v>
      </c>
      <c r="AY38" s="56">
        <f t="shared" si="7"/>
        <v>0</v>
      </c>
    </row>
    <row r="39" spans="1:51">
      <c r="A39" s="68"/>
      <c r="B39" s="63"/>
      <c r="C39" s="63"/>
      <c r="D39" s="49"/>
      <c r="E39" s="63"/>
      <c r="F39" s="63" t="s">
        <v>70</v>
      </c>
      <c r="G39" s="69" t="s">
        <v>93</v>
      </c>
      <c r="H39" s="69"/>
      <c r="I39" s="42" t="s">
        <v>90</v>
      </c>
      <c r="J39" s="57"/>
      <c r="K39" s="57"/>
      <c r="L39" s="58"/>
      <c r="M39" s="57"/>
      <c r="N39" s="57"/>
      <c r="O39" s="58"/>
      <c r="P39" s="57"/>
      <c r="Q39" s="57"/>
      <c r="R39" s="58"/>
      <c r="S39" s="57"/>
      <c r="T39" s="57"/>
      <c r="U39" s="58"/>
      <c r="V39" s="57"/>
      <c r="W39" s="57"/>
      <c r="X39" s="58"/>
      <c r="Y39" s="57"/>
      <c r="Z39" s="57"/>
      <c r="AA39" s="58"/>
      <c r="AB39" s="57"/>
      <c r="AC39" s="57"/>
      <c r="AD39" s="58"/>
      <c r="AE39" s="57"/>
      <c r="AF39" s="57"/>
      <c r="AG39" s="58"/>
      <c r="AH39" s="57"/>
      <c r="AI39" s="57"/>
      <c r="AJ39" s="58"/>
      <c r="AK39" s="57"/>
      <c r="AL39" s="57"/>
      <c r="AM39" s="58"/>
      <c r="AN39" s="57"/>
      <c r="AO39" s="57"/>
      <c r="AP39" s="58"/>
      <c r="AQ39" s="57"/>
      <c r="AR39" s="57"/>
      <c r="AS39" s="58"/>
      <c r="AT39" s="57"/>
      <c r="AU39" s="57"/>
      <c r="AV39" s="58"/>
      <c r="AW39" s="56">
        <f t="shared" si="4"/>
        <v>0</v>
      </c>
      <c r="AX39" s="56">
        <f t="shared" si="6"/>
        <v>0</v>
      </c>
      <c r="AY39" s="56">
        <f t="shared" si="7"/>
        <v>0</v>
      </c>
    </row>
    <row r="40" spans="1:51">
      <c r="A40" s="68"/>
      <c r="B40" s="63"/>
      <c r="C40" s="49"/>
      <c r="D40" s="50">
        <v>4</v>
      </c>
      <c r="E40" s="49" t="s">
        <v>94</v>
      </c>
      <c r="F40" s="50"/>
      <c r="G40" s="50"/>
      <c r="H40" s="50"/>
      <c r="I40" s="42" t="s">
        <v>95</v>
      </c>
      <c r="J40" s="64">
        <f>SUM(J41:J45)</f>
        <v>0</v>
      </c>
      <c r="K40" s="64">
        <f>SUM(K41:K45)</f>
        <v>0</v>
      </c>
      <c r="L40" s="65"/>
      <c r="M40" s="64">
        <f>SUM(M41:M45)</f>
        <v>0</v>
      </c>
      <c r="N40" s="64">
        <f>SUM(N41:N45)</f>
        <v>0</v>
      </c>
      <c r="O40" s="65"/>
      <c r="P40" s="64">
        <f>SUM(P41:P45)</f>
        <v>0</v>
      </c>
      <c r="Q40" s="64">
        <f>SUM(Q41:Q45)</f>
        <v>0</v>
      </c>
      <c r="R40" s="65"/>
      <c r="S40" s="64">
        <f>SUM(S41:S45)</f>
        <v>0</v>
      </c>
      <c r="T40" s="64">
        <f>SUM(T41:T45)</f>
        <v>0</v>
      </c>
      <c r="U40" s="65"/>
      <c r="V40" s="64">
        <f>SUM(V41:V45)</f>
        <v>0</v>
      </c>
      <c r="W40" s="64">
        <f>SUM(W41:W45)</f>
        <v>0</v>
      </c>
      <c r="X40" s="65"/>
      <c r="Y40" s="64">
        <f>SUM(Y41:Y45)</f>
        <v>0</v>
      </c>
      <c r="Z40" s="64">
        <f>SUM(Z41:Z45)</f>
        <v>0</v>
      </c>
      <c r="AA40" s="65"/>
      <c r="AB40" s="64">
        <f>SUM(AB41:AB45)</f>
        <v>0</v>
      </c>
      <c r="AC40" s="64">
        <f>SUM(AC41:AC45)</f>
        <v>0</v>
      </c>
      <c r="AD40" s="65"/>
      <c r="AE40" s="64">
        <f>SUM(AE41:AE45)</f>
        <v>0</v>
      </c>
      <c r="AF40" s="64">
        <f>SUM(AF41:AF45)</f>
        <v>0</v>
      </c>
      <c r="AG40" s="65"/>
      <c r="AH40" s="64">
        <f>SUM(AH41:AH45)</f>
        <v>0</v>
      </c>
      <c r="AI40" s="64">
        <f>SUM(AI41:AI45)</f>
        <v>0</v>
      </c>
      <c r="AJ40" s="65"/>
      <c r="AK40" s="64"/>
      <c r="AL40" s="64">
        <f>SUM(AL41:AL45)</f>
        <v>0</v>
      </c>
      <c r="AM40" s="65"/>
      <c r="AN40" s="64">
        <f>SUM(AN41:AN45)</f>
        <v>0</v>
      </c>
      <c r="AO40" s="64">
        <f>SUM(AO41:AO45)</f>
        <v>0</v>
      </c>
      <c r="AP40" s="65"/>
      <c r="AQ40" s="64">
        <v>150000</v>
      </c>
      <c r="AR40" s="64">
        <f>SUM(AR41:AR45)</f>
        <v>0</v>
      </c>
      <c r="AS40" s="65"/>
      <c r="AT40" s="64">
        <f>SUM(AT41:AT45)</f>
        <v>0</v>
      </c>
      <c r="AU40" s="64">
        <f>SUM(AU41:AU45)</f>
        <v>0</v>
      </c>
      <c r="AV40" s="65"/>
      <c r="AW40" s="56">
        <f t="shared" si="4"/>
        <v>150000</v>
      </c>
      <c r="AX40" s="56">
        <f t="shared" si="6"/>
        <v>0</v>
      </c>
      <c r="AY40" s="56">
        <f t="shared" si="7"/>
        <v>0</v>
      </c>
    </row>
    <row r="41" spans="1:51">
      <c r="A41" s="48"/>
      <c r="B41" s="63"/>
      <c r="C41" s="63"/>
      <c r="D41" s="49"/>
      <c r="E41" s="49"/>
      <c r="F41" s="63" t="s">
        <v>70</v>
      </c>
      <c r="G41" s="66" t="s">
        <v>96</v>
      </c>
      <c r="H41" s="67"/>
      <c r="I41" s="42" t="s">
        <v>95</v>
      </c>
      <c r="J41" s="57"/>
      <c r="K41" s="57"/>
      <c r="L41" s="58"/>
      <c r="M41" s="57"/>
      <c r="N41" s="57"/>
      <c r="O41" s="58"/>
      <c r="P41" s="57"/>
      <c r="Q41" s="57"/>
      <c r="R41" s="58"/>
      <c r="S41" s="57"/>
      <c r="T41" s="57"/>
      <c r="U41" s="58"/>
      <c r="V41" s="57"/>
      <c r="W41" s="57"/>
      <c r="X41" s="58"/>
      <c r="Y41" s="57"/>
      <c r="Z41" s="57"/>
      <c r="AA41" s="58"/>
      <c r="AB41" s="57"/>
      <c r="AC41" s="57"/>
      <c r="AD41" s="58"/>
      <c r="AE41" s="57"/>
      <c r="AF41" s="57"/>
      <c r="AG41" s="58"/>
      <c r="AH41" s="57"/>
      <c r="AI41" s="57"/>
      <c r="AJ41" s="58"/>
      <c r="AK41" s="57"/>
      <c r="AL41" s="57"/>
      <c r="AM41" s="58"/>
      <c r="AN41" s="57"/>
      <c r="AO41" s="57"/>
      <c r="AP41" s="58"/>
      <c r="AQ41" s="57"/>
      <c r="AR41" s="57"/>
      <c r="AS41" s="58"/>
      <c r="AT41" s="57"/>
      <c r="AU41" s="57"/>
      <c r="AV41" s="58"/>
      <c r="AW41" s="56">
        <f t="shared" si="4"/>
        <v>0</v>
      </c>
      <c r="AX41" s="56">
        <f t="shared" si="6"/>
        <v>0</v>
      </c>
      <c r="AY41" s="56">
        <f t="shared" si="7"/>
        <v>0</v>
      </c>
    </row>
    <row r="42" spans="1:51">
      <c r="A42" s="68"/>
      <c r="B42" s="63"/>
      <c r="C42" s="63"/>
      <c r="D42" s="49"/>
      <c r="E42" s="63"/>
      <c r="F42" s="63" t="s">
        <v>70</v>
      </c>
      <c r="G42" s="66" t="s">
        <v>97</v>
      </c>
      <c r="H42" s="67"/>
      <c r="I42" s="42" t="s">
        <v>95</v>
      </c>
      <c r="J42" s="57"/>
      <c r="K42" s="57"/>
      <c r="L42" s="58"/>
      <c r="M42" s="57"/>
      <c r="N42" s="57"/>
      <c r="O42" s="58"/>
      <c r="P42" s="57"/>
      <c r="Q42" s="57"/>
      <c r="R42" s="58"/>
      <c r="S42" s="57"/>
      <c r="T42" s="57"/>
      <c r="U42" s="58"/>
      <c r="V42" s="57"/>
      <c r="W42" s="57"/>
      <c r="X42" s="58"/>
      <c r="Y42" s="57"/>
      <c r="Z42" s="57"/>
      <c r="AA42" s="58"/>
      <c r="AB42" s="57"/>
      <c r="AC42" s="57"/>
      <c r="AD42" s="58"/>
      <c r="AE42" s="57"/>
      <c r="AF42" s="57"/>
      <c r="AG42" s="58"/>
      <c r="AH42" s="57"/>
      <c r="AI42" s="57"/>
      <c r="AJ42" s="58"/>
      <c r="AK42" s="57"/>
      <c r="AL42" s="57"/>
      <c r="AM42" s="58"/>
      <c r="AN42" s="57"/>
      <c r="AO42" s="57"/>
      <c r="AP42" s="58"/>
      <c r="AQ42" s="57"/>
      <c r="AR42" s="57"/>
      <c r="AS42" s="58"/>
      <c r="AT42" s="57"/>
      <c r="AU42" s="57"/>
      <c r="AV42" s="58"/>
      <c r="AW42" s="56">
        <f t="shared" si="4"/>
        <v>0</v>
      </c>
      <c r="AX42" s="56">
        <f t="shared" si="6"/>
        <v>0</v>
      </c>
      <c r="AY42" s="56">
        <f t="shared" si="7"/>
        <v>0</v>
      </c>
    </row>
    <row r="43" spans="1:51">
      <c r="A43" s="68"/>
      <c r="B43" s="63"/>
      <c r="C43" s="63"/>
      <c r="D43" s="63"/>
      <c r="E43" s="63"/>
      <c r="F43" s="63" t="s">
        <v>70</v>
      </c>
      <c r="G43" s="66" t="s">
        <v>98</v>
      </c>
      <c r="H43" s="67"/>
      <c r="I43" s="42" t="s">
        <v>95</v>
      </c>
      <c r="J43" s="57"/>
      <c r="K43" s="57"/>
      <c r="L43" s="58"/>
      <c r="M43" s="57"/>
      <c r="N43" s="57"/>
      <c r="O43" s="58"/>
      <c r="P43" s="57"/>
      <c r="Q43" s="57"/>
      <c r="R43" s="58"/>
      <c r="S43" s="57"/>
      <c r="T43" s="57"/>
      <c r="U43" s="58"/>
      <c r="V43" s="57"/>
      <c r="W43" s="57"/>
      <c r="X43" s="58"/>
      <c r="Y43" s="57"/>
      <c r="Z43" s="57"/>
      <c r="AA43" s="58"/>
      <c r="AB43" s="57"/>
      <c r="AC43" s="57"/>
      <c r="AD43" s="58"/>
      <c r="AE43" s="57"/>
      <c r="AF43" s="57"/>
      <c r="AG43" s="58"/>
      <c r="AH43" s="57"/>
      <c r="AI43" s="57"/>
      <c r="AJ43" s="58"/>
      <c r="AK43" s="57"/>
      <c r="AL43" s="57"/>
      <c r="AM43" s="58"/>
      <c r="AN43" s="57"/>
      <c r="AO43" s="57"/>
      <c r="AP43" s="58"/>
      <c r="AQ43" s="57"/>
      <c r="AR43" s="57"/>
      <c r="AS43" s="58"/>
      <c r="AT43" s="57"/>
      <c r="AU43" s="57"/>
      <c r="AV43" s="58"/>
      <c r="AW43" s="56">
        <f t="shared" si="4"/>
        <v>0</v>
      </c>
      <c r="AX43" s="56">
        <f t="shared" si="6"/>
        <v>0</v>
      </c>
      <c r="AY43" s="56">
        <f t="shared" si="7"/>
        <v>0</v>
      </c>
    </row>
    <row r="44" spans="1:51">
      <c r="A44" s="68"/>
      <c r="B44" s="63"/>
      <c r="C44" s="63"/>
      <c r="D44" s="63"/>
      <c r="E44" s="63"/>
      <c r="F44" s="63" t="s">
        <v>70</v>
      </c>
      <c r="G44" s="69" t="s">
        <v>99</v>
      </c>
      <c r="H44" s="69"/>
      <c r="I44" s="42" t="s">
        <v>95</v>
      </c>
      <c r="J44" s="57"/>
      <c r="K44" s="57"/>
      <c r="L44" s="58"/>
      <c r="M44" s="57"/>
      <c r="N44" s="57"/>
      <c r="O44" s="58"/>
      <c r="P44" s="57"/>
      <c r="Q44" s="57"/>
      <c r="R44" s="58"/>
      <c r="S44" s="57"/>
      <c r="T44" s="57"/>
      <c r="U44" s="58"/>
      <c r="V44" s="57"/>
      <c r="W44" s="57"/>
      <c r="X44" s="58"/>
      <c r="Y44" s="57"/>
      <c r="Z44" s="57"/>
      <c r="AA44" s="58"/>
      <c r="AB44" s="57"/>
      <c r="AC44" s="57"/>
      <c r="AD44" s="58"/>
      <c r="AE44" s="57"/>
      <c r="AF44" s="57"/>
      <c r="AG44" s="58"/>
      <c r="AH44" s="57"/>
      <c r="AI44" s="57"/>
      <c r="AJ44" s="58"/>
      <c r="AK44" s="57"/>
      <c r="AL44" s="57"/>
      <c r="AM44" s="58"/>
      <c r="AN44" s="57"/>
      <c r="AO44" s="57"/>
      <c r="AP44" s="58"/>
      <c r="AQ44" s="57"/>
      <c r="AR44" s="57"/>
      <c r="AS44" s="58"/>
      <c r="AT44" s="57"/>
      <c r="AU44" s="57"/>
      <c r="AV44" s="58"/>
      <c r="AW44" s="56">
        <f t="shared" si="4"/>
        <v>0</v>
      </c>
      <c r="AX44" s="56">
        <f t="shared" si="6"/>
        <v>0</v>
      </c>
      <c r="AY44" s="56">
        <f t="shared" si="7"/>
        <v>0</v>
      </c>
    </row>
    <row r="45" spans="1:51">
      <c r="A45" s="68"/>
      <c r="B45" s="63"/>
      <c r="C45" s="63"/>
      <c r="D45" s="63"/>
      <c r="E45" s="63"/>
      <c r="F45" s="63" t="s">
        <v>70</v>
      </c>
      <c r="G45" s="69" t="s">
        <v>100</v>
      </c>
      <c r="H45" s="69"/>
      <c r="I45" s="42" t="s">
        <v>95</v>
      </c>
      <c r="J45" s="57"/>
      <c r="K45" s="57"/>
      <c r="L45" s="58"/>
      <c r="M45" s="57"/>
      <c r="N45" s="57"/>
      <c r="O45" s="58"/>
      <c r="P45" s="57"/>
      <c r="Q45" s="57"/>
      <c r="R45" s="58"/>
      <c r="S45" s="57"/>
      <c r="T45" s="57"/>
      <c r="U45" s="58"/>
      <c r="V45" s="57"/>
      <c r="W45" s="57"/>
      <c r="X45" s="58"/>
      <c r="Y45" s="57"/>
      <c r="Z45" s="57"/>
      <c r="AA45" s="58"/>
      <c r="AB45" s="57"/>
      <c r="AC45" s="57"/>
      <c r="AD45" s="58"/>
      <c r="AE45" s="57"/>
      <c r="AF45" s="57"/>
      <c r="AG45" s="58"/>
      <c r="AH45" s="57"/>
      <c r="AI45" s="57"/>
      <c r="AJ45" s="58"/>
      <c r="AK45" s="57"/>
      <c r="AL45" s="57"/>
      <c r="AM45" s="58"/>
      <c r="AN45" s="57"/>
      <c r="AO45" s="57"/>
      <c r="AP45" s="58"/>
      <c r="AQ45" s="57"/>
      <c r="AR45" s="57"/>
      <c r="AS45" s="58"/>
      <c r="AT45" s="57"/>
      <c r="AU45" s="57"/>
      <c r="AV45" s="58"/>
      <c r="AW45" s="56">
        <f t="shared" si="4"/>
        <v>0</v>
      </c>
      <c r="AX45" s="56">
        <f t="shared" si="6"/>
        <v>0</v>
      </c>
      <c r="AY45" s="56">
        <f t="shared" si="7"/>
        <v>0</v>
      </c>
    </row>
    <row r="46" spans="1:51">
      <c r="A46" s="68"/>
      <c r="B46" s="42"/>
      <c r="C46" s="43">
        <v>3</v>
      </c>
      <c r="D46" s="44" t="s">
        <v>101</v>
      </c>
      <c r="E46" s="43"/>
      <c r="F46" s="43"/>
      <c r="G46" s="43"/>
      <c r="H46" s="43"/>
      <c r="I46" s="72" t="s">
        <v>102</v>
      </c>
      <c r="J46" s="46">
        <f>J47+J48+J49+J50+J54+J55+J56+J57+J59+J61</f>
        <v>0</v>
      </c>
      <c r="K46" s="46">
        <f>K47+K48+K49+K50+K54+K55+K56+K57+K59+K61</f>
        <v>0</v>
      </c>
      <c r="L46" s="47"/>
      <c r="M46" s="46">
        <f>M47+M48+M49+M50+M54+M55+M56+M57+M59+M61</f>
        <v>0</v>
      </c>
      <c r="N46" s="46">
        <f>N47+N48+N49+N50+N54+N55+N56+N57+N59+N61</f>
        <v>0</v>
      </c>
      <c r="O46" s="47"/>
      <c r="P46" s="46">
        <f>P47+P48+P49+P50+P54+P55+P56+P57+P59+P61</f>
        <v>0</v>
      </c>
      <c r="Q46" s="46">
        <f>Q47+Q48+Q49+Q50+Q54+Q55+Q56+Q57+Q59+Q61</f>
        <v>0</v>
      </c>
      <c r="R46" s="47"/>
      <c r="S46" s="46">
        <f>S47+S48+S49+S50+S54+S55+S56+S57+S59+S61</f>
        <v>0</v>
      </c>
      <c r="T46" s="46">
        <f>T47+T48+T49+T50+T54+T55+T56+T57+T59+T61</f>
        <v>0</v>
      </c>
      <c r="U46" s="47"/>
      <c r="V46" s="46">
        <f>V47+V48+V49+V50+V54+V55+V56+V57+V59+V61</f>
        <v>242000</v>
      </c>
      <c r="W46" s="46">
        <f>W47+W48+W49+W50+W54+W55+W56+W57+W59+W61</f>
        <v>0</v>
      </c>
      <c r="X46" s="47"/>
      <c r="Y46" s="46">
        <f>Y47+Y48+Y49+Y50+Y54+Y55+Y56+Y57+Y59+Y61</f>
        <v>0</v>
      </c>
      <c r="Z46" s="46">
        <f>Z47+Z48+Z49+Z50+Z54+Z55+Z56+Z57+Z59+Z61</f>
        <v>0</v>
      </c>
      <c r="AA46" s="47"/>
      <c r="AB46" s="46">
        <f>AB47+AB48+AB49+AB50+AB54+AB55+AB56+AB57+AB59+AB61</f>
        <v>0</v>
      </c>
      <c r="AC46" s="46">
        <f>AC47+AC48+AC49+AC50+AC54+AC55+AC56+AC57+AC59+AC61</f>
        <v>0</v>
      </c>
      <c r="AD46" s="47"/>
      <c r="AE46" s="46">
        <f>AE47+AE48+AE49+AE50+AE54+AE55+AE56+AE57+AE59+AE61</f>
        <v>6841855</v>
      </c>
      <c r="AF46" s="46">
        <f>AF47+AF48+AF49+AF50+AF54+AF55+AF56+AF57+AF59+AF61</f>
        <v>0</v>
      </c>
      <c r="AG46" s="47"/>
      <c r="AH46" s="46">
        <f>AH47+AH48+AH49+AH50+AH54+AH55+AH56+AH57+AH59+AH61</f>
        <v>0</v>
      </c>
      <c r="AI46" s="46">
        <f>AI47+AI48+AI49+AI50+AI54+AI55+AI56+AI57+AI59+AI61</f>
        <v>0</v>
      </c>
      <c r="AJ46" s="47"/>
      <c r="AK46" s="46">
        <f>AK47+AK48+AK49+AK50+AK54+AK55+AK56+AK57+AK59+AK61</f>
        <v>0</v>
      </c>
      <c r="AL46" s="46">
        <f>AL47+AL48+AL49+AL50+AL54+AL55+AL56+AL57+AL59+AL61</f>
        <v>0</v>
      </c>
      <c r="AM46" s="47"/>
      <c r="AN46" s="46">
        <f>AN47+AN48+AN49+AN50+AN54+AN55+AN56+AN57+AN59+AN61</f>
        <v>0</v>
      </c>
      <c r="AO46" s="46">
        <f>AO47+AO48+AO49+AO50+AO54+AO55+AO56+AO57+AO59+AO61</f>
        <v>0</v>
      </c>
      <c r="AP46" s="47"/>
      <c r="AQ46" s="46">
        <f>AQ47+AQ48+AQ49+AQ50+AQ54+AQ55+AQ56+AQ57+AQ59+AQ61</f>
        <v>0</v>
      </c>
      <c r="AR46" s="46">
        <f>AR47+AR48+AR49+AR50+AR54+AR55+AR56+AR57+AR59+AR61</f>
        <v>0</v>
      </c>
      <c r="AS46" s="47"/>
      <c r="AT46" s="46">
        <f>AT47+AT48+AT49+AT50+AT54+AT55+AT56+AT57+AT59+AT61</f>
        <v>380000</v>
      </c>
      <c r="AU46" s="46">
        <f>AU47+AU48+AU49+AU50+AU54+AU55+AU56+AU57+AU59+AU61</f>
        <v>0</v>
      </c>
      <c r="AV46" s="46">
        <f t="shared" ref="AV46:AY46" si="8">AV47+AV48+AV49+AV50+AV54+AV55+AV56+AV57+AV59+AV61</f>
        <v>0</v>
      </c>
      <c r="AW46" s="46">
        <f t="shared" si="8"/>
        <v>7463855</v>
      </c>
      <c r="AX46" s="46">
        <f t="shared" si="8"/>
        <v>0</v>
      </c>
      <c r="AY46" s="46">
        <f t="shared" si="8"/>
        <v>0</v>
      </c>
    </row>
    <row r="47" spans="1:51">
      <c r="A47" s="68"/>
      <c r="B47" s="49"/>
      <c r="C47" s="49"/>
      <c r="D47" s="50">
        <v>1</v>
      </c>
      <c r="E47" s="49" t="s">
        <v>103</v>
      </c>
      <c r="F47" s="50"/>
      <c r="G47" s="50"/>
      <c r="H47" s="50"/>
      <c r="I47" s="49" t="s">
        <v>104</v>
      </c>
      <c r="J47" s="57"/>
      <c r="K47" s="57"/>
      <c r="L47" s="58"/>
      <c r="M47" s="57"/>
      <c r="N47" s="57"/>
      <c r="O47" s="58"/>
      <c r="P47" s="57"/>
      <c r="Q47" s="57"/>
      <c r="R47" s="58"/>
      <c r="S47" s="57"/>
      <c r="T47" s="57"/>
      <c r="U47" s="58"/>
      <c r="V47" s="57"/>
      <c r="W47" s="57"/>
      <c r="X47" s="58"/>
      <c r="Y47" s="57"/>
      <c r="Z47" s="57"/>
      <c r="AA47" s="58"/>
      <c r="AB47" s="57"/>
      <c r="AC47" s="57"/>
      <c r="AD47" s="58"/>
      <c r="AE47" s="57"/>
      <c r="AF47" s="57"/>
      <c r="AG47" s="58"/>
      <c r="AH47" s="57"/>
      <c r="AI47" s="57"/>
      <c r="AJ47" s="58"/>
      <c r="AK47" s="57"/>
      <c r="AL47" s="57"/>
      <c r="AM47" s="58"/>
      <c r="AN47" s="57"/>
      <c r="AO47" s="57"/>
      <c r="AP47" s="58"/>
      <c r="AQ47" s="57"/>
      <c r="AR47" s="57"/>
      <c r="AS47" s="58"/>
      <c r="AT47" s="57">
        <v>380000</v>
      </c>
      <c r="AU47" s="57"/>
      <c r="AV47" s="58"/>
      <c r="AW47" s="56">
        <f t="shared" si="4"/>
        <v>380000</v>
      </c>
      <c r="AX47" s="56">
        <f t="shared" si="6"/>
        <v>0</v>
      </c>
      <c r="AY47" s="56">
        <f t="shared" si="7"/>
        <v>0</v>
      </c>
    </row>
    <row r="48" spans="1:51">
      <c r="A48" s="68"/>
      <c r="B48" s="49"/>
      <c r="C48" s="49"/>
      <c r="D48" s="50">
        <v>2</v>
      </c>
      <c r="E48" s="49" t="s">
        <v>105</v>
      </c>
      <c r="F48" s="50"/>
      <c r="G48" s="50"/>
      <c r="H48" s="50"/>
      <c r="I48" s="53" t="s">
        <v>106</v>
      </c>
      <c r="J48" s="54"/>
      <c r="K48" s="54"/>
      <c r="L48" s="55"/>
      <c r="M48" s="54"/>
      <c r="N48" s="54"/>
      <c r="O48" s="55"/>
      <c r="P48" s="54"/>
      <c r="Q48" s="54"/>
      <c r="R48" s="55"/>
      <c r="S48" s="54"/>
      <c r="T48" s="54"/>
      <c r="U48" s="55"/>
      <c r="V48" s="54"/>
      <c r="W48" s="54"/>
      <c r="X48" s="55"/>
      <c r="Y48" s="54"/>
      <c r="Z48" s="54"/>
      <c r="AA48" s="55"/>
      <c r="AB48" s="54"/>
      <c r="AC48" s="54"/>
      <c r="AD48" s="55"/>
      <c r="AE48" s="54">
        <v>5631835</v>
      </c>
      <c r="AF48" s="54"/>
      <c r="AG48" s="55"/>
      <c r="AH48" s="54"/>
      <c r="AI48" s="54"/>
      <c r="AJ48" s="55"/>
      <c r="AK48" s="54"/>
      <c r="AL48" s="54"/>
      <c r="AM48" s="55"/>
      <c r="AN48" s="54"/>
      <c r="AO48" s="54"/>
      <c r="AP48" s="55"/>
      <c r="AQ48" s="54"/>
      <c r="AR48" s="54"/>
      <c r="AS48" s="55"/>
      <c r="AT48" s="54"/>
      <c r="AU48" s="54"/>
      <c r="AV48" s="55"/>
      <c r="AW48" s="56">
        <f t="shared" si="4"/>
        <v>5631835</v>
      </c>
      <c r="AX48" s="56">
        <f t="shared" si="6"/>
        <v>0</v>
      </c>
      <c r="AY48" s="56">
        <f t="shared" si="7"/>
        <v>0</v>
      </c>
    </row>
    <row r="49" spans="1:51">
      <c r="A49" s="68"/>
      <c r="B49" s="63"/>
      <c r="C49" s="49"/>
      <c r="D49" s="50">
        <v>3</v>
      </c>
      <c r="E49" s="49" t="s">
        <v>107</v>
      </c>
      <c r="F49" s="50"/>
      <c r="G49" s="50"/>
      <c r="H49" s="50"/>
      <c r="I49" s="53" t="s">
        <v>108</v>
      </c>
      <c r="J49" s="54"/>
      <c r="K49" s="54"/>
      <c r="L49" s="55"/>
      <c r="M49" s="54"/>
      <c r="N49" s="54"/>
      <c r="O49" s="55"/>
      <c r="P49" s="54"/>
      <c r="Q49" s="54"/>
      <c r="R49" s="55"/>
      <c r="S49" s="54"/>
      <c r="T49" s="54"/>
      <c r="U49" s="55"/>
      <c r="V49" s="54"/>
      <c r="W49" s="54"/>
      <c r="X49" s="55"/>
      <c r="Y49" s="54"/>
      <c r="Z49" s="54"/>
      <c r="AA49" s="55"/>
      <c r="AB49" s="54"/>
      <c r="AC49" s="54"/>
      <c r="AD49" s="55"/>
      <c r="AE49" s="54">
        <v>1208520</v>
      </c>
      <c r="AF49" s="54"/>
      <c r="AG49" s="55"/>
      <c r="AH49" s="54"/>
      <c r="AI49" s="54"/>
      <c r="AJ49" s="55"/>
      <c r="AK49" s="54"/>
      <c r="AL49" s="54"/>
      <c r="AM49" s="55"/>
      <c r="AN49" s="54"/>
      <c r="AO49" s="54"/>
      <c r="AP49" s="55"/>
      <c r="AQ49" s="54"/>
      <c r="AR49" s="54"/>
      <c r="AS49" s="55"/>
      <c r="AT49" s="54"/>
      <c r="AU49" s="54"/>
      <c r="AV49" s="55"/>
      <c r="AW49" s="56">
        <f t="shared" si="4"/>
        <v>1208520</v>
      </c>
      <c r="AX49" s="56">
        <f t="shared" si="6"/>
        <v>0</v>
      </c>
      <c r="AY49" s="56">
        <f t="shared" si="7"/>
        <v>0</v>
      </c>
    </row>
    <row r="50" spans="1:51">
      <c r="A50" s="68">
        <v>1</v>
      </c>
      <c r="B50" s="63"/>
      <c r="C50" s="49"/>
      <c r="D50" s="50">
        <v>4</v>
      </c>
      <c r="E50" s="42" t="s">
        <v>109</v>
      </c>
      <c r="F50" s="42"/>
      <c r="G50" s="42"/>
      <c r="H50" s="42"/>
      <c r="I50" s="42" t="s">
        <v>110</v>
      </c>
      <c r="J50" s="57"/>
      <c r="K50" s="57"/>
      <c r="L50" s="58"/>
      <c r="M50" s="57"/>
      <c r="N50" s="57"/>
      <c r="O50" s="58"/>
      <c r="P50" s="57"/>
      <c r="Q50" s="57"/>
      <c r="R50" s="58"/>
      <c r="S50" s="57"/>
      <c r="T50" s="57"/>
      <c r="U50" s="58"/>
      <c r="V50" s="57">
        <f>SUM(V51:V53)</f>
        <v>242000</v>
      </c>
      <c r="W50" s="57"/>
      <c r="X50" s="58"/>
      <c r="Y50" s="57"/>
      <c r="Z50" s="57"/>
      <c r="AA50" s="58"/>
      <c r="AB50" s="57"/>
      <c r="AC50" s="57"/>
      <c r="AD50" s="58"/>
      <c r="AE50" s="57"/>
      <c r="AF50" s="57"/>
      <c r="AG50" s="58"/>
      <c r="AH50" s="57"/>
      <c r="AI50" s="57"/>
      <c r="AJ50" s="58"/>
      <c r="AK50" s="57"/>
      <c r="AL50" s="57"/>
      <c r="AM50" s="58"/>
      <c r="AN50" s="57"/>
      <c r="AO50" s="57"/>
      <c r="AP50" s="58"/>
      <c r="AQ50" s="57"/>
      <c r="AR50" s="57"/>
      <c r="AS50" s="58"/>
      <c r="AT50" s="57"/>
      <c r="AU50" s="57"/>
      <c r="AV50" s="58"/>
      <c r="AW50" s="56">
        <f t="shared" si="4"/>
        <v>242000</v>
      </c>
      <c r="AX50" s="56">
        <f t="shared" si="6"/>
        <v>0</v>
      </c>
      <c r="AY50" s="56">
        <f t="shared" si="7"/>
        <v>0</v>
      </c>
    </row>
    <row r="51" spans="1:51">
      <c r="A51" s="68"/>
      <c r="B51" s="63"/>
      <c r="C51" s="49"/>
      <c r="D51" s="63"/>
      <c r="E51" s="63"/>
      <c r="F51" s="63" t="s">
        <v>70</v>
      </c>
      <c r="G51" s="69" t="s">
        <v>111</v>
      </c>
      <c r="H51" s="69"/>
      <c r="I51" s="42" t="s">
        <v>110</v>
      </c>
      <c r="J51" s="57"/>
      <c r="K51" s="57"/>
      <c r="L51" s="58"/>
      <c r="M51" s="57"/>
      <c r="N51" s="57"/>
      <c r="O51" s="58"/>
      <c r="P51" s="57"/>
      <c r="Q51" s="57"/>
      <c r="R51" s="58"/>
      <c r="S51" s="57"/>
      <c r="T51" s="57"/>
      <c r="U51" s="58"/>
      <c r="V51" s="57">
        <v>242000</v>
      </c>
      <c r="W51" s="57"/>
      <c r="X51" s="58"/>
      <c r="Y51" s="57"/>
      <c r="Z51" s="57"/>
      <c r="AA51" s="58"/>
      <c r="AB51" s="57"/>
      <c r="AC51" s="57"/>
      <c r="AD51" s="58"/>
      <c r="AE51" s="57"/>
      <c r="AF51" s="57"/>
      <c r="AG51" s="58"/>
      <c r="AH51" s="57"/>
      <c r="AI51" s="57"/>
      <c r="AJ51" s="58"/>
      <c r="AK51" s="57"/>
      <c r="AL51" s="57"/>
      <c r="AM51" s="58"/>
      <c r="AN51" s="57"/>
      <c r="AO51" s="57"/>
      <c r="AP51" s="58"/>
      <c r="AQ51" s="57"/>
      <c r="AR51" s="57"/>
      <c r="AS51" s="58"/>
      <c r="AT51" s="57"/>
      <c r="AU51" s="57"/>
      <c r="AV51" s="58"/>
      <c r="AW51" s="56">
        <f t="shared" si="4"/>
        <v>242000</v>
      </c>
      <c r="AX51" s="56">
        <f t="shared" si="6"/>
        <v>0</v>
      </c>
      <c r="AY51" s="56">
        <f t="shared" si="7"/>
        <v>0</v>
      </c>
    </row>
    <row r="52" spans="1:51">
      <c r="A52" s="41"/>
      <c r="B52" s="63"/>
      <c r="C52" s="49"/>
      <c r="D52" s="73"/>
      <c r="E52" s="73"/>
      <c r="F52" s="63" t="s">
        <v>70</v>
      </c>
      <c r="G52" s="69" t="s">
        <v>112</v>
      </c>
      <c r="H52" s="69"/>
      <c r="I52" s="42" t="s">
        <v>110</v>
      </c>
      <c r="J52" s="57"/>
      <c r="K52" s="57"/>
      <c r="L52" s="58"/>
      <c r="M52" s="57"/>
      <c r="N52" s="57"/>
      <c r="O52" s="58"/>
      <c r="P52" s="57"/>
      <c r="Q52" s="57"/>
      <c r="R52" s="58"/>
      <c r="S52" s="57"/>
      <c r="T52" s="57"/>
      <c r="U52" s="58"/>
      <c r="V52" s="57"/>
      <c r="W52" s="57"/>
      <c r="X52" s="58"/>
      <c r="Y52" s="57"/>
      <c r="Z52" s="57"/>
      <c r="AA52" s="58"/>
      <c r="AB52" s="57"/>
      <c r="AC52" s="57"/>
      <c r="AD52" s="58"/>
      <c r="AE52" s="57"/>
      <c r="AF52" s="57"/>
      <c r="AG52" s="58"/>
      <c r="AH52" s="57"/>
      <c r="AI52" s="57"/>
      <c r="AJ52" s="58"/>
      <c r="AK52" s="57"/>
      <c r="AL52" s="57"/>
      <c r="AM52" s="58"/>
      <c r="AN52" s="57"/>
      <c r="AO52" s="57"/>
      <c r="AP52" s="58"/>
      <c r="AQ52" s="57"/>
      <c r="AR52" s="57"/>
      <c r="AS52" s="58"/>
      <c r="AT52" s="57"/>
      <c r="AU52" s="57"/>
      <c r="AV52" s="58"/>
      <c r="AW52" s="56">
        <f t="shared" si="4"/>
        <v>0</v>
      </c>
      <c r="AX52" s="56">
        <f t="shared" si="6"/>
        <v>0</v>
      </c>
      <c r="AY52" s="56">
        <f t="shared" si="7"/>
        <v>0</v>
      </c>
    </row>
    <row r="53" spans="1:51">
      <c r="A53" s="48"/>
      <c r="B53" s="63"/>
      <c r="C53" s="49"/>
      <c r="D53" s="49"/>
      <c r="E53" s="49"/>
      <c r="F53" s="63" t="s">
        <v>70</v>
      </c>
      <c r="G53" s="69" t="s">
        <v>113</v>
      </c>
      <c r="H53" s="69"/>
      <c r="I53" s="42" t="s">
        <v>110</v>
      </c>
      <c r="J53" s="57"/>
      <c r="K53" s="57"/>
      <c r="L53" s="58"/>
      <c r="M53" s="57"/>
      <c r="N53" s="57"/>
      <c r="O53" s="58"/>
      <c r="P53" s="57"/>
      <c r="Q53" s="57"/>
      <c r="R53" s="58"/>
      <c r="S53" s="57"/>
      <c r="T53" s="57"/>
      <c r="U53" s="58"/>
      <c r="V53" s="57"/>
      <c r="W53" s="57"/>
      <c r="X53" s="58"/>
      <c r="Y53" s="57"/>
      <c r="Z53" s="57"/>
      <c r="AA53" s="58"/>
      <c r="AB53" s="57"/>
      <c r="AC53" s="57"/>
      <c r="AD53" s="58"/>
      <c r="AE53" s="57"/>
      <c r="AF53" s="57"/>
      <c r="AG53" s="58"/>
      <c r="AH53" s="57"/>
      <c r="AI53" s="57"/>
      <c r="AJ53" s="58"/>
      <c r="AK53" s="57"/>
      <c r="AL53" s="57"/>
      <c r="AM53" s="58"/>
      <c r="AN53" s="57"/>
      <c r="AO53" s="57"/>
      <c r="AP53" s="58"/>
      <c r="AQ53" s="57"/>
      <c r="AR53" s="57"/>
      <c r="AS53" s="58"/>
      <c r="AT53" s="57"/>
      <c r="AU53" s="57"/>
      <c r="AV53" s="58"/>
      <c r="AW53" s="56">
        <f t="shared" si="4"/>
        <v>0</v>
      </c>
      <c r="AX53" s="56">
        <f t="shared" si="6"/>
        <v>0</v>
      </c>
      <c r="AY53" s="56">
        <f t="shared" si="7"/>
        <v>0</v>
      </c>
    </row>
    <row r="54" spans="1:51">
      <c r="A54" s="48"/>
      <c r="B54" s="63"/>
      <c r="C54" s="49"/>
      <c r="D54" s="50">
        <v>5</v>
      </c>
      <c r="E54" s="42" t="s">
        <v>114</v>
      </c>
      <c r="F54" s="42"/>
      <c r="G54" s="42"/>
      <c r="H54" s="42"/>
      <c r="I54" s="42" t="s">
        <v>115</v>
      </c>
      <c r="J54" s="57"/>
      <c r="K54" s="57"/>
      <c r="L54" s="58"/>
      <c r="M54" s="57"/>
      <c r="N54" s="57"/>
      <c r="O54" s="58"/>
      <c r="P54" s="57"/>
      <c r="Q54" s="57"/>
      <c r="R54" s="58"/>
      <c r="S54" s="57"/>
      <c r="T54" s="57"/>
      <c r="U54" s="58"/>
      <c r="V54" s="57"/>
      <c r="W54" s="57"/>
      <c r="X54" s="58"/>
      <c r="Y54" s="57"/>
      <c r="Z54" s="57"/>
      <c r="AA54" s="58"/>
      <c r="AB54" s="57"/>
      <c r="AC54" s="57"/>
      <c r="AD54" s="58"/>
      <c r="AE54" s="57"/>
      <c r="AF54" s="57"/>
      <c r="AG54" s="58"/>
      <c r="AH54" s="57"/>
      <c r="AI54" s="57"/>
      <c r="AJ54" s="58"/>
      <c r="AK54" s="57"/>
      <c r="AL54" s="57"/>
      <c r="AM54" s="58"/>
      <c r="AN54" s="57"/>
      <c r="AO54" s="57"/>
      <c r="AP54" s="58"/>
      <c r="AQ54" s="57"/>
      <c r="AR54" s="57"/>
      <c r="AS54" s="58"/>
      <c r="AT54" s="57"/>
      <c r="AU54" s="57"/>
      <c r="AV54" s="58"/>
      <c r="AW54" s="56">
        <f t="shared" si="4"/>
        <v>0</v>
      </c>
      <c r="AX54" s="56">
        <f t="shared" si="6"/>
        <v>0</v>
      </c>
      <c r="AY54" s="56">
        <f t="shared" si="7"/>
        <v>0</v>
      </c>
    </row>
    <row r="55" spans="1:51">
      <c r="A55" s="68"/>
      <c r="B55" s="63"/>
      <c r="C55" s="49"/>
      <c r="D55" s="50">
        <v>6</v>
      </c>
      <c r="E55" s="49" t="s">
        <v>116</v>
      </c>
      <c r="F55" s="49"/>
      <c r="G55" s="53"/>
      <c r="H55" s="53"/>
      <c r="I55" s="53" t="s">
        <v>117</v>
      </c>
      <c r="J55" s="54"/>
      <c r="K55" s="54"/>
      <c r="L55" s="55"/>
      <c r="M55" s="54"/>
      <c r="N55" s="54"/>
      <c r="O55" s="55"/>
      <c r="P55" s="54"/>
      <c r="Q55" s="54"/>
      <c r="R55" s="55"/>
      <c r="S55" s="54"/>
      <c r="T55" s="54"/>
      <c r="U55" s="55"/>
      <c r="V55" s="54"/>
      <c r="W55" s="54"/>
      <c r="X55" s="55"/>
      <c r="Y55" s="54"/>
      <c r="Z55" s="54"/>
      <c r="AA55" s="55"/>
      <c r="AB55" s="54"/>
      <c r="AC55" s="54"/>
      <c r="AD55" s="55"/>
      <c r="AE55" s="54"/>
      <c r="AF55" s="54"/>
      <c r="AG55" s="55"/>
      <c r="AH55" s="54"/>
      <c r="AI55" s="54"/>
      <c r="AJ55" s="55"/>
      <c r="AK55" s="54"/>
      <c r="AL55" s="54"/>
      <c r="AM55" s="55"/>
      <c r="AN55" s="54"/>
      <c r="AO55" s="54"/>
      <c r="AP55" s="55"/>
      <c r="AQ55" s="54"/>
      <c r="AR55" s="54"/>
      <c r="AS55" s="55"/>
      <c r="AT55" s="54"/>
      <c r="AU55" s="54"/>
      <c r="AV55" s="55"/>
      <c r="AW55" s="56">
        <f t="shared" si="4"/>
        <v>0</v>
      </c>
      <c r="AX55" s="56">
        <f t="shared" si="6"/>
        <v>0</v>
      </c>
      <c r="AY55" s="56">
        <f t="shared" si="7"/>
        <v>0</v>
      </c>
    </row>
    <row r="56" spans="1:51">
      <c r="A56" s="68"/>
      <c r="B56" s="63"/>
      <c r="C56" s="49"/>
      <c r="D56" s="50">
        <v>7</v>
      </c>
      <c r="E56" s="49" t="s">
        <v>118</v>
      </c>
      <c r="F56" s="49"/>
      <c r="G56" s="49"/>
      <c r="H56" s="42"/>
      <c r="I56" s="42" t="s">
        <v>119</v>
      </c>
      <c r="J56" s="57"/>
      <c r="K56" s="57"/>
      <c r="L56" s="58"/>
      <c r="M56" s="57"/>
      <c r="N56" s="57"/>
      <c r="O56" s="58"/>
      <c r="P56" s="57"/>
      <c r="Q56" s="57"/>
      <c r="R56" s="58"/>
      <c r="S56" s="57"/>
      <c r="T56" s="57"/>
      <c r="U56" s="58"/>
      <c r="V56" s="57"/>
      <c r="W56" s="57"/>
      <c r="X56" s="58"/>
      <c r="Y56" s="57"/>
      <c r="Z56" s="57"/>
      <c r="AA56" s="58"/>
      <c r="AB56" s="57"/>
      <c r="AC56" s="57"/>
      <c r="AD56" s="58"/>
      <c r="AE56" s="57"/>
      <c r="AF56" s="57"/>
      <c r="AG56" s="58"/>
      <c r="AH56" s="57"/>
      <c r="AI56" s="57"/>
      <c r="AJ56" s="58"/>
      <c r="AK56" s="57"/>
      <c r="AL56" s="57"/>
      <c r="AM56" s="58"/>
      <c r="AN56" s="57"/>
      <c r="AO56" s="57"/>
      <c r="AP56" s="58"/>
      <c r="AQ56" s="57"/>
      <c r="AR56" s="57"/>
      <c r="AS56" s="58"/>
      <c r="AT56" s="57"/>
      <c r="AU56" s="57"/>
      <c r="AV56" s="58"/>
      <c r="AW56" s="56">
        <f t="shared" si="4"/>
        <v>0</v>
      </c>
      <c r="AX56" s="56">
        <f t="shared" si="6"/>
        <v>0</v>
      </c>
      <c r="AY56" s="56">
        <f t="shared" si="7"/>
        <v>0</v>
      </c>
    </row>
    <row r="57" spans="1:51">
      <c r="A57" s="68"/>
      <c r="B57" s="49"/>
      <c r="C57" s="49"/>
      <c r="D57" s="50">
        <v>8</v>
      </c>
      <c r="E57" s="42" t="s">
        <v>120</v>
      </c>
      <c r="F57" s="42"/>
      <c r="G57" s="42"/>
      <c r="H57" s="42"/>
      <c r="I57" s="42" t="s">
        <v>121</v>
      </c>
      <c r="J57" s="57"/>
      <c r="K57" s="57"/>
      <c r="L57" s="58"/>
      <c r="M57" s="57"/>
      <c r="N57" s="57"/>
      <c r="O57" s="58"/>
      <c r="P57" s="57"/>
      <c r="Q57" s="57"/>
      <c r="R57" s="58"/>
      <c r="S57" s="57"/>
      <c r="T57" s="57"/>
      <c r="U57" s="58"/>
      <c r="V57" s="57"/>
      <c r="W57" s="57"/>
      <c r="X57" s="58"/>
      <c r="Y57" s="57"/>
      <c r="Z57" s="57"/>
      <c r="AA57" s="58"/>
      <c r="AB57" s="57"/>
      <c r="AC57" s="57"/>
      <c r="AD57" s="58"/>
      <c r="AE57" s="57">
        <v>1500</v>
      </c>
      <c r="AF57" s="57"/>
      <c r="AG57" s="58"/>
      <c r="AH57" s="57"/>
      <c r="AI57" s="57"/>
      <c r="AJ57" s="58"/>
      <c r="AK57" s="57"/>
      <c r="AL57" s="57"/>
      <c r="AM57" s="58"/>
      <c r="AN57" s="57"/>
      <c r="AO57" s="57"/>
      <c r="AP57" s="58"/>
      <c r="AQ57" s="57"/>
      <c r="AR57" s="57"/>
      <c r="AS57" s="58"/>
      <c r="AT57" s="57"/>
      <c r="AU57" s="57"/>
      <c r="AV57" s="58"/>
      <c r="AW57" s="56">
        <v>1500</v>
      </c>
      <c r="AX57" s="56">
        <f t="shared" si="6"/>
        <v>0</v>
      </c>
      <c r="AY57" s="56">
        <f t="shared" si="7"/>
        <v>0</v>
      </c>
    </row>
    <row r="58" spans="1:51">
      <c r="A58" s="68"/>
      <c r="B58" s="49"/>
      <c r="C58" s="63"/>
      <c r="D58" s="63"/>
      <c r="E58" s="63"/>
      <c r="F58" s="63" t="s">
        <v>70</v>
      </c>
      <c r="G58" s="69" t="s">
        <v>122</v>
      </c>
      <c r="H58" s="63"/>
      <c r="I58" s="42" t="s">
        <v>121</v>
      </c>
      <c r="J58" s="57"/>
      <c r="K58" s="57"/>
      <c r="L58" s="58"/>
      <c r="M58" s="57"/>
      <c r="N58" s="57"/>
      <c r="O58" s="58"/>
      <c r="P58" s="57"/>
      <c r="Q58" s="57"/>
      <c r="R58" s="58"/>
      <c r="S58" s="57"/>
      <c r="T58" s="57"/>
      <c r="U58" s="58"/>
      <c r="V58" s="57"/>
      <c r="W58" s="57"/>
      <c r="X58" s="58"/>
      <c r="Y58" s="57"/>
      <c r="Z58" s="57"/>
      <c r="AA58" s="58"/>
      <c r="AB58" s="57"/>
      <c r="AC58" s="57"/>
      <c r="AD58" s="58"/>
      <c r="AE58" s="57"/>
      <c r="AF58" s="57"/>
      <c r="AG58" s="58"/>
      <c r="AH58" s="57"/>
      <c r="AI58" s="57"/>
      <c r="AJ58" s="58"/>
      <c r="AK58" s="57"/>
      <c r="AL58" s="57"/>
      <c r="AM58" s="58"/>
      <c r="AN58" s="57"/>
      <c r="AO58" s="57"/>
      <c r="AP58" s="58"/>
      <c r="AQ58" s="57"/>
      <c r="AR58" s="57"/>
      <c r="AS58" s="58"/>
      <c r="AT58" s="57"/>
      <c r="AU58" s="57"/>
      <c r="AV58" s="58"/>
      <c r="AW58" s="56">
        <f t="shared" si="4"/>
        <v>0</v>
      </c>
      <c r="AX58" s="56">
        <f t="shared" si="6"/>
        <v>0</v>
      </c>
      <c r="AY58" s="56">
        <f t="shared" si="7"/>
        <v>0</v>
      </c>
    </row>
    <row r="59" spans="1:51">
      <c r="A59" s="68"/>
      <c r="B59" s="49"/>
      <c r="C59" s="49"/>
      <c r="D59" s="50">
        <v>9</v>
      </c>
      <c r="E59" s="49" t="s">
        <v>123</v>
      </c>
      <c r="F59" s="49"/>
      <c r="G59" s="53"/>
      <c r="H59" s="53"/>
      <c r="I59" s="53" t="s">
        <v>124</v>
      </c>
      <c r="J59" s="54"/>
      <c r="K59" s="54"/>
      <c r="L59" s="55"/>
      <c r="M59" s="54"/>
      <c r="N59" s="54"/>
      <c r="O59" s="55"/>
      <c r="P59" s="54"/>
      <c r="Q59" s="54"/>
      <c r="R59" s="55"/>
      <c r="S59" s="54"/>
      <c r="T59" s="54"/>
      <c r="U59" s="55"/>
      <c r="V59" s="54"/>
      <c r="W59" s="54"/>
      <c r="X59" s="55"/>
      <c r="Y59" s="54"/>
      <c r="Z59" s="54"/>
      <c r="AA59" s="55"/>
      <c r="AB59" s="54"/>
      <c r="AC59" s="54"/>
      <c r="AD59" s="55"/>
      <c r="AE59" s="54"/>
      <c r="AF59" s="54"/>
      <c r="AG59" s="55"/>
      <c r="AH59" s="54"/>
      <c r="AI59" s="54"/>
      <c r="AJ59" s="55"/>
      <c r="AK59" s="54"/>
      <c r="AL59" s="54"/>
      <c r="AM59" s="55"/>
      <c r="AN59" s="54"/>
      <c r="AO59" s="54"/>
      <c r="AP59" s="55"/>
      <c r="AQ59" s="54"/>
      <c r="AR59" s="54"/>
      <c r="AS59" s="55"/>
      <c r="AT59" s="54"/>
      <c r="AU59" s="54"/>
      <c r="AV59" s="55"/>
      <c r="AW59" s="56">
        <f t="shared" si="4"/>
        <v>0</v>
      </c>
      <c r="AX59" s="56">
        <f t="shared" si="6"/>
        <v>0</v>
      </c>
      <c r="AY59" s="56">
        <f t="shared" si="7"/>
        <v>0</v>
      </c>
    </row>
    <row r="60" spans="1:51">
      <c r="A60" s="68"/>
      <c r="B60" s="63"/>
      <c r="C60" s="63"/>
      <c r="D60" s="50"/>
      <c r="E60" s="63"/>
      <c r="F60" s="63" t="s">
        <v>70</v>
      </c>
      <c r="G60" s="69" t="s">
        <v>125</v>
      </c>
      <c r="H60" s="63"/>
      <c r="I60" s="53" t="s">
        <v>124</v>
      </c>
      <c r="J60" s="54"/>
      <c r="K60" s="54"/>
      <c r="L60" s="55"/>
      <c r="M60" s="54"/>
      <c r="N60" s="54"/>
      <c r="O60" s="55"/>
      <c r="P60" s="54"/>
      <c r="Q60" s="54"/>
      <c r="R60" s="55"/>
      <c r="S60" s="54"/>
      <c r="T60" s="54"/>
      <c r="U60" s="55"/>
      <c r="V60" s="54"/>
      <c r="W60" s="54"/>
      <c r="X60" s="55"/>
      <c r="Y60" s="54"/>
      <c r="Z60" s="54"/>
      <c r="AA60" s="55"/>
      <c r="AB60" s="54"/>
      <c r="AC60" s="54"/>
      <c r="AD60" s="55"/>
      <c r="AE60" s="54"/>
      <c r="AF60" s="54"/>
      <c r="AG60" s="55"/>
      <c r="AH60" s="54"/>
      <c r="AI60" s="54"/>
      <c r="AJ60" s="55"/>
      <c r="AK60" s="54"/>
      <c r="AL60" s="54"/>
      <c r="AM60" s="55"/>
      <c r="AN60" s="54"/>
      <c r="AO60" s="54"/>
      <c r="AP60" s="55"/>
      <c r="AQ60" s="54"/>
      <c r="AR60" s="54"/>
      <c r="AS60" s="55"/>
      <c r="AT60" s="54"/>
      <c r="AU60" s="54"/>
      <c r="AV60" s="55"/>
      <c r="AW60" s="56">
        <f t="shared" si="4"/>
        <v>0</v>
      </c>
      <c r="AX60" s="56">
        <f t="shared" si="6"/>
        <v>0</v>
      </c>
      <c r="AY60" s="56">
        <f t="shared" si="7"/>
        <v>0</v>
      </c>
    </row>
    <row r="61" spans="1:51">
      <c r="A61" s="68"/>
      <c r="B61" s="63"/>
      <c r="C61" s="49"/>
      <c r="D61" s="50">
        <v>10</v>
      </c>
      <c r="E61" s="49" t="s">
        <v>126</v>
      </c>
      <c r="F61" s="49"/>
      <c r="G61" s="53"/>
      <c r="H61" s="53"/>
      <c r="I61" s="53" t="s">
        <v>127</v>
      </c>
      <c r="J61" s="54"/>
      <c r="K61" s="54"/>
      <c r="L61" s="55"/>
      <c r="M61" s="54"/>
      <c r="N61" s="54"/>
      <c r="O61" s="55"/>
      <c r="P61" s="54"/>
      <c r="Q61" s="54"/>
      <c r="R61" s="55"/>
      <c r="S61" s="54"/>
      <c r="T61" s="54"/>
      <c r="U61" s="55"/>
      <c r="V61" s="54"/>
      <c r="W61" s="54"/>
      <c r="X61" s="55"/>
      <c r="Y61" s="54"/>
      <c r="Z61" s="54"/>
      <c r="AA61" s="55"/>
      <c r="AB61" s="54"/>
      <c r="AC61" s="54"/>
      <c r="AD61" s="55"/>
      <c r="AE61" s="54"/>
      <c r="AF61" s="54"/>
      <c r="AG61" s="55"/>
      <c r="AH61" s="54"/>
      <c r="AI61" s="54"/>
      <c r="AJ61" s="55"/>
      <c r="AK61" s="54"/>
      <c r="AL61" s="54"/>
      <c r="AM61" s="55"/>
      <c r="AN61" s="54"/>
      <c r="AO61" s="54"/>
      <c r="AP61" s="55"/>
      <c r="AQ61" s="54"/>
      <c r="AR61" s="54"/>
      <c r="AS61" s="55"/>
      <c r="AT61" s="54"/>
      <c r="AU61" s="54"/>
      <c r="AV61" s="55"/>
      <c r="AW61" s="56">
        <f t="shared" si="4"/>
        <v>0</v>
      </c>
      <c r="AX61" s="56">
        <f t="shared" si="6"/>
        <v>0</v>
      </c>
      <c r="AY61" s="56">
        <f t="shared" si="7"/>
        <v>0</v>
      </c>
    </row>
    <row r="62" spans="1:51">
      <c r="A62" s="68"/>
      <c r="B62" s="63"/>
      <c r="C62" s="49"/>
      <c r="D62" s="50"/>
      <c r="E62" s="69"/>
      <c r="F62" s="49"/>
      <c r="G62" s="53"/>
      <c r="H62" s="53"/>
      <c r="I62" s="53"/>
      <c r="J62" s="54"/>
      <c r="K62" s="54"/>
      <c r="L62" s="55"/>
      <c r="M62" s="54"/>
      <c r="N62" s="54"/>
      <c r="O62" s="55"/>
      <c r="P62" s="54"/>
      <c r="Q62" s="54"/>
      <c r="R62" s="55"/>
      <c r="S62" s="54"/>
      <c r="T62" s="54"/>
      <c r="U62" s="55"/>
      <c r="V62" s="54"/>
      <c r="W62" s="54"/>
      <c r="X62" s="55"/>
      <c r="Y62" s="54"/>
      <c r="Z62" s="54"/>
      <c r="AA62" s="55"/>
      <c r="AB62" s="54"/>
      <c r="AC62" s="54"/>
      <c r="AD62" s="55"/>
      <c r="AE62" s="54"/>
      <c r="AF62" s="54"/>
      <c r="AG62" s="55"/>
      <c r="AH62" s="54"/>
      <c r="AI62" s="54"/>
      <c r="AJ62" s="55"/>
      <c r="AK62" s="54"/>
      <c r="AL62" s="54"/>
      <c r="AM62" s="55"/>
      <c r="AN62" s="54"/>
      <c r="AO62" s="54"/>
      <c r="AP62" s="55"/>
      <c r="AQ62" s="54"/>
      <c r="AR62" s="54"/>
      <c r="AS62" s="55"/>
      <c r="AT62" s="54"/>
      <c r="AU62" s="54"/>
      <c r="AV62" s="55"/>
      <c r="AW62" s="56">
        <f t="shared" si="4"/>
        <v>0</v>
      </c>
      <c r="AX62" s="56">
        <f t="shared" si="6"/>
        <v>0</v>
      </c>
      <c r="AY62" s="56">
        <f t="shared" si="7"/>
        <v>0</v>
      </c>
    </row>
    <row r="63" spans="1:51">
      <c r="A63" s="68"/>
      <c r="B63" s="42"/>
      <c r="C63" s="43">
        <v>4</v>
      </c>
      <c r="D63" s="44" t="s">
        <v>128</v>
      </c>
      <c r="E63" s="44"/>
      <c r="F63" s="44"/>
      <c r="G63" s="44"/>
      <c r="H63" s="44"/>
      <c r="I63" s="45" t="s">
        <v>129</v>
      </c>
      <c r="J63" s="46">
        <f>SUM(J64:J66)</f>
        <v>0</v>
      </c>
      <c r="K63" s="46">
        <f>SUM(K64:K66)</f>
        <v>0</v>
      </c>
      <c r="L63" s="47"/>
      <c r="M63" s="46">
        <f>SUM(M64:M66)</f>
        <v>0</v>
      </c>
      <c r="N63" s="46">
        <f>SUM(N64:N66)</f>
        <v>0</v>
      </c>
      <c r="O63" s="47"/>
      <c r="P63" s="46">
        <f>SUM(P64:P66)</f>
        <v>0</v>
      </c>
      <c r="Q63" s="46">
        <f>SUM(Q64:Q66)</f>
        <v>0</v>
      </c>
      <c r="R63" s="47"/>
      <c r="S63" s="46">
        <f>SUM(S64:S66)</f>
        <v>0</v>
      </c>
      <c r="T63" s="46">
        <f>SUM(T64:T66)</f>
        <v>0</v>
      </c>
      <c r="U63" s="47"/>
      <c r="V63" s="46">
        <f>SUM(V64:V66)</f>
        <v>0</v>
      </c>
      <c r="W63" s="46">
        <f>SUM(W64:W66)</f>
        <v>0</v>
      </c>
      <c r="X63" s="47"/>
      <c r="Y63" s="46">
        <f>SUM(Y64:Y66)</f>
        <v>0</v>
      </c>
      <c r="Z63" s="46">
        <f>SUM(Z64:Z66)</f>
        <v>0</v>
      </c>
      <c r="AA63" s="47"/>
      <c r="AB63" s="46">
        <f>SUM(AB64:AB66)</f>
        <v>0</v>
      </c>
      <c r="AC63" s="46">
        <f>SUM(AC64:AC66)</f>
        <v>0</v>
      </c>
      <c r="AD63" s="47"/>
      <c r="AE63" s="46">
        <f>SUM(AE64:AE66)</f>
        <v>0</v>
      </c>
      <c r="AF63" s="46">
        <f>SUM(AF64:AF66)</f>
        <v>0</v>
      </c>
      <c r="AG63" s="47"/>
      <c r="AH63" s="46">
        <f>SUM(AH64:AH66)</f>
        <v>0</v>
      </c>
      <c r="AI63" s="46">
        <f>SUM(AI64:AI66)</f>
        <v>0</v>
      </c>
      <c r="AJ63" s="47"/>
      <c r="AK63" s="46">
        <f>SUM(AK64:AK66)</f>
        <v>0</v>
      </c>
      <c r="AL63" s="46">
        <f>SUM(AL64:AL66)</f>
        <v>0</v>
      </c>
      <c r="AM63" s="47"/>
      <c r="AN63" s="46">
        <f>SUM(AN64:AN66)</f>
        <v>0</v>
      </c>
      <c r="AO63" s="46">
        <f>SUM(AO64:AO66)</f>
        <v>0</v>
      </c>
      <c r="AP63" s="47"/>
      <c r="AQ63" s="46">
        <f>SUM(AQ64:AQ66)</f>
        <v>0</v>
      </c>
      <c r="AR63" s="46">
        <f>SUM(AR64:AR66)</f>
        <v>0</v>
      </c>
      <c r="AS63" s="47"/>
      <c r="AT63" s="46">
        <f>SUM(AT64:AT66)</f>
        <v>0</v>
      </c>
      <c r="AU63" s="46">
        <f>SUM(AU64:AU66)</f>
        <v>0</v>
      </c>
      <c r="AV63" s="46"/>
      <c r="AW63" s="62">
        <f>SUMIF($J$4:$AV$4,"Kötelező feladatok",J63:AV63)</f>
        <v>0</v>
      </c>
      <c r="AX63" s="62">
        <f t="shared" si="6"/>
        <v>0</v>
      </c>
      <c r="AY63" s="62">
        <f t="shared" si="7"/>
        <v>0</v>
      </c>
    </row>
    <row r="64" spans="1:51">
      <c r="A64" s="68"/>
      <c r="B64" s="63"/>
      <c r="C64" s="49"/>
      <c r="D64" s="50">
        <v>1</v>
      </c>
      <c r="E64" s="42" t="s">
        <v>130</v>
      </c>
      <c r="F64" s="53"/>
      <c r="G64" s="53"/>
      <c r="H64" s="53"/>
      <c r="I64" s="53" t="s">
        <v>131</v>
      </c>
      <c r="J64" s="54"/>
      <c r="K64" s="54"/>
      <c r="L64" s="55"/>
      <c r="M64" s="54"/>
      <c r="N64" s="54"/>
      <c r="O64" s="55"/>
      <c r="P64" s="54"/>
      <c r="Q64" s="54"/>
      <c r="R64" s="55"/>
      <c r="S64" s="54"/>
      <c r="T64" s="54"/>
      <c r="U64" s="55"/>
      <c r="V64" s="54"/>
      <c r="W64" s="54"/>
      <c r="X64" s="55"/>
      <c r="Y64" s="54"/>
      <c r="Z64" s="54"/>
      <c r="AA64" s="55"/>
      <c r="AB64" s="54"/>
      <c r="AC64" s="54"/>
      <c r="AD64" s="55"/>
      <c r="AE64" s="54"/>
      <c r="AF64" s="54"/>
      <c r="AG64" s="55"/>
      <c r="AH64" s="54"/>
      <c r="AI64" s="54"/>
      <c r="AJ64" s="55"/>
      <c r="AK64" s="54"/>
      <c r="AL64" s="54"/>
      <c r="AM64" s="55"/>
      <c r="AN64" s="54"/>
      <c r="AO64" s="54"/>
      <c r="AP64" s="55"/>
      <c r="AQ64" s="54"/>
      <c r="AR64" s="54"/>
      <c r="AS64" s="55"/>
      <c r="AT64" s="54"/>
      <c r="AU64" s="54"/>
      <c r="AV64" s="55"/>
      <c r="AW64" s="56">
        <f t="shared" si="4"/>
        <v>0</v>
      </c>
      <c r="AX64" s="56">
        <f t="shared" si="6"/>
        <v>0</v>
      </c>
      <c r="AY64" s="56">
        <f t="shared" si="7"/>
        <v>0</v>
      </c>
    </row>
    <row r="65" spans="1:51">
      <c r="A65" s="68"/>
      <c r="B65" s="63"/>
      <c r="C65" s="49"/>
      <c r="D65" s="50">
        <v>2</v>
      </c>
      <c r="E65" s="42" t="s">
        <v>132</v>
      </c>
      <c r="F65" s="53"/>
      <c r="G65" s="53"/>
      <c r="H65" s="53"/>
      <c r="I65" s="53" t="s">
        <v>133</v>
      </c>
      <c r="J65" s="54"/>
      <c r="K65" s="54"/>
      <c r="L65" s="55"/>
      <c r="M65" s="54"/>
      <c r="N65" s="54"/>
      <c r="O65" s="55"/>
      <c r="P65" s="54"/>
      <c r="Q65" s="54"/>
      <c r="R65" s="55"/>
      <c r="S65" s="54"/>
      <c r="T65" s="54"/>
      <c r="U65" s="55"/>
      <c r="V65" s="54"/>
      <c r="W65" s="54"/>
      <c r="X65" s="55"/>
      <c r="Y65" s="54"/>
      <c r="Z65" s="54"/>
      <c r="AA65" s="55"/>
      <c r="AB65" s="54"/>
      <c r="AC65" s="54"/>
      <c r="AD65" s="55"/>
      <c r="AE65" s="54"/>
      <c r="AF65" s="54"/>
      <c r="AG65" s="55"/>
      <c r="AH65" s="54"/>
      <c r="AI65" s="54"/>
      <c r="AJ65" s="55"/>
      <c r="AK65" s="54"/>
      <c r="AL65" s="54"/>
      <c r="AM65" s="55"/>
      <c r="AN65" s="54"/>
      <c r="AO65" s="54"/>
      <c r="AP65" s="55"/>
      <c r="AQ65" s="54"/>
      <c r="AR65" s="54"/>
      <c r="AS65" s="55"/>
      <c r="AT65" s="54"/>
      <c r="AU65" s="54"/>
      <c r="AV65" s="55"/>
      <c r="AW65" s="56">
        <f t="shared" si="4"/>
        <v>0</v>
      </c>
      <c r="AX65" s="56">
        <f t="shared" si="6"/>
        <v>0</v>
      </c>
      <c r="AY65" s="56">
        <f t="shared" si="7"/>
        <v>0</v>
      </c>
    </row>
    <row r="66" spans="1:51">
      <c r="A66" s="68"/>
      <c r="B66" s="63"/>
      <c r="C66" s="49"/>
      <c r="D66" s="50">
        <v>3</v>
      </c>
      <c r="E66" s="42" t="s">
        <v>134</v>
      </c>
      <c r="F66" s="53"/>
      <c r="G66" s="53"/>
      <c r="H66" s="53"/>
      <c r="I66" s="53" t="s">
        <v>135</v>
      </c>
      <c r="J66" s="54"/>
      <c r="K66" s="54"/>
      <c r="L66" s="55"/>
      <c r="M66" s="54"/>
      <c r="N66" s="54"/>
      <c r="O66" s="55"/>
      <c r="P66" s="54"/>
      <c r="Q66" s="54"/>
      <c r="R66" s="55"/>
      <c r="S66" s="54"/>
      <c r="T66" s="54"/>
      <c r="U66" s="55"/>
      <c r="V66" s="54"/>
      <c r="W66" s="54"/>
      <c r="X66" s="55"/>
      <c r="Y66" s="54"/>
      <c r="Z66" s="54"/>
      <c r="AA66" s="55"/>
      <c r="AB66" s="54"/>
      <c r="AC66" s="54"/>
      <c r="AD66" s="55"/>
      <c r="AE66" s="54"/>
      <c r="AF66" s="54"/>
      <c r="AG66" s="55"/>
      <c r="AH66" s="54"/>
      <c r="AI66" s="54"/>
      <c r="AJ66" s="55"/>
      <c r="AK66" s="54"/>
      <c r="AL66" s="54"/>
      <c r="AM66" s="55"/>
      <c r="AN66" s="54"/>
      <c r="AO66" s="54"/>
      <c r="AP66" s="55"/>
      <c r="AQ66" s="54"/>
      <c r="AR66" s="54"/>
      <c r="AS66" s="55"/>
      <c r="AT66" s="54"/>
      <c r="AU66" s="54"/>
      <c r="AV66" s="55"/>
      <c r="AW66" s="56">
        <f t="shared" si="4"/>
        <v>0</v>
      </c>
      <c r="AX66" s="56">
        <f t="shared" si="6"/>
        <v>0</v>
      </c>
      <c r="AY66" s="56">
        <f t="shared" si="7"/>
        <v>0</v>
      </c>
    </row>
    <row r="67" spans="1:51">
      <c r="A67" s="68"/>
      <c r="B67" s="37">
        <v>2</v>
      </c>
      <c r="C67" s="38" t="s">
        <v>136</v>
      </c>
      <c r="D67" s="38"/>
      <c r="E67" s="38"/>
      <c r="F67" s="38"/>
      <c r="G67" s="38"/>
      <c r="H67" s="38"/>
      <c r="I67" s="38"/>
      <c r="J67" s="74">
        <f>J68+J74+J84</f>
        <v>0</v>
      </c>
      <c r="K67" s="74">
        <f>K68+K74+K84</f>
        <v>0</v>
      </c>
      <c r="L67" s="75"/>
      <c r="M67" s="74">
        <f>M68+M74+M84</f>
        <v>0</v>
      </c>
      <c r="N67" s="74">
        <f>N68+N74+N84</f>
        <v>0</v>
      </c>
      <c r="O67" s="75"/>
      <c r="P67" s="74">
        <f>P68+P74+P84</f>
        <v>0</v>
      </c>
      <c r="Q67" s="74">
        <f>Q68+Q74+Q84</f>
        <v>0</v>
      </c>
      <c r="R67" s="75"/>
      <c r="S67" s="74">
        <f>S68+S74+S84</f>
        <v>0</v>
      </c>
      <c r="T67" s="74">
        <f>T68+T74+T84</f>
        <v>0</v>
      </c>
      <c r="U67" s="75"/>
      <c r="V67" s="74">
        <f>V68+V74+V84</f>
        <v>0</v>
      </c>
      <c r="W67" s="74">
        <f>W68+W74+W84</f>
        <v>0</v>
      </c>
      <c r="X67" s="75"/>
      <c r="Y67" s="74">
        <f>Y68+Y74+Y84</f>
        <v>0</v>
      </c>
      <c r="Z67" s="74">
        <f>Z68+Z74+Z84</f>
        <v>0</v>
      </c>
      <c r="AA67" s="75"/>
      <c r="AB67" s="74">
        <f>AB68+AB74+AB84</f>
        <v>0</v>
      </c>
      <c r="AC67" s="74">
        <f>AC68+AC74+AC84</f>
        <v>0</v>
      </c>
      <c r="AD67" s="75"/>
      <c r="AE67" s="74">
        <f>AE68+AE74+AE84</f>
        <v>0</v>
      </c>
      <c r="AF67" s="74">
        <f>AF68+AF74+AF84</f>
        <v>0</v>
      </c>
      <c r="AG67" s="75"/>
      <c r="AH67" s="74">
        <f>AH68+AH74+AH84</f>
        <v>0</v>
      </c>
      <c r="AI67" s="74">
        <f>AI68+AI74+AI84</f>
        <v>0</v>
      </c>
      <c r="AJ67" s="75"/>
      <c r="AK67" s="74">
        <f>AK68+AK74+AK84</f>
        <v>12841000</v>
      </c>
      <c r="AL67" s="74">
        <f>AL68+AL74+AL84</f>
        <v>0</v>
      </c>
      <c r="AM67" s="75"/>
      <c r="AN67" s="74">
        <f>AN68+AN74+AN84</f>
        <v>0</v>
      </c>
      <c r="AO67" s="74">
        <f>AO68+AO74+AO84</f>
        <v>0</v>
      </c>
      <c r="AP67" s="75"/>
      <c r="AQ67" s="74">
        <f>AQ68+AQ74+AQ84</f>
        <v>0</v>
      </c>
      <c r="AR67" s="74">
        <f>AR68+AR74+AR84</f>
        <v>0</v>
      </c>
      <c r="AS67" s="75"/>
      <c r="AT67" s="74">
        <f>AT68+AT74+AT84</f>
        <v>0</v>
      </c>
      <c r="AU67" s="74">
        <f>AU68+AU74+AU84</f>
        <v>0</v>
      </c>
      <c r="AV67" s="74"/>
      <c r="AW67" s="39">
        <f>SUMIF($J$4:$AV$4,"Kötelező feladatok",J67:AV67)</f>
        <v>12841000</v>
      </c>
      <c r="AX67" s="39">
        <f t="shared" si="6"/>
        <v>0</v>
      </c>
      <c r="AY67" s="39">
        <f t="shared" si="7"/>
        <v>0</v>
      </c>
    </row>
    <row r="68" spans="1:51">
      <c r="A68" s="68"/>
      <c r="B68" s="42"/>
      <c r="C68" s="43">
        <v>1</v>
      </c>
      <c r="D68" s="44" t="s">
        <v>137</v>
      </c>
      <c r="E68" s="44"/>
      <c r="F68" s="44"/>
      <c r="G68" s="44"/>
      <c r="H68" s="44"/>
      <c r="I68" s="45" t="s">
        <v>138</v>
      </c>
      <c r="J68" s="46">
        <f>SUM(J69:J73)</f>
        <v>0</v>
      </c>
      <c r="K68" s="46">
        <f>SUM(K69:K73)</f>
        <v>0</v>
      </c>
      <c r="L68" s="47"/>
      <c r="M68" s="46">
        <f>SUM(M69:M73)</f>
        <v>0</v>
      </c>
      <c r="N68" s="46">
        <f>SUM(N69:N73)</f>
        <v>0</v>
      </c>
      <c r="O68" s="47"/>
      <c r="P68" s="46">
        <f>SUM(P69:P73)</f>
        <v>0</v>
      </c>
      <c r="Q68" s="46">
        <f>SUM(Q69:Q73)</f>
        <v>0</v>
      </c>
      <c r="R68" s="47"/>
      <c r="S68" s="46">
        <f>SUM(S69:S73)</f>
        <v>0</v>
      </c>
      <c r="T68" s="46">
        <f>SUM(T69:T73)</f>
        <v>0</v>
      </c>
      <c r="U68" s="47"/>
      <c r="V68" s="46">
        <f>SUM(V69:V73)</f>
        <v>0</v>
      </c>
      <c r="W68" s="46">
        <f>SUM(W69:W73)</f>
        <v>0</v>
      </c>
      <c r="X68" s="47"/>
      <c r="Y68" s="46">
        <f>SUM(Y69:Y73)</f>
        <v>0</v>
      </c>
      <c r="Z68" s="46">
        <f>SUM(Z69:Z73)</f>
        <v>0</v>
      </c>
      <c r="AA68" s="47"/>
      <c r="AB68" s="46">
        <f>SUM(AB69:AB73)</f>
        <v>0</v>
      </c>
      <c r="AC68" s="46">
        <f>SUM(AC69:AC73)</f>
        <v>0</v>
      </c>
      <c r="AD68" s="47"/>
      <c r="AE68" s="46">
        <f>SUM(AE69:AE73)</f>
        <v>0</v>
      </c>
      <c r="AF68" s="46">
        <f>SUM(AF69:AF73)</f>
        <v>0</v>
      </c>
      <c r="AG68" s="47"/>
      <c r="AH68" s="46">
        <f>SUM(AH69:AH73)</f>
        <v>0</v>
      </c>
      <c r="AI68" s="46">
        <f>SUM(AI69:AI73)</f>
        <v>0</v>
      </c>
      <c r="AJ68" s="47"/>
      <c r="AK68" s="46">
        <f>SUM(AK69:AK73)</f>
        <v>12841000</v>
      </c>
      <c r="AL68" s="46">
        <f>SUM(AL69:AL73)</f>
        <v>0</v>
      </c>
      <c r="AM68" s="47"/>
      <c r="AN68" s="46">
        <f>SUM(AN69:AN73)</f>
        <v>0</v>
      </c>
      <c r="AO68" s="46">
        <f>SUM(AO69:AO73)</f>
        <v>0</v>
      </c>
      <c r="AP68" s="47"/>
      <c r="AQ68" s="46">
        <f>SUM(AQ69:AQ73)</f>
        <v>0</v>
      </c>
      <c r="AR68" s="46">
        <f>SUM(AR69:AR73)</f>
        <v>0</v>
      </c>
      <c r="AS68" s="47"/>
      <c r="AT68" s="46">
        <f>SUM(AT69:AT73)</f>
        <v>0</v>
      </c>
      <c r="AU68" s="46">
        <f>SUM(AU69:AU73)</f>
        <v>0</v>
      </c>
      <c r="AV68" s="46"/>
      <c r="AW68" s="62">
        <f>SUMIF($J$4:$AV$4,"Kötelező feladatok",J68:AV68)</f>
        <v>12841000</v>
      </c>
      <c r="AX68" s="62">
        <f t="shared" si="6"/>
        <v>0</v>
      </c>
      <c r="AY68" s="62">
        <f t="shared" si="7"/>
        <v>0</v>
      </c>
    </row>
    <row r="69" spans="1:51">
      <c r="A69" s="68"/>
      <c r="B69" s="49"/>
      <c r="C69" s="49"/>
      <c r="D69" s="50">
        <v>1</v>
      </c>
      <c r="E69" s="49" t="s">
        <v>139</v>
      </c>
      <c r="F69" s="49"/>
      <c r="G69" s="49"/>
      <c r="H69" s="49"/>
      <c r="I69" s="42" t="s">
        <v>140</v>
      </c>
      <c r="J69" s="57"/>
      <c r="K69" s="57"/>
      <c r="L69" s="58"/>
      <c r="M69" s="57"/>
      <c r="N69" s="57"/>
      <c r="O69" s="58"/>
      <c r="P69" s="57"/>
      <c r="Q69" s="57"/>
      <c r="R69" s="58"/>
      <c r="S69" s="57"/>
      <c r="T69" s="57"/>
      <c r="U69" s="58"/>
      <c r="V69" s="57"/>
      <c r="W69" s="57"/>
      <c r="X69" s="58"/>
      <c r="Y69" s="57"/>
      <c r="Z69" s="57"/>
      <c r="AA69" s="58"/>
      <c r="AB69" s="57"/>
      <c r="AC69" s="57"/>
      <c r="AD69" s="58"/>
      <c r="AE69" s="57"/>
      <c r="AF69" s="57"/>
      <c r="AG69" s="58"/>
      <c r="AH69" s="57"/>
      <c r="AI69" s="57"/>
      <c r="AJ69" s="58"/>
      <c r="AK69" s="57">
        <v>12841000</v>
      </c>
      <c r="AL69" s="57"/>
      <c r="AM69" s="58"/>
      <c r="AN69" s="57"/>
      <c r="AO69" s="57"/>
      <c r="AP69" s="58"/>
      <c r="AQ69" s="57"/>
      <c r="AR69" s="57"/>
      <c r="AS69" s="58"/>
      <c r="AT69" s="57"/>
      <c r="AU69" s="57"/>
      <c r="AV69" s="58"/>
      <c r="AW69" s="56">
        <f t="shared" si="4"/>
        <v>12841000</v>
      </c>
      <c r="AX69" s="56">
        <f t="shared" si="6"/>
        <v>0</v>
      </c>
      <c r="AY69" s="56">
        <f t="shared" si="7"/>
        <v>0</v>
      </c>
    </row>
    <row r="70" spans="1:51">
      <c r="A70" s="48"/>
      <c r="B70" s="49"/>
      <c r="C70" s="49"/>
      <c r="D70" s="50">
        <v>2</v>
      </c>
      <c r="E70" s="49" t="s">
        <v>141</v>
      </c>
      <c r="F70" s="53"/>
      <c r="G70" s="53"/>
      <c r="H70" s="53"/>
      <c r="I70" s="53" t="s">
        <v>142</v>
      </c>
      <c r="J70" s="54"/>
      <c r="K70" s="54"/>
      <c r="L70" s="55"/>
      <c r="M70" s="54"/>
      <c r="N70" s="54"/>
      <c r="O70" s="55"/>
      <c r="P70" s="54"/>
      <c r="Q70" s="54"/>
      <c r="R70" s="55"/>
      <c r="S70" s="54"/>
      <c r="T70" s="54"/>
      <c r="U70" s="55"/>
      <c r="V70" s="54"/>
      <c r="W70" s="54"/>
      <c r="X70" s="55"/>
      <c r="Y70" s="54"/>
      <c r="Z70" s="54"/>
      <c r="AA70" s="55"/>
      <c r="AB70" s="54"/>
      <c r="AC70" s="54"/>
      <c r="AD70" s="55"/>
      <c r="AE70" s="54"/>
      <c r="AF70" s="54"/>
      <c r="AG70" s="55"/>
      <c r="AH70" s="54"/>
      <c r="AI70" s="54"/>
      <c r="AJ70" s="55"/>
      <c r="AK70" s="54"/>
      <c r="AL70" s="54"/>
      <c r="AM70" s="55"/>
      <c r="AN70" s="54"/>
      <c r="AO70" s="54"/>
      <c r="AP70" s="55"/>
      <c r="AQ70" s="54"/>
      <c r="AR70" s="54"/>
      <c r="AS70" s="55"/>
      <c r="AT70" s="54"/>
      <c r="AU70" s="54"/>
      <c r="AV70" s="55"/>
      <c r="AW70" s="56">
        <f t="shared" si="4"/>
        <v>0</v>
      </c>
      <c r="AX70" s="56">
        <f t="shared" si="6"/>
        <v>0</v>
      </c>
      <c r="AY70" s="56">
        <f t="shared" si="7"/>
        <v>0</v>
      </c>
    </row>
    <row r="71" spans="1:51">
      <c r="A71" s="68"/>
      <c r="B71" s="49"/>
      <c r="C71" s="49"/>
      <c r="D71" s="50">
        <v>3</v>
      </c>
      <c r="E71" s="49" t="s">
        <v>143</v>
      </c>
      <c r="F71" s="53"/>
      <c r="G71" s="53"/>
      <c r="H71" s="53"/>
      <c r="I71" s="53" t="s">
        <v>144</v>
      </c>
      <c r="J71" s="54"/>
      <c r="K71" s="54"/>
      <c r="L71" s="55"/>
      <c r="M71" s="54"/>
      <c r="N71" s="54"/>
      <c r="O71" s="55"/>
      <c r="P71" s="54"/>
      <c r="Q71" s="54"/>
      <c r="R71" s="55"/>
      <c r="S71" s="54"/>
      <c r="T71" s="54"/>
      <c r="U71" s="55"/>
      <c r="V71" s="54"/>
      <c r="W71" s="54"/>
      <c r="X71" s="55"/>
      <c r="Y71" s="54"/>
      <c r="Z71" s="54"/>
      <c r="AA71" s="55"/>
      <c r="AB71" s="54"/>
      <c r="AC71" s="54"/>
      <c r="AD71" s="55"/>
      <c r="AE71" s="54"/>
      <c r="AF71" s="54"/>
      <c r="AG71" s="55"/>
      <c r="AH71" s="54"/>
      <c r="AI71" s="54"/>
      <c r="AJ71" s="55"/>
      <c r="AK71" s="54"/>
      <c r="AL71" s="54"/>
      <c r="AM71" s="55"/>
      <c r="AN71" s="54"/>
      <c r="AO71" s="54"/>
      <c r="AP71" s="55"/>
      <c r="AQ71" s="54"/>
      <c r="AR71" s="54"/>
      <c r="AS71" s="55"/>
      <c r="AT71" s="54"/>
      <c r="AU71" s="54"/>
      <c r="AV71" s="55"/>
      <c r="AW71" s="56">
        <f t="shared" si="4"/>
        <v>0</v>
      </c>
      <c r="AX71" s="56">
        <f t="shared" si="6"/>
        <v>0</v>
      </c>
      <c r="AY71" s="56">
        <f t="shared" si="7"/>
        <v>0</v>
      </c>
    </row>
    <row r="72" spans="1:51">
      <c r="A72" s="68"/>
      <c r="B72" s="63"/>
      <c r="C72" s="49"/>
      <c r="D72" s="50">
        <v>4</v>
      </c>
      <c r="E72" s="49" t="s">
        <v>145</v>
      </c>
      <c r="F72" s="53"/>
      <c r="G72" s="53"/>
      <c r="H72" s="53"/>
      <c r="I72" s="53" t="s">
        <v>146</v>
      </c>
      <c r="J72" s="54"/>
      <c r="K72" s="54"/>
      <c r="L72" s="55"/>
      <c r="M72" s="54"/>
      <c r="N72" s="54"/>
      <c r="O72" s="55"/>
      <c r="P72" s="54"/>
      <c r="Q72" s="54"/>
      <c r="R72" s="55"/>
      <c r="S72" s="54"/>
      <c r="T72" s="54"/>
      <c r="U72" s="55"/>
      <c r="V72" s="54"/>
      <c r="W72" s="54"/>
      <c r="X72" s="55"/>
      <c r="Y72" s="54"/>
      <c r="Z72" s="54"/>
      <c r="AA72" s="55"/>
      <c r="AB72" s="54"/>
      <c r="AC72" s="54"/>
      <c r="AD72" s="55"/>
      <c r="AE72" s="54"/>
      <c r="AF72" s="54"/>
      <c r="AG72" s="55"/>
      <c r="AH72" s="54"/>
      <c r="AI72" s="54"/>
      <c r="AJ72" s="55"/>
      <c r="AK72" s="54"/>
      <c r="AL72" s="54"/>
      <c r="AM72" s="55"/>
      <c r="AN72" s="54"/>
      <c r="AO72" s="54"/>
      <c r="AP72" s="55"/>
      <c r="AQ72" s="54"/>
      <c r="AR72" s="54"/>
      <c r="AS72" s="55"/>
      <c r="AT72" s="54"/>
      <c r="AU72" s="54"/>
      <c r="AV72" s="55"/>
      <c r="AW72" s="56">
        <f t="shared" ref="AW72:AW102" si="9">SUMIF($J$4:$AV$4,"Kötelező feladatok",J72:AV72)</f>
        <v>0</v>
      </c>
      <c r="AX72" s="56">
        <f t="shared" si="6"/>
        <v>0</v>
      </c>
      <c r="AY72" s="56">
        <f t="shared" si="7"/>
        <v>0</v>
      </c>
    </row>
    <row r="73" spans="1:51">
      <c r="A73" s="68"/>
      <c r="B73" s="63"/>
      <c r="C73" s="49"/>
      <c r="D73" s="50">
        <v>5</v>
      </c>
      <c r="E73" s="49" t="s">
        <v>147</v>
      </c>
      <c r="F73" s="53"/>
      <c r="G73" s="53"/>
      <c r="H73" s="53"/>
      <c r="I73" s="53" t="s">
        <v>148</v>
      </c>
      <c r="J73" s="54"/>
      <c r="K73" s="54"/>
      <c r="L73" s="55"/>
      <c r="M73" s="54"/>
      <c r="N73" s="54"/>
      <c r="O73" s="55"/>
      <c r="P73" s="54"/>
      <c r="Q73" s="54"/>
      <c r="R73" s="55"/>
      <c r="S73" s="54"/>
      <c r="T73" s="54"/>
      <c r="U73" s="55"/>
      <c r="V73" s="54"/>
      <c r="W73" s="54"/>
      <c r="X73" s="55"/>
      <c r="Y73" s="54"/>
      <c r="Z73" s="54"/>
      <c r="AA73" s="55"/>
      <c r="AB73" s="54"/>
      <c r="AC73" s="54"/>
      <c r="AD73" s="55"/>
      <c r="AE73" s="54"/>
      <c r="AF73" s="54"/>
      <c r="AG73" s="55"/>
      <c r="AH73" s="54"/>
      <c r="AI73" s="54"/>
      <c r="AJ73" s="55"/>
      <c r="AK73" s="54"/>
      <c r="AL73" s="54"/>
      <c r="AM73" s="55"/>
      <c r="AN73" s="54"/>
      <c r="AO73" s="54"/>
      <c r="AP73" s="55"/>
      <c r="AQ73" s="54"/>
      <c r="AR73" s="54"/>
      <c r="AS73" s="55"/>
      <c r="AT73" s="54"/>
      <c r="AU73" s="54"/>
      <c r="AV73" s="55"/>
      <c r="AW73" s="56">
        <f t="shared" si="9"/>
        <v>0</v>
      </c>
      <c r="AX73" s="56">
        <f t="shared" si="6"/>
        <v>0</v>
      </c>
      <c r="AY73" s="56">
        <f t="shared" si="7"/>
        <v>0</v>
      </c>
    </row>
    <row r="74" spans="1:51">
      <c r="A74" s="68"/>
      <c r="B74" s="42"/>
      <c r="C74" s="43">
        <v>2</v>
      </c>
      <c r="D74" s="44" t="s">
        <v>149</v>
      </c>
      <c r="E74" s="44"/>
      <c r="F74" s="44"/>
      <c r="G74" s="44"/>
      <c r="H74" s="44"/>
      <c r="I74" s="45" t="s">
        <v>150</v>
      </c>
      <c r="J74" s="46">
        <f>SUM(J75:J78)</f>
        <v>0</v>
      </c>
      <c r="K74" s="46">
        <f>SUM(K75:K78)</f>
        <v>0</v>
      </c>
      <c r="L74" s="47"/>
      <c r="M74" s="46">
        <f>SUM(M75:M78)</f>
        <v>0</v>
      </c>
      <c r="N74" s="46">
        <f>SUM(N75:N78)</f>
        <v>0</v>
      </c>
      <c r="O74" s="47"/>
      <c r="P74" s="46">
        <f>SUM(P75:P78)</f>
        <v>0</v>
      </c>
      <c r="Q74" s="46">
        <f>SUM(Q75:Q78)</f>
        <v>0</v>
      </c>
      <c r="R74" s="47"/>
      <c r="S74" s="46">
        <f>SUM(S75:S78)</f>
        <v>0</v>
      </c>
      <c r="T74" s="46">
        <f>SUM(T75:T78)</f>
        <v>0</v>
      </c>
      <c r="U74" s="47"/>
      <c r="V74" s="46">
        <f>SUM(V75:V78)</f>
        <v>0</v>
      </c>
      <c r="W74" s="46">
        <f>SUM(W75:W78)</f>
        <v>0</v>
      </c>
      <c r="X74" s="47"/>
      <c r="Y74" s="46">
        <f>SUM(Y75:Y78)</f>
        <v>0</v>
      </c>
      <c r="Z74" s="46">
        <f>SUM(Z75:Z78)</f>
        <v>0</v>
      </c>
      <c r="AA74" s="47"/>
      <c r="AB74" s="46">
        <f>SUM(AB75:AB78)</f>
        <v>0</v>
      </c>
      <c r="AC74" s="46">
        <f>SUM(AC75:AC78)</f>
        <v>0</v>
      </c>
      <c r="AD74" s="47"/>
      <c r="AE74" s="46">
        <f>SUM(AE75:AE78)</f>
        <v>0</v>
      </c>
      <c r="AF74" s="46">
        <f>SUM(AF75:AF78)</f>
        <v>0</v>
      </c>
      <c r="AG74" s="47"/>
      <c r="AH74" s="46">
        <f>SUM(AH75:AH78)</f>
        <v>0</v>
      </c>
      <c r="AI74" s="46">
        <f>SUM(AI75:AI78)</f>
        <v>0</v>
      </c>
      <c r="AJ74" s="47"/>
      <c r="AK74" s="46">
        <f>SUM(AK75:AK78)</f>
        <v>0</v>
      </c>
      <c r="AL74" s="46">
        <f>SUM(AL75:AL78)</f>
        <v>0</v>
      </c>
      <c r="AM74" s="47"/>
      <c r="AN74" s="46">
        <f>SUM(AN75:AN78)</f>
        <v>0</v>
      </c>
      <c r="AO74" s="46">
        <f>SUM(AO75:AO78)</f>
        <v>0</v>
      </c>
      <c r="AP74" s="47"/>
      <c r="AQ74" s="46">
        <f>SUM(AQ75:AQ78)</f>
        <v>0</v>
      </c>
      <c r="AR74" s="46">
        <f>SUM(AR75:AR78)</f>
        <v>0</v>
      </c>
      <c r="AS74" s="47"/>
      <c r="AT74" s="46">
        <f>SUM(AT75:AT78)</f>
        <v>0</v>
      </c>
      <c r="AU74" s="46">
        <f>SUM(AU75:AU78)</f>
        <v>0</v>
      </c>
      <c r="AV74" s="46"/>
      <c r="AW74" s="62">
        <f>SUMIF($J$4:$AV$4,"Kötelező feladatok",J74:AV74)</f>
        <v>0</v>
      </c>
      <c r="AX74" s="62">
        <f t="shared" si="6"/>
        <v>0</v>
      </c>
      <c r="AY74" s="62">
        <f t="shared" si="7"/>
        <v>0</v>
      </c>
    </row>
    <row r="75" spans="1:51">
      <c r="A75" s="68"/>
      <c r="B75" s="63"/>
      <c r="C75" s="49"/>
      <c r="D75" s="50">
        <v>1</v>
      </c>
      <c r="E75" s="49" t="s">
        <v>151</v>
      </c>
      <c r="F75" s="49"/>
      <c r="G75" s="49"/>
      <c r="H75" s="49"/>
      <c r="I75" s="42" t="s">
        <v>152</v>
      </c>
      <c r="J75" s="57"/>
      <c r="K75" s="57"/>
      <c r="L75" s="58"/>
      <c r="M75" s="57"/>
      <c r="N75" s="57"/>
      <c r="O75" s="58"/>
      <c r="P75" s="57"/>
      <c r="Q75" s="57"/>
      <c r="R75" s="58"/>
      <c r="S75" s="57"/>
      <c r="T75" s="57"/>
      <c r="U75" s="58"/>
      <c r="V75" s="57"/>
      <c r="W75" s="57"/>
      <c r="X75" s="58"/>
      <c r="Y75" s="57"/>
      <c r="Z75" s="57"/>
      <c r="AA75" s="58"/>
      <c r="AB75" s="57"/>
      <c r="AC75" s="57"/>
      <c r="AD75" s="58"/>
      <c r="AE75" s="57"/>
      <c r="AF75" s="57"/>
      <c r="AG75" s="58"/>
      <c r="AH75" s="57"/>
      <c r="AI75" s="57"/>
      <c r="AJ75" s="58"/>
      <c r="AK75" s="57"/>
      <c r="AL75" s="57"/>
      <c r="AM75" s="58"/>
      <c r="AN75" s="57"/>
      <c r="AO75" s="57"/>
      <c r="AP75" s="58"/>
      <c r="AQ75" s="57"/>
      <c r="AR75" s="57"/>
      <c r="AS75" s="58"/>
      <c r="AT75" s="57"/>
      <c r="AU75" s="57"/>
      <c r="AV75" s="58"/>
      <c r="AW75" s="56">
        <f t="shared" si="9"/>
        <v>0</v>
      </c>
      <c r="AX75" s="56">
        <f t="shared" si="6"/>
        <v>0</v>
      </c>
      <c r="AY75" s="56">
        <f t="shared" si="7"/>
        <v>0</v>
      </c>
    </row>
    <row r="76" spans="1:51">
      <c r="A76" s="68"/>
      <c r="B76" s="63"/>
      <c r="C76" s="49"/>
      <c r="D76" s="50">
        <v>2</v>
      </c>
      <c r="E76" s="49" t="s">
        <v>153</v>
      </c>
      <c r="F76" s="49"/>
      <c r="G76" s="49"/>
      <c r="H76" s="49"/>
      <c r="I76" s="42" t="s">
        <v>154</v>
      </c>
      <c r="J76" s="57"/>
      <c r="K76" s="57"/>
      <c r="L76" s="58"/>
      <c r="M76" s="57"/>
      <c r="N76" s="57"/>
      <c r="O76" s="58"/>
      <c r="P76" s="57"/>
      <c r="Q76" s="57"/>
      <c r="R76" s="58"/>
      <c r="S76" s="57"/>
      <c r="T76" s="57"/>
      <c r="U76" s="58"/>
      <c r="V76" s="57"/>
      <c r="W76" s="57"/>
      <c r="X76" s="58"/>
      <c r="Y76" s="57"/>
      <c r="Z76" s="57"/>
      <c r="AA76" s="58"/>
      <c r="AB76" s="76"/>
      <c r="AC76" s="57"/>
      <c r="AD76" s="58"/>
      <c r="AE76" s="57"/>
      <c r="AF76" s="57"/>
      <c r="AG76" s="58"/>
      <c r="AH76" s="57"/>
      <c r="AI76" s="57"/>
      <c r="AJ76" s="58"/>
      <c r="AK76" s="57"/>
      <c r="AL76" s="57"/>
      <c r="AM76" s="58"/>
      <c r="AN76" s="57"/>
      <c r="AO76" s="57"/>
      <c r="AP76" s="58"/>
      <c r="AQ76" s="57"/>
      <c r="AR76" s="57"/>
      <c r="AS76" s="58"/>
      <c r="AT76" s="57"/>
      <c r="AU76" s="57"/>
      <c r="AV76" s="58"/>
      <c r="AW76" s="56">
        <f t="shared" si="9"/>
        <v>0</v>
      </c>
      <c r="AX76" s="56">
        <f t="shared" si="6"/>
        <v>0</v>
      </c>
      <c r="AY76" s="56">
        <f t="shared" si="7"/>
        <v>0</v>
      </c>
    </row>
    <row r="77" spans="1:51">
      <c r="A77" s="68"/>
      <c r="B77" s="63"/>
      <c r="C77" s="49"/>
      <c r="D77" s="50">
        <v>3</v>
      </c>
      <c r="E77" s="49" t="s">
        <v>155</v>
      </c>
      <c r="F77" s="49"/>
      <c r="G77" s="49"/>
      <c r="H77" s="49"/>
      <c r="I77" s="42" t="s">
        <v>156</v>
      </c>
      <c r="J77" s="57"/>
      <c r="K77" s="57"/>
      <c r="L77" s="58"/>
      <c r="M77" s="57"/>
      <c r="N77" s="57"/>
      <c r="O77" s="58"/>
      <c r="P77" s="57"/>
      <c r="Q77" s="57"/>
      <c r="R77" s="58"/>
      <c r="S77" s="57"/>
      <c r="T77" s="57"/>
      <c r="U77" s="58"/>
      <c r="V77" s="57"/>
      <c r="W77" s="57"/>
      <c r="X77" s="58"/>
      <c r="Y77" s="57"/>
      <c r="Z77" s="57"/>
      <c r="AA77" s="58"/>
      <c r="AB77" s="57"/>
      <c r="AC77" s="57"/>
      <c r="AD77" s="58"/>
      <c r="AE77" s="57"/>
      <c r="AF77" s="57"/>
      <c r="AG77" s="58"/>
      <c r="AH77" s="57"/>
      <c r="AI77" s="57"/>
      <c r="AJ77" s="58"/>
      <c r="AK77" s="57"/>
      <c r="AL77" s="57"/>
      <c r="AM77" s="58"/>
      <c r="AN77" s="57"/>
      <c r="AO77" s="57"/>
      <c r="AP77" s="58"/>
      <c r="AQ77" s="57"/>
      <c r="AR77" s="57"/>
      <c r="AS77" s="58"/>
      <c r="AT77" s="57"/>
      <c r="AU77" s="57"/>
      <c r="AV77" s="58"/>
      <c r="AW77" s="56">
        <f t="shared" si="9"/>
        <v>0</v>
      </c>
      <c r="AX77" s="56">
        <f t="shared" si="6"/>
        <v>0</v>
      </c>
      <c r="AY77" s="56">
        <f t="shared" si="7"/>
        <v>0</v>
      </c>
    </row>
    <row r="78" spans="1:51">
      <c r="A78" s="68"/>
      <c r="B78" s="63"/>
      <c r="C78" s="49"/>
      <c r="D78" s="50">
        <v>4</v>
      </c>
      <c r="E78" s="49" t="s">
        <v>157</v>
      </c>
      <c r="F78" s="49"/>
      <c r="G78" s="49"/>
      <c r="H78" s="49"/>
      <c r="I78" s="42" t="s">
        <v>158</v>
      </c>
      <c r="J78" s="57"/>
      <c r="K78" s="57"/>
      <c r="L78" s="58"/>
      <c r="M78" s="57"/>
      <c r="N78" s="57"/>
      <c r="O78" s="58"/>
      <c r="P78" s="57"/>
      <c r="Q78" s="57"/>
      <c r="R78" s="58"/>
      <c r="S78" s="57"/>
      <c r="T78" s="57"/>
      <c r="U78" s="58"/>
      <c r="V78" s="57"/>
      <c r="W78" s="57"/>
      <c r="X78" s="58"/>
      <c r="Y78" s="57"/>
      <c r="Z78" s="57"/>
      <c r="AA78" s="58"/>
      <c r="AB78" s="57"/>
      <c r="AC78" s="57"/>
      <c r="AD78" s="58"/>
      <c r="AE78" s="57"/>
      <c r="AF78" s="57"/>
      <c r="AG78" s="58"/>
      <c r="AH78" s="57"/>
      <c r="AI78" s="57"/>
      <c r="AJ78" s="58"/>
      <c r="AK78" s="57"/>
      <c r="AL78" s="57"/>
      <c r="AM78" s="58"/>
      <c r="AN78" s="57"/>
      <c r="AO78" s="57"/>
      <c r="AP78" s="58"/>
      <c r="AQ78" s="57"/>
      <c r="AR78" s="57"/>
      <c r="AS78" s="58"/>
      <c r="AT78" s="57"/>
      <c r="AU78" s="57"/>
      <c r="AV78" s="58"/>
      <c r="AW78" s="56">
        <f t="shared" si="9"/>
        <v>0</v>
      </c>
      <c r="AX78" s="56">
        <f t="shared" si="6"/>
        <v>0</v>
      </c>
      <c r="AY78" s="56">
        <f t="shared" si="7"/>
        <v>0</v>
      </c>
    </row>
    <row r="79" spans="1:51">
      <c r="A79" s="68"/>
      <c r="B79" s="63"/>
      <c r="C79" s="63"/>
      <c r="D79" s="50" t="s">
        <v>70</v>
      </c>
      <c r="E79" s="77" t="s">
        <v>159</v>
      </c>
      <c r="F79" s="77"/>
      <c r="G79" s="77"/>
      <c r="H79" s="77"/>
      <c r="I79" s="69" t="s">
        <v>158</v>
      </c>
      <c r="J79" s="78"/>
      <c r="K79" s="78"/>
      <c r="L79" s="79"/>
      <c r="M79" s="78"/>
      <c r="N79" s="78"/>
      <c r="O79" s="79"/>
      <c r="P79" s="78"/>
      <c r="Q79" s="78"/>
      <c r="R79" s="79"/>
      <c r="S79" s="78"/>
      <c r="T79" s="78"/>
      <c r="U79" s="79"/>
      <c r="V79" s="78"/>
      <c r="W79" s="78"/>
      <c r="X79" s="79"/>
      <c r="Y79" s="78"/>
      <c r="Z79" s="78"/>
      <c r="AA79" s="79"/>
      <c r="AB79" s="78"/>
      <c r="AC79" s="78"/>
      <c r="AD79" s="79"/>
      <c r="AE79" s="78"/>
      <c r="AF79" s="78"/>
      <c r="AG79" s="79"/>
      <c r="AH79" s="78"/>
      <c r="AI79" s="78"/>
      <c r="AJ79" s="79"/>
      <c r="AK79" s="78"/>
      <c r="AL79" s="78"/>
      <c r="AM79" s="79"/>
      <c r="AN79" s="78"/>
      <c r="AO79" s="78"/>
      <c r="AP79" s="79"/>
      <c r="AQ79" s="78"/>
      <c r="AR79" s="78"/>
      <c r="AS79" s="79"/>
      <c r="AT79" s="78"/>
      <c r="AU79" s="78"/>
      <c r="AV79" s="79"/>
      <c r="AW79" s="56">
        <f t="shared" si="9"/>
        <v>0</v>
      </c>
      <c r="AX79" s="56">
        <f t="shared" si="6"/>
        <v>0</v>
      </c>
      <c r="AY79" s="56">
        <f t="shared" si="7"/>
        <v>0</v>
      </c>
    </row>
    <row r="80" spans="1:51">
      <c r="A80" s="68"/>
      <c r="B80" s="63"/>
      <c r="C80" s="49"/>
      <c r="D80" s="50">
        <v>5</v>
      </c>
      <c r="E80" s="49" t="s">
        <v>160</v>
      </c>
      <c r="F80" s="49"/>
      <c r="G80" s="49"/>
      <c r="H80" s="49"/>
      <c r="I80" s="42" t="s">
        <v>161</v>
      </c>
      <c r="J80" s="57"/>
      <c r="K80" s="57"/>
      <c r="L80" s="58"/>
      <c r="M80" s="57"/>
      <c r="N80" s="57"/>
      <c r="O80" s="58"/>
      <c r="P80" s="57"/>
      <c r="Q80" s="57"/>
      <c r="R80" s="58"/>
      <c r="S80" s="57"/>
      <c r="T80" s="57"/>
      <c r="U80" s="58"/>
      <c r="V80" s="57"/>
      <c r="W80" s="57"/>
      <c r="X80" s="58"/>
      <c r="Y80" s="57"/>
      <c r="Z80" s="57"/>
      <c r="AA80" s="58"/>
      <c r="AB80" s="57"/>
      <c r="AC80" s="57"/>
      <c r="AD80" s="58"/>
      <c r="AE80" s="57"/>
      <c r="AF80" s="57"/>
      <c r="AG80" s="58"/>
      <c r="AH80" s="57"/>
      <c r="AI80" s="57"/>
      <c r="AJ80" s="58"/>
      <c r="AK80" s="57"/>
      <c r="AL80" s="57"/>
      <c r="AM80" s="58"/>
      <c r="AN80" s="57"/>
      <c r="AO80" s="57"/>
      <c r="AP80" s="58"/>
      <c r="AQ80" s="57"/>
      <c r="AR80" s="57"/>
      <c r="AS80" s="58"/>
      <c r="AT80" s="57"/>
      <c r="AU80" s="57"/>
      <c r="AV80" s="58"/>
      <c r="AW80" s="56">
        <f t="shared" si="9"/>
        <v>0</v>
      </c>
      <c r="AX80" s="56">
        <f t="shared" si="6"/>
        <v>0</v>
      </c>
      <c r="AY80" s="56">
        <f t="shared" si="7"/>
        <v>0</v>
      </c>
    </row>
    <row r="81" spans="1:51">
      <c r="A81" s="68"/>
      <c r="B81" s="63"/>
      <c r="C81" s="49"/>
      <c r="D81" s="63"/>
      <c r="E81" s="63"/>
      <c r="F81" s="63"/>
      <c r="G81" s="63"/>
      <c r="H81" s="63"/>
      <c r="I81" s="63"/>
      <c r="J81" s="78"/>
      <c r="K81" s="78"/>
      <c r="L81" s="79"/>
      <c r="M81" s="78"/>
      <c r="N81" s="78"/>
      <c r="O81" s="79"/>
      <c r="P81" s="78"/>
      <c r="Q81" s="78"/>
      <c r="R81" s="79"/>
      <c r="S81" s="78"/>
      <c r="T81" s="78"/>
      <c r="U81" s="79"/>
      <c r="V81" s="78"/>
      <c r="W81" s="78"/>
      <c r="X81" s="79"/>
      <c r="Y81" s="78"/>
      <c r="Z81" s="78"/>
      <c r="AA81" s="79"/>
      <c r="AB81" s="78"/>
      <c r="AC81" s="78"/>
      <c r="AD81" s="79"/>
      <c r="AE81" s="78"/>
      <c r="AF81" s="78"/>
      <c r="AG81" s="79"/>
      <c r="AH81" s="78"/>
      <c r="AI81" s="78"/>
      <c r="AJ81" s="79"/>
      <c r="AK81" s="78"/>
      <c r="AL81" s="78"/>
      <c r="AM81" s="79"/>
      <c r="AN81" s="78"/>
      <c r="AO81" s="78"/>
      <c r="AP81" s="79"/>
      <c r="AQ81" s="78"/>
      <c r="AR81" s="78"/>
      <c r="AS81" s="79"/>
      <c r="AT81" s="78"/>
      <c r="AU81" s="78"/>
      <c r="AV81" s="79"/>
      <c r="AW81" s="56">
        <f t="shared" si="9"/>
        <v>0</v>
      </c>
      <c r="AX81" s="56">
        <f t="shared" si="6"/>
        <v>0</v>
      </c>
      <c r="AY81" s="56">
        <f t="shared" si="7"/>
        <v>0</v>
      </c>
    </row>
    <row r="82" spans="1:51">
      <c r="A82" s="68"/>
      <c r="B82" s="63"/>
      <c r="C82" s="49"/>
      <c r="D82" s="63"/>
      <c r="E82" s="77"/>
      <c r="F82" s="77"/>
      <c r="G82" s="77"/>
      <c r="H82" s="77"/>
      <c r="I82" s="69"/>
      <c r="J82" s="78"/>
      <c r="K82" s="78"/>
      <c r="L82" s="79"/>
      <c r="M82" s="78"/>
      <c r="N82" s="78"/>
      <c r="O82" s="79"/>
      <c r="P82" s="78"/>
      <c r="Q82" s="78"/>
      <c r="R82" s="79"/>
      <c r="S82" s="78"/>
      <c r="T82" s="78"/>
      <c r="U82" s="79"/>
      <c r="V82" s="78"/>
      <c r="W82" s="78"/>
      <c r="X82" s="79"/>
      <c r="Y82" s="78"/>
      <c r="Z82" s="78"/>
      <c r="AA82" s="79"/>
      <c r="AB82" s="78"/>
      <c r="AC82" s="78"/>
      <c r="AD82" s="79"/>
      <c r="AE82" s="78"/>
      <c r="AF82" s="78"/>
      <c r="AG82" s="79"/>
      <c r="AH82" s="78"/>
      <c r="AI82" s="78"/>
      <c r="AJ82" s="79"/>
      <c r="AK82" s="78"/>
      <c r="AL82" s="78"/>
      <c r="AM82" s="79"/>
      <c r="AN82" s="78"/>
      <c r="AO82" s="78"/>
      <c r="AP82" s="79"/>
      <c r="AQ82" s="78"/>
      <c r="AR82" s="78"/>
      <c r="AS82" s="79"/>
      <c r="AT82" s="78"/>
      <c r="AU82" s="78"/>
      <c r="AV82" s="79"/>
      <c r="AW82" s="56">
        <f t="shared" si="9"/>
        <v>0</v>
      </c>
      <c r="AX82" s="56">
        <f t="shared" si="6"/>
        <v>0</v>
      </c>
      <c r="AY82" s="56">
        <f t="shared" si="7"/>
        <v>0</v>
      </c>
    </row>
    <row r="83" spans="1:51">
      <c r="A83" s="68"/>
      <c r="B83" s="63"/>
      <c r="C83" s="63"/>
      <c r="D83" s="63"/>
      <c r="E83" s="63"/>
      <c r="F83" s="63"/>
      <c r="G83" s="63"/>
      <c r="H83" s="63"/>
      <c r="I83" s="63"/>
      <c r="J83" s="78"/>
      <c r="K83" s="78"/>
      <c r="L83" s="79"/>
      <c r="M83" s="78"/>
      <c r="N83" s="78"/>
      <c r="O83" s="79"/>
      <c r="P83" s="78"/>
      <c r="Q83" s="78"/>
      <c r="R83" s="79"/>
      <c r="S83" s="78"/>
      <c r="T83" s="78"/>
      <c r="U83" s="79"/>
      <c r="V83" s="78"/>
      <c r="W83" s="78"/>
      <c r="X83" s="79"/>
      <c r="Y83" s="78"/>
      <c r="Z83" s="78"/>
      <c r="AA83" s="79"/>
      <c r="AB83" s="78"/>
      <c r="AC83" s="78"/>
      <c r="AD83" s="79"/>
      <c r="AE83" s="78"/>
      <c r="AF83" s="78"/>
      <c r="AG83" s="79"/>
      <c r="AH83" s="78"/>
      <c r="AI83" s="78"/>
      <c r="AJ83" s="79"/>
      <c r="AK83" s="78"/>
      <c r="AL83" s="78"/>
      <c r="AM83" s="79"/>
      <c r="AN83" s="78"/>
      <c r="AO83" s="78"/>
      <c r="AP83" s="79"/>
      <c r="AQ83" s="78"/>
      <c r="AR83" s="78"/>
      <c r="AS83" s="79"/>
      <c r="AT83" s="78"/>
      <c r="AU83" s="78"/>
      <c r="AV83" s="79"/>
      <c r="AW83" s="56">
        <f t="shared" si="9"/>
        <v>0</v>
      </c>
      <c r="AX83" s="56">
        <f t="shared" si="6"/>
        <v>0</v>
      </c>
      <c r="AY83" s="56">
        <f t="shared" si="7"/>
        <v>0</v>
      </c>
    </row>
    <row r="84" spans="1:51">
      <c r="A84" s="68"/>
      <c r="B84" s="42"/>
      <c r="C84" s="43">
        <v>3</v>
      </c>
      <c r="D84" s="44" t="s">
        <v>162</v>
      </c>
      <c r="E84" s="44"/>
      <c r="F84" s="44"/>
      <c r="G84" s="44"/>
      <c r="H84" s="44"/>
      <c r="I84" s="45" t="s">
        <v>163</v>
      </c>
      <c r="J84" s="60">
        <f>SUM(J85:J87)</f>
        <v>0</v>
      </c>
      <c r="K84" s="60">
        <f>SUM(K85:K87)</f>
        <v>0</v>
      </c>
      <c r="L84" s="61"/>
      <c r="M84" s="60">
        <f>SUM(M85:M87)</f>
        <v>0</v>
      </c>
      <c r="N84" s="60">
        <f>SUM(N85:N87)</f>
        <v>0</v>
      </c>
      <c r="O84" s="61"/>
      <c r="P84" s="60">
        <f>SUM(P85:P87)</f>
        <v>0</v>
      </c>
      <c r="Q84" s="60">
        <f>SUM(Q85:Q87)</f>
        <v>0</v>
      </c>
      <c r="R84" s="61"/>
      <c r="S84" s="60">
        <f>SUM(S85:S87)</f>
        <v>0</v>
      </c>
      <c r="T84" s="60">
        <f>SUM(T85:T87)</f>
        <v>0</v>
      </c>
      <c r="U84" s="61"/>
      <c r="V84" s="60">
        <f>SUM(V85:V87)</f>
        <v>0</v>
      </c>
      <c r="W84" s="60">
        <f>SUM(W85:W87)</f>
        <v>0</v>
      </c>
      <c r="X84" s="61"/>
      <c r="Y84" s="60">
        <f>SUM(Y85:Y87)</f>
        <v>0</v>
      </c>
      <c r="Z84" s="60">
        <f>SUM(Z85:Z87)</f>
        <v>0</v>
      </c>
      <c r="AA84" s="61"/>
      <c r="AB84" s="60">
        <f>SUM(AB85:AB87)</f>
        <v>0</v>
      </c>
      <c r="AC84" s="60">
        <f>SUM(AC85:AC87)</f>
        <v>0</v>
      </c>
      <c r="AD84" s="61"/>
      <c r="AE84" s="60">
        <f>SUM(AE85:AE87)</f>
        <v>0</v>
      </c>
      <c r="AF84" s="60">
        <f>SUM(AF85:AF87)</f>
        <v>0</v>
      </c>
      <c r="AG84" s="61"/>
      <c r="AH84" s="60">
        <f>SUM(AH85:AH87)</f>
        <v>0</v>
      </c>
      <c r="AI84" s="60">
        <f>SUM(AI85:AI87)</f>
        <v>0</v>
      </c>
      <c r="AJ84" s="61"/>
      <c r="AK84" s="60">
        <f>SUM(AK85:AK87)</f>
        <v>0</v>
      </c>
      <c r="AL84" s="60">
        <f>SUM(AL85:AL87)</f>
        <v>0</v>
      </c>
      <c r="AM84" s="61"/>
      <c r="AN84" s="60">
        <f>SUM(AN85:AN87)</f>
        <v>0</v>
      </c>
      <c r="AO84" s="60">
        <f>SUM(AO85:AO87)</f>
        <v>0</v>
      </c>
      <c r="AP84" s="61"/>
      <c r="AQ84" s="60">
        <f>SUM(AQ85:AQ87)</f>
        <v>0</v>
      </c>
      <c r="AR84" s="60">
        <f>SUM(AR85:AR87)</f>
        <v>0</v>
      </c>
      <c r="AS84" s="61"/>
      <c r="AT84" s="60">
        <f>SUM(AT85:AT87)</f>
        <v>0</v>
      </c>
      <c r="AU84" s="60">
        <f>SUM(AU85:AU87)</f>
        <v>0</v>
      </c>
      <c r="AV84" s="60"/>
      <c r="AW84" s="62">
        <f>SUMIF($J$4:$AV$4,"Kötelező feladatok",J84:AV84)</f>
        <v>0</v>
      </c>
      <c r="AX84" s="62">
        <f t="shared" si="6"/>
        <v>0</v>
      </c>
      <c r="AY84" s="62">
        <f t="shared" si="7"/>
        <v>0</v>
      </c>
    </row>
    <row r="85" spans="1:51">
      <c r="A85" s="68"/>
      <c r="B85" s="63"/>
      <c r="C85" s="49"/>
      <c r="D85" s="50">
        <v>1</v>
      </c>
      <c r="E85" s="42" t="s">
        <v>164</v>
      </c>
      <c r="F85" s="53"/>
      <c r="G85" s="53"/>
      <c r="H85" s="53"/>
      <c r="I85" s="53" t="s">
        <v>165</v>
      </c>
      <c r="J85" s="54"/>
      <c r="K85" s="54"/>
      <c r="L85" s="55"/>
      <c r="M85" s="54"/>
      <c r="N85" s="54"/>
      <c r="O85" s="55"/>
      <c r="P85" s="54"/>
      <c r="Q85" s="54"/>
      <c r="R85" s="55"/>
      <c r="S85" s="54"/>
      <c r="T85" s="54"/>
      <c r="U85" s="55"/>
      <c r="V85" s="54"/>
      <c r="W85" s="54"/>
      <c r="X85" s="55"/>
      <c r="Y85" s="54"/>
      <c r="Z85" s="54"/>
      <c r="AA85" s="55"/>
      <c r="AB85" s="54"/>
      <c r="AC85" s="54"/>
      <c r="AD85" s="55"/>
      <c r="AE85" s="54"/>
      <c r="AF85" s="54"/>
      <c r="AG85" s="55"/>
      <c r="AH85" s="54"/>
      <c r="AI85" s="54"/>
      <c r="AJ85" s="55"/>
      <c r="AK85" s="54"/>
      <c r="AL85" s="54"/>
      <c r="AM85" s="55"/>
      <c r="AN85" s="54"/>
      <c r="AO85" s="54"/>
      <c r="AP85" s="55"/>
      <c r="AQ85" s="54"/>
      <c r="AR85" s="54"/>
      <c r="AS85" s="55"/>
      <c r="AT85" s="54"/>
      <c r="AU85" s="54"/>
      <c r="AV85" s="55"/>
      <c r="AW85" s="56">
        <f t="shared" si="9"/>
        <v>0</v>
      </c>
      <c r="AX85" s="56">
        <f t="shared" si="6"/>
        <v>0</v>
      </c>
      <c r="AY85" s="56">
        <f t="shared" si="7"/>
        <v>0</v>
      </c>
    </row>
    <row r="86" spans="1:51">
      <c r="A86" s="68"/>
      <c r="B86" s="63"/>
      <c r="C86" s="49"/>
      <c r="D86" s="50">
        <v>2</v>
      </c>
      <c r="E86" s="42" t="s">
        <v>166</v>
      </c>
      <c r="F86" s="53"/>
      <c r="G86" s="53"/>
      <c r="H86" s="53"/>
      <c r="I86" s="53" t="s">
        <v>167</v>
      </c>
      <c r="J86" s="54"/>
      <c r="K86" s="54"/>
      <c r="L86" s="55"/>
      <c r="M86" s="54"/>
      <c r="N86" s="54"/>
      <c r="O86" s="55"/>
      <c r="P86" s="54"/>
      <c r="Q86" s="54"/>
      <c r="R86" s="55"/>
      <c r="S86" s="54"/>
      <c r="T86" s="54"/>
      <c r="U86" s="55"/>
      <c r="V86" s="54"/>
      <c r="W86" s="54"/>
      <c r="X86" s="55"/>
      <c r="Y86" s="54"/>
      <c r="Z86" s="54"/>
      <c r="AA86" s="55"/>
      <c r="AB86" s="54"/>
      <c r="AC86" s="54"/>
      <c r="AD86" s="55"/>
      <c r="AE86" s="54"/>
      <c r="AF86" s="54"/>
      <c r="AG86" s="55"/>
      <c r="AH86" s="54"/>
      <c r="AI86" s="54"/>
      <c r="AJ86" s="55"/>
      <c r="AK86" s="54"/>
      <c r="AL86" s="54"/>
      <c r="AM86" s="55"/>
      <c r="AN86" s="54"/>
      <c r="AO86" s="54"/>
      <c r="AP86" s="55"/>
      <c r="AQ86" s="54"/>
      <c r="AR86" s="54"/>
      <c r="AS86" s="55"/>
      <c r="AT86" s="54"/>
      <c r="AU86" s="54"/>
      <c r="AV86" s="55"/>
      <c r="AW86" s="56">
        <f t="shared" si="9"/>
        <v>0</v>
      </c>
      <c r="AX86" s="56">
        <f t="shared" si="6"/>
        <v>0</v>
      </c>
      <c r="AY86" s="56">
        <f t="shared" si="7"/>
        <v>0</v>
      </c>
    </row>
    <row r="87" spans="1:51">
      <c r="A87" s="68"/>
      <c r="B87" s="63"/>
      <c r="C87" s="49"/>
      <c r="D87" s="50">
        <v>3</v>
      </c>
      <c r="E87" s="42" t="s">
        <v>168</v>
      </c>
      <c r="F87" s="53"/>
      <c r="G87" s="53"/>
      <c r="H87" s="53"/>
      <c r="I87" s="53" t="s">
        <v>169</v>
      </c>
      <c r="J87" s="54"/>
      <c r="K87" s="54"/>
      <c r="L87" s="55"/>
      <c r="M87" s="54"/>
      <c r="N87" s="54"/>
      <c r="O87" s="55"/>
      <c r="P87" s="54"/>
      <c r="Q87" s="54"/>
      <c r="R87" s="55"/>
      <c r="S87" s="54"/>
      <c r="T87" s="54"/>
      <c r="U87" s="55"/>
      <c r="V87" s="54"/>
      <c r="W87" s="54"/>
      <c r="X87" s="55"/>
      <c r="Y87" s="54"/>
      <c r="Z87" s="54"/>
      <c r="AA87" s="55"/>
      <c r="AB87" s="54"/>
      <c r="AC87" s="54"/>
      <c r="AD87" s="55"/>
      <c r="AE87" s="54"/>
      <c r="AF87" s="54"/>
      <c r="AG87" s="55"/>
      <c r="AH87" s="54"/>
      <c r="AI87" s="54"/>
      <c r="AJ87" s="55"/>
      <c r="AK87" s="54"/>
      <c r="AL87" s="54"/>
      <c r="AM87" s="55"/>
      <c r="AN87" s="54"/>
      <c r="AO87" s="54"/>
      <c r="AP87" s="55"/>
      <c r="AQ87" s="54"/>
      <c r="AR87" s="54"/>
      <c r="AS87" s="55"/>
      <c r="AT87" s="54"/>
      <c r="AU87" s="54"/>
      <c r="AV87" s="55"/>
      <c r="AW87" s="56">
        <f t="shared" si="9"/>
        <v>0</v>
      </c>
      <c r="AX87" s="56">
        <f t="shared" si="6"/>
        <v>0</v>
      </c>
      <c r="AY87" s="56">
        <f t="shared" si="7"/>
        <v>0</v>
      </c>
    </row>
    <row r="88" spans="1:51">
      <c r="A88" s="80" t="s">
        <v>170</v>
      </c>
      <c r="B88" s="81"/>
      <c r="C88" s="81"/>
      <c r="D88" s="81"/>
      <c r="E88" s="81"/>
      <c r="F88" s="81"/>
      <c r="G88" s="81"/>
      <c r="H88" s="81"/>
      <c r="I88" s="82"/>
      <c r="J88" s="83">
        <f>J5+J67</f>
        <v>0</v>
      </c>
      <c r="K88" s="83">
        <f>K5+K67</f>
        <v>0</v>
      </c>
      <c r="L88" s="84"/>
      <c r="M88" s="83">
        <f>M5+M67</f>
        <v>0</v>
      </c>
      <c r="N88" s="83">
        <f>N5+N67</f>
        <v>0</v>
      </c>
      <c r="O88" s="84"/>
      <c r="P88" s="83">
        <f>P5+P67</f>
        <v>0</v>
      </c>
      <c r="Q88" s="83">
        <f>Q5+Q67</f>
        <v>0</v>
      </c>
      <c r="R88" s="84"/>
      <c r="S88" s="83">
        <f>S5+S67</f>
        <v>0</v>
      </c>
      <c r="T88" s="83">
        <f>T5+T67</f>
        <v>0</v>
      </c>
      <c r="U88" s="84"/>
      <c r="V88" s="83">
        <f>V5+V67</f>
        <v>242000</v>
      </c>
      <c r="W88" s="83">
        <f>W5+W67</f>
        <v>0</v>
      </c>
      <c r="X88" s="84"/>
      <c r="Y88" s="83">
        <f>Y5+Y67</f>
        <v>0</v>
      </c>
      <c r="Z88" s="83">
        <f>Z5+Z67</f>
        <v>0</v>
      </c>
      <c r="AA88" s="84"/>
      <c r="AB88" s="83">
        <f>AB5+AB67</f>
        <v>0</v>
      </c>
      <c r="AC88" s="83">
        <f>AC5+AC67</f>
        <v>0</v>
      </c>
      <c r="AD88" s="84"/>
      <c r="AE88" s="83">
        <f>AE5+AE67</f>
        <v>6841855</v>
      </c>
      <c r="AF88" s="83">
        <f>AF5+AF67</f>
        <v>0</v>
      </c>
      <c r="AG88" s="84"/>
      <c r="AH88" s="83">
        <f>AH5+AH67</f>
        <v>0</v>
      </c>
      <c r="AI88" s="83">
        <f>AI5+AI67</f>
        <v>0</v>
      </c>
      <c r="AJ88" s="84"/>
      <c r="AK88" s="83">
        <f>AK5+AK67</f>
        <v>49455892</v>
      </c>
      <c r="AL88" s="83">
        <f>AL5+AL67</f>
        <v>0</v>
      </c>
      <c r="AM88" s="84"/>
      <c r="AN88" s="83">
        <f>AN5+AN67</f>
        <v>0</v>
      </c>
      <c r="AO88" s="83">
        <f>AO5+AO67</f>
        <v>0</v>
      </c>
      <c r="AP88" s="84"/>
      <c r="AQ88" s="83">
        <f>AQ5+AQ67</f>
        <v>10420000</v>
      </c>
      <c r="AR88" s="83">
        <f>AR5+AR67</f>
        <v>0</v>
      </c>
      <c r="AS88" s="84"/>
      <c r="AT88" s="83">
        <f>AT5+AT67</f>
        <v>24911041</v>
      </c>
      <c r="AU88" s="83">
        <f>AU5+AU67</f>
        <v>0</v>
      </c>
      <c r="AV88" s="83"/>
      <c r="AW88" s="85">
        <f t="shared" si="9"/>
        <v>91870788</v>
      </c>
      <c r="AX88" s="86">
        <f t="shared" ref="AX88:AX104" si="10">SUMIF($P$4:$AV$4,"Önként vállalt feladatok",P88:AV88)</f>
        <v>0</v>
      </c>
      <c r="AY88" s="86">
        <f t="shared" si="7"/>
        <v>0</v>
      </c>
    </row>
    <row r="89" spans="1:51">
      <c r="A89" s="87" t="s">
        <v>171</v>
      </c>
      <c r="B89" s="88"/>
      <c r="C89" s="88"/>
      <c r="D89" s="88"/>
      <c r="E89" s="88"/>
      <c r="F89" s="88"/>
      <c r="G89" s="88"/>
      <c r="H89" s="88"/>
      <c r="I89" s="89"/>
      <c r="J89" s="90"/>
      <c r="K89" s="90"/>
      <c r="L89" s="91"/>
      <c r="M89" s="90"/>
      <c r="N89" s="90"/>
      <c r="O89" s="91"/>
      <c r="P89" s="90"/>
      <c r="Q89" s="90"/>
      <c r="R89" s="91"/>
      <c r="S89" s="90"/>
      <c r="T89" s="90"/>
      <c r="U89" s="91"/>
      <c r="V89" s="90"/>
      <c r="W89" s="90"/>
      <c r="X89" s="91"/>
      <c r="Y89" s="90"/>
      <c r="Z89" s="90"/>
      <c r="AA89" s="91"/>
      <c r="AB89" s="90"/>
      <c r="AC89" s="90"/>
      <c r="AD89" s="91"/>
      <c r="AE89" s="90"/>
      <c r="AF89" s="90"/>
      <c r="AG89" s="91"/>
      <c r="AH89" s="90"/>
      <c r="AI89" s="90"/>
      <c r="AJ89" s="91"/>
      <c r="AK89" s="90"/>
      <c r="AL89" s="90"/>
      <c r="AM89" s="91"/>
      <c r="AN89" s="90"/>
      <c r="AO89" s="90"/>
      <c r="AP89" s="91"/>
      <c r="AQ89" s="90"/>
      <c r="AR89" s="90"/>
      <c r="AS89" s="91"/>
      <c r="AT89" s="90"/>
      <c r="AU89" s="90"/>
      <c r="AV89" s="91"/>
      <c r="AW89" s="56">
        <f t="shared" si="9"/>
        <v>0</v>
      </c>
      <c r="AX89" s="56">
        <f t="shared" si="10"/>
        <v>0</v>
      </c>
      <c r="AY89" s="56">
        <f t="shared" si="7"/>
        <v>0</v>
      </c>
    </row>
    <row r="90" spans="1:51">
      <c r="A90" s="68"/>
      <c r="B90" s="37">
        <v>3</v>
      </c>
      <c r="C90" s="92" t="s">
        <v>29</v>
      </c>
      <c r="D90" s="92"/>
      <c r="E90" s="92"/>
      <c r="F90" s="92"/>
      <c r="G90" s="92"/>
      <c r="H90" s="92"/>
      <c r="I90" s="93" t="s">
        <v>172</v>
      </c>
      <c r="J90" s="94">
        <f>J91</f>
        <v>0</v>
      </c>
      <c r="K90" s="94">
        <f>K91</f>
        <v>0</v>
      </c>
      <c r="L90" s="95"/>
      <c r="M90" s="94">
        <f>M91</f>
        <v>0</v>
      </c>
      <c r="N90" s="94">
        <f>N91</f>
        <v>0</v>
      </c>
      <c r="O90" s="95"/>
      <c r="P90" s="94">
        <f>P91</f>
        <v>0</v>
      </c>
      <c r="Q90" s="94">
        <f>Q91</f>
        <v>0</v>
      </c>
      <c r="R90" s="95"/>
      <c r="S90" s="94">
        <f>S91</f>
        <v>0</v>
      </c>
      <c r="T90" s="94">
        <f>T91</f>
        <v>0</v>
      </c>
      <c r="U90" s="95"/>
      <c r="V90" s="94">
        <f>V91</f>
        <v>0</v>
      </c>
      <c r="W90" s="94">
        <f>W91</f>
        <v>0</v>
      </c>
      <c r="X90" s="95"/>
      <c r="Y90" s="94">
        <f>Y91</f>
        <v>0</v>
      </c>
      <c r="Z90" s="94">
        <f>Z91</f>
        <v>0</v>
      </c>
      <c r="AA90" s="95"/>
      <c r="AB90" s="94">
        <f>AB91</f>
        <v>18034397</v>
      </c>
      <c r="AC90" s="94">
        <f>AC91</f>
        <v>0</v>
      </c>
      <c r="AD90" s="95"/>
      <c r="AE90" s="94">
        <f>AE91</f>
        <v>0</v>
      </c>
      <c r="AF90" s="94">
        <f>AF91</f>
        <v>0</v>
      </c>
      <c r="AG90" s="95"/>
      <c r="AH90" s="94">
        <f>AH91</f>
        <v>0</v>
      </c>
      <c r="AI90" s="94">
        <f>AI91</f>
        <v>0</v>
      </c>
      <c r="AJ90" s="95"/>
      <c r="AK90" s="94">
        <f>AK91</f>
        <v>0</v>
      </c>
      <c r="AL90" s="94">
        <f>AL91</f>
        <v>0</v>
      </c>
      <c r="AM90" s="95"/>
      <c r="AN90" s="94">
        <f>AN91</f>
        <v>0</v>
      </c>
      <c r="AO90" s="94">
        <f>AO91</f>
        <v>0</v>
      </c>
      <c r="AP90" s="95"/>
      <c r="AQ90" s="94">
        <f>AQ91</f>
        <v>0</v>
      </c>
      <c r="AR90" s="94">
        <f>AR91</f>
        <v>0</v>
      </c>
      <c r="AS90" s="95"/>
      <c r="AT90" s="94">
        <f>AT91</f>
        <v>0</v>
      </c>
      <c r="AU90" s="94">
        <f>AU91</f>
        <v>0</v>
      </c>
      <c r="AV90" s="94"/>
      <c r="AW90" s="39">
        <f>SUMIF($J$4:$AV$4,"Kötelező feladatok",J90:AV90)</f>
        <v>18034397</v>
      </c>
      <c r="AX90" s="39">
        <f t="shared" si="10"/>
        <v>0</v>
      </c>
      <c r="AY90" s="39">
        <f t="shared" si="7"/>
        <v>0</v>
      </c>
    </row>
    <row r="91" spans="1:51">
      <c r="A91" s="68"/>
      <c r="B91" s="63"/>
      <c r="C91" s="43">
        <v>1</v>
      </c>
      <c r="D91" s="96" t="s">
        <v>173</v>
      </c>
      <c r="E91" s="96"/>
      <c r="F91" s="96"/>
      <c r="G91" s="96"/>
      <c r="H91" s="96"/>
      <c r="I91" s="45" t="s">
        <v>174</v>
      </c>
      <c r="J91" s="46">
        <f>J92+J96+J97+J100+J101</f>
        <v>0</v>
      </c>
      <c r="K91" s="46">
        <f>K92+K96+K97+K100+K101</f>
        <v>0</v>
      </c>
      <c r="L91" s="47"/>
      <c r="M91" s="46">
        <f>M92+M96+M97+M100+M101</f>
        <v>0</v>
      </c>
      <c r="N91" s="46">
        <f>N92+N96+N97+N100+N101</f>
        <v>0</v>
      </c>
      <c r="O91" s="47"/>
      <c r="P91" s="46">
        <f>P92+P96+P97+P100+P101</f>
        <v>0</v>
      </c>
      <c r="Q91" s="46">
        <f>Q92+Q96+Q97+Q100+Q101</f>
        <v>0</v>
      </c>
      <c r="R91" s="47"/>
      <c r="S91" s="46">
        <f>S92+S96+S97+S100+S101</f>
        <v>0</v>
      </c>
      <c r="T91" s="46">
        <f>T92+T96+T97+T100+T101</f>
        <v>0</v>
      </c>
      <c r="U91" s="47"/>
      <c r="V91" s="46">
        <f>V92+V96+V97+V100+V101</f>
        <v>0</v>
      </c>
      <c r="W91" s="46">
        <f>W92+W96+W97+W100+W101</f>
        <v>0</v>
      </c>
      <c r="X91" s="47"/>
      <c r="Y91" s="46">
        <f>Y92+Y96+Y97+Y100+Y101</f>
        <v>0</v>
      </c>
      <c r="Z91" s="46">
        <f>Z92+Z96+Z97+Z100+Z101</f>
        <v>0</v>
      </c>
      <c r="AA91" s="47"/>
      <c r="AB91" s="46">
        <f>AB92+AB96+AB97+AB100+AB101</f>
        <v>18034397</v>
      </c>
      <c r="AC91" s="46">
        <f>AC92+AC96+AC97+AC100+AC101</f>
        <v>0</v>
      </c>
      <c r="AD91" s="47"/>
      <c r="AE91" s="46">
        <f>AE92+AE96+AE97+AE100+AE101</f>
        <v>0</v>
      </c>
      <c r="AF91" s="46">
        <f>AF92+AF96+AF97+AF100+AF101</f>
        <v>0</v>
      </c>
      <c r="AG91" s="47"/>
      <c r="AH91" s="46">
        <f>AH92+AH96+AH97+AH100+AH101</f>
        <v>0</v>
      </c>
      <c r="AI91" s="46">
        <f>AI92+AI96+AI97+AI100+AI101</f>
        <v>0</v>
      </c>
      <c r="AJ91" s="47"/>
      <c r="AK91" s="46">
        <f>AK92+AK96+AK97+AK100+AK101</f>
        <v>0</v>
      </c>
      <c r="AL91" s="46">
        <f>AL92+AL96+AL97+AL100+AL101</f>
        <v>0</v>
      </c>
      <c r="AM91" s="47"/>
      <c r="AN91" s="46">
        <f>AN92+AN96+AN97+AN100+AN101</f>
        <v>0</v>
      </c>
      <c r="AO91" s="46">
        <f>AO92+AO96+AO97+AO100+AO101</f>
        <v>0</v>
      </c>
      <c r="AP91" s="47"/>
      <c r="AQ91" s="46">
        <f>AQ92+AQ96+AQ97+AQ100+AQ101</f>
        <v>0</v>
      </c>
      <c r="AR91" s="46">
        <f>AR92+AR96+AR97+AR100+AR101</f>
        <v>0</v>
      </c>
      <c r="AS91" s="47"/>
      <c r="AT91" s="46">
        <f>AT92+AT96+AT97+AT100+AT101</f>
        <v>0</v>
      </c>
      <c r="AU91" s="46">
        <f>AU92+AU96+AU97+AU100+AU101</f>
        <v>0</v>
      </c>
      <c r="AV91" s="46"/>
      <c r="AW91" s="62">
        <f>SUMIF($J$4:$AV$4,"Kötelező feladatok",J91:AV91)</f>
        <v>18034397</v>
      </c>
      <c r="AX91" s="62">
        <f t="shared" si="10"/>
        <v>0</v>
      </c>
      <c r="AY91" s="62">
        <f t="shared" si="7"/>
        <v>0</v>
      </c>
    </row>
    <row r="92" spans="1:51">
      <c r="A92" s="68"/>
      <c r="B92" s="63"/>
      <c r="C92" s="97"/>
      <c r="D92" s="50">
        <v>1</v>
      </c>
      <c r="E92" s="49" t="s">
        <v>175</v>
      </c>
      <c r="F92" s="49"/>
      <c r="G92" s="49"/>
      <c r="H92" s="49"/>
      <c r="I92" s="49" t="s">
        <v>176</v>
      </c>
      <c r="J92" s="98">
        <f>SUM(J93:J95)</f>
        <v>0</v>
      </c>
      <c r="K92" s="98">
        <f>SUM(K93:K95)</f>
        <v>0</v>
      </c>
      <c r="L92" s="99"/>
      <c r="M92" s="98">
        <f>SUM(M93:M95)</f>
        <v>0</v>
      </c>
      <c r="N92" s="98">
        <f>SUM(N93:N95)</f>
        <v>0</v>
      </c>
      <c r="O92" s="99"/>
      <c r="P92" s="98">
        <f>SUM(P93:P95)</f>
        <v>0</v>
      </c>
      <c r="Q92" s="98">
        <f>SUM(Q93:Q95)</f>
        <v>0</v>
      </c>
      <c r="R92" s="99"/>
      <c r="S92" s="98">
        <f>SUM(S93:S95)</f>
        <v>0</v>
      </c>
      <c r="T92" s="98">
        <f>SUM(T93:T95)</f>
        <v>0</v>
      </c>
      <c r="U92" s="99"/>
      <c r="V92" s="98">
        <f>SUM(V93:V95)</f>
        <v>0</v>
      </c>
      <c r="W92" s="98">
        <f>SUM(W93:W95)</f>
        <v>0</v>
      </c>
      <c r="X92" s="99"/>
      <c r="Y92" s="98">
        <f>SUM(Y93:Y95)</f>
        <v>0</v>
      </c>
      <c r="Z92" s="98">
        <f>SUM(Z93:Z95)</f>
        <v>0</v>
      </c>
      <c r="AA92" s="99"/>
      <c r="AB92" s="98">
        <f>SUM(AB93:AB95)</f>
        <v>0</v>
      </c>
      <c r="AC92" s="98">
        <f>SUM(AC93:AC95)</f>
        <v>0</v>
      </c>
      <c r="AD92" s="99"/>
      <c r="AE92" s="98">
        <f>SUM(AE93:AE95)</f>
        <v>0</v>
      </c>
      <c r="AF92" s="98">
        <f>SUM(AF93:AF95)</f>
        <v>0</v>
      </c>
      <c r="AG92" s="99"/>
      <c r="AH92" s="98">
        <f>SUM(AH93:AH95)</f>
        <v>0</v>
      </c>
      <c r="AI92" s="98">
        <f>SUM(AI93:AI95)</f>
        <v>0</v>
      </c>
      <c r="AJ92" s="99"/>
      <c r="AK92" s="98">
        <f>SUM(AK93:AK95)</f>
        <v>0</v>
      </c>
      <c r="AL92" s="98">
        <f>SUM(AL93:AL95)</f>
        <v>0</v>
      </c>
      <c r="AM92" s="99"/>
      <c r="AN92" s="98">
        <f>SUM(AN93:AN95)</f>
        <v>0</v>
      </c>
      <c r="AO92" s="98">
        <f>SUM(AO93:AO95)</f>
        <v>0</v>
      </c>
      <c r="AP92" s="99"/>
      <c r="AQ92" s="98">
        <f>SUM(AQ93:AQ95)</f>
        <v>0</v>
      </c>
      <c r="AR92" s="98">
        <f>SUM(AR93:AR95)</f>
        <v>0</v>
      </c>
      <c r="AS92" s="99"/>
      <c r="AT92" s="98">
        <f>SUM(AT93:AT95)</f>
        <v>0</v>
      </c>
      <c r="AU92" s="98">
        <f>SUM(AU93:AU95)</f>
        <v>0</v>
      </c>
      <c r="AV92" s="98"/>
      <c r="AW92" s="56">
        <f t="shared" si="9"/>
        <v>0</v>
      </c>
      <c r="AX92" s="56">
        <f t="shared" si="10"/>
        <v>0</v>
      </c>
      <c r="AY92" s="56">
        <f t="shared" si="7"/>
        <v>0</v>
      </c>
    </row>
    <row r="93" spans="1:51">
      <c r="A93" s="68"/>
      <c r="B93" s="63"/>
      <c r="C93" s="97"/>
      <c r="D93" s="73"/>
      <c r="E93" s="50">
        <v>1</v>
      </c>
      <c r="F93" s="100" t="s">
        <v>177</v>
      </c>
      <c r="G93" s="100"/>
      <c r="H93" s="100"/>
      <c r="I93" s="42" t="s">
        <v>178</v>
      </c>
      <c r="J93" s="57"/>
      <c r="K93" s="57"/>
      <c r="L93" s="58"/>
      <c r="M93" s="57"/>
      <c r="N93" s="57"/>
      <c r="O93" s="58"/>
      <c r="P93" s="57"/>
      <c r="Q93" s="57"/>
      <c r="R93" s="58"/>
      <c r="S93" s="57"/>
      <c r="T93" s="57"/>
      <c r="U93" s="58"/>
      <c r="V93" s="57"/>
      <c r="W93" s="57"/>
      <c r="X93" s="58"/>
      <c r="Y93" s="57"/>
      <c r="Z93" s="57"/>
      <c r="AA93" s="58"/>
      <c r="AB93" s="57"/>
      <c r="AC93" s="57"/>
      <c r="AD93" s="58"/>
      <c r="AE93" s="57"/>
      <c r="AF93" s="57"/>
      <c r="AG93" s="58"/>
      <c r="AH93" s="57"/>
      <c r="AI93" s="57"/>
      <c r="AJ93" s="58"/>
      <c r="AK93" s="57"/>
      <c r="AL93" s="57"/>
      <c r="AM93" s="58"/>
      <c r="AN93" s="57"/>
      <c r="AO93" s="57"/>
      <c r="AP93" s="58"/>
      <c r="AQ93" s="57"/>
      <c r="AR93" s="57"/>
      <c r="AS93" s="58"/>
      <c r="AT93" s="57"/>
      <c r="AU93" s="57"/>
      <c r="AV93" s="58"/>
      <c r="AW93" s="56">
        <f t="shared" si="9"/>
        <v>0</v>
      </c>
      <c r="AX93" s="56">
        <f t="shared" si="10"/>
        <v>0</v>
      </c>
      <c r="AY93" s="56">
        <f t="shared" ref="AY93:AY104" si="11">SUMIF($P$4:$AV$4,"Államigazgatási feladatok",P93:AV93)</f>
        <v>0</v>
      </c>
    </row>
    <row r="94" spans="1:51">
      <c r="A94" s="41"/>
      <c r="B94" s="73"/>
      <c r="C94" s="73"/>
      <c r="D94" s="73"/>
      <c r="E94" s="50">
        <v>2</v>
      </c>
      <c r="F94" s="100" t="s">
        <v>179</v>
      </c>
      <c r="G94" s="100"/>
      <c r="H94" s="100"/>
      <c r="I94" s="42" t="s">
        <v>180</v>
      </c>
      <c r="J94" s="57"/>
      <c r="K94" s="57"/>
      <c r="L94" s="58"/>
      <c r="M94" s="57"/>
      <c r="N94" s="57"/>
      <c r="O94" s="58"/>
      <c r="P94" s="57"/>
      <c r="Q94" s="57"/>
      <c r="R94" s="58"/>
      <c r="S94" s="57"/>
      <c r="T94" s="57"/>
      <c r="U94" s="58"/>
      <c r="V94" s="57"/>
      <c r="W94" s="57"/>
      <c r="X94" s="58"/>
      <c r="Y94" s="57"/>
      <c r="Z94" s="57"/>
      <c r="AA94" s="58"/>
      <c r="AB94" s="57"/>
      <c r="AC94" s="57"/>
      <c r="AD94" s="58"/>
      <c r="AE94" s="57"/>
      <c r="AF94" s="57"/>
      <c r="AG94" s="58"/>
      <c r="AH94" s="57"/>
      <c r="AI94" s="57"/>
      <c r="AJ94" s="58"/>
      <c r="AK94" s="57"/>
      <c r="AL94" s="57"/>
      <c r="AM94" s="58"/>
      <c r="AN94" s="57"/>
      <c r="AO94" s="57"/>
      <c r="AP94" s="58"/>
      <c r="AQ94" s="57"/>
      <c r="AR94" s="57"/>
      <c r="AS94" s="58"/>
      <c r="AT94" s="57"/>
      <c r="AU94" s="57"/>
      <c r="AV94" s="58"/>
      <c r="AW94" s="56">
        <f t="shared" si="9"/>
        <v>0</v>
      </c>
      <c r="AX94" s="56">
        <f t="shared" si="10"/>
        <v>0</v>
      </c>
      <c r="AY94" s="56">
        <f t="shared" si="11"/>
        <v>0</v>
      </c>
    </row>
    <row r="95" spans="1:51">
      <c r="A95" s="48"/>
      <c r="B95" s="49"/>
      <c r="C95" s="49"/>
      <c r="D95" s="73"/>
      <c r="E95" s="50">
        <v>3</v>
      </c>
      <c r="F95" s="100" t="s">
        <v>181</v>
      </c>
      <c r="G95" s="100"/>
      <c r="H95" s="100"/>
      <c r="I95" s="42" t="s">
        <v>182</v>
      </c>
      <c r="J95" s="57"/>
      <c r="K95" s="57"/>
      <c r="L95" s="58"/>
      <c r="M95" s="57"/>
      <c r="N95" s="57"/>
      <c r="O95" s="58"/>
      <c r="P95" s="57"/>
      <c r="Q95" s="57"/>
      <c r="R95" s="58"/>
      <c r="S95" s="57"/>
      <c r="T95" s="57"/>
      <c r="U95" s="58"/>
      <c r="V95" s="57"/>
      <c r="W95" s="57"/>
      <c r="X95" s="58"/>
      <c r="Y95" s="57"/>
      <c r="Z95" s="57"/>
      <c r="AA95" s="58"/>
      <c r="AB95" s="57"/>
      <c r="AC95" s="57"/>
      <c r="AD95" s="58"/>
      <c r="AE95" s="57"/>
      <c r="AF95" s="57"/>
      <c r="AG95" s="58"/>
      <c r="AH95" s="57"/>
      <c r="AI95" s="57"/>
      <c r="AJ95" s="58"/>
      <c r="AK95" s="57"/>
      <c r="AL95" s="57"/>
      <c r="AM95" s="58"/>
      <c r="AN95" s="57"/>
      <c r="AO95" s="57"/>
      <c r="AP95" s="58"/>
      <c r="AQ95" s="57"/>
      <c r="AR95" s="57"/>
      <c r="AS95" s="58"/>
      <c r="AT95" s="57"/>
      <c r="AU95" s="57"/>
      <c r="AV95" s="58"/>
      <c r="AW95" s="56">
        <f t="shared" si="9"/>
        <v>0</v>
      </c>
      <c r="AX95" s="56">
        <f t="shared" si="10"/>
        <v>0</v>
      </c>
      <c r="AY95" s="56">
        <f t="shared" si="11"/>
        <v>0</v>
      </c>
    </row>
    <row r="96" spans="1:51">
      <c r="A96" s="48"/>
      <c r="B96" s="49"/>
      <c r="C96" s="49"/>
      <c r="D96" s="50">
        <v>2</v>
      </c>
      <c r="E96" s="42" t="s">
        <v>183</v>
      </c>
      <c r="F96" s="53"/>
      <c r="G96" s="53"/>
      <c r="H96" s="53"/>
      <c r="I96" s="53" t="s">
        <v>184</v>
      </c>
      <c r="J96" s="54"/>
      <c r="K96" s="54"/>
      <c r="L96" s="55"/>
      <c r="M96" s="54"/>
      <c r="N96" s="54"/>
      <c r="O96" s="55"/>
      <c r="P96" s="54"/>
      <c r="Q96" s="54"/>
      <c r="R96" s="55"/>
      <c r="S96" s="54"/>
      <c r="T96" s="54"/>
      <c r="U96" s="55"/>
      <c r="V96" s="54"/>
      <c r="W96" s="54"/>
      <c r="X96" s="55"/>
      <c r="Y96" s="54"/>
      <c r="Z96" s="54"/>
      <c r="AA96" s="55"/>
      <c r="AB96" s="54"/>
      <c r="AC96" s="54"/>
      <c r="AD96" s="55"/>
      <c r="AE96" s="54"/>
      <c r="AF96" s="54"/>
      <c r="AG96" s="55"/>
      <c r="AH96" s="54"/>
      <c r="AI96" s="54"/>
      <c r="AJ96" s="55"/>
      <c r="AK96" s="54"/>
      <c r="AL96" s="54"/>
      <c r="AM96" s="55"/>
      <c r="AN96" s="54"/>
      <c r="AO96" s="54"/>
      <c r="AP96" s="55"/>
      <c r="AQ96" s="54"/>
      <c r="AR96" s="54"/>
      <c r="AS96" s="55"/>
      <c r="AT96" s="54"/>
      <c r="AU96" s="54"/>
      <c r="AV96" s="55"/>
      <c r="AW96" s="56">
        <f t="shared" si="9"/>
        <v>0</v>
      </c>
      <c r="AX96" s="56">
        <f t="shared" si="10"/>
        <v>0</v>
      </c>
      <c r="AY96" s="56">
        <f t="shared" si="11"/>
        <v>0</v>
      </c>
    </row>
    <row r="97" spans="1:51">
      <c r="A97" s="48"/>
      <c r="B97" s="49"/>
      <c r="C97" s="49"/>
      <c r="D97" s="50">
        <v>3</v>
      </c>
      <c r="E97" s="42" t="s">
        <v>185</v>
      </c>
      <c r="F97" s="53"/>
      <c r="G97" s="53"/>
      <c r="H97" s="53"/>
      <c r="I97" s="53" t="s">
        <v>186</v>
      </c>
      <c r="J97" s="98">
        <f>SUM(J98:J99)</f>
        <v>0</v>
      </c>
      <c r="K97" s="98">
        <f>SUM(K98:K99)</f>
        <v>0</v>
      </c>
      <c r="L97" s="99"/>
      <c r="M97" s="98">
        <f>SUM(M98:M99)</f>
        <v>0</v>
      </c>
      <c r="N97" s="98">
        <f>SUM(N98:N99)</f>
        <v>0</v>
      </c>
      <c r="O97" s="99"/>
      <c r="P97" s="98">
        <f>SUM(P98:P99)</f>
        <v>0</v>
      </c>
      <c r="Q97" s="98">
        <f>SUM(Q98:Q99)</f>
        <v>0</v>
      </c>
      <c r="R97" s="99"/>
      <c r="S97" s="98">
        <f>SUM(S98:S99)</f>
        <v>0</v>
      </c>
      <c r="T97" s="98">
        <f>SUM(T98:T99)</f>
        <v>0</v>
      </c>
      <c r="U97" s="99"/>
      <c r="V97" s="98">
        <f>SUM(V98:V99)</f>
        <v>0</v>
      </c>
      <c r="W97" s="98">
        <f>SUM(W98:W99)</f>
        <v>0</v>
      </c>
      <c r="X97" s="99"/>
      <c r="Y97" s="98">
        <f>SUM(Y98:Y99)</f>
        <v>0</v>
      </c>
      <c r="Z97" s="98">
        <f>SUM(Z98:Z99)</f>
        <v>0</v>
      </c>
      <c r="AA97" s="99"/>
      <c r="AB97" s="98">
        <f>SUM(AB98:AB99)</f>
        <v>18034397</v>
      </c>
      <c r="AC97" s="98">
        <f>SUM(AC98:AC99)</f>
        <v>0</v>
      </c>
      <c r="AD97" s="99"/>
      <c r="AE97" s="98">
        <f>SUM(AE98:AE99)</f>
        <v>0</v>
      </c>
      <c r="AF97" s="98">
        <f>SUM(AF98:AF99)</f>
        <v>0</v>
      </c>
      <c r="AG97" s="99"/>
      <c r="AH97" s="98">
        <f>SUM(AH98:AH99)</f>
        <v>0</v>
      </c>
      <c r="AI97" s="98">
        <f>SUM(AI98:AI99)</f>
        <v>0</v>
      </c>
      <c r="AJ97" s="99"/>
      <c r="AK97" s="98">
        <f>SUM(AK98:AK99)</f>
        <v>0</v>
      </c>
      <c r="AL97" s="98">
        <f>SUM(AL98:AL99)</f>
        <v>0</v>
      </c>
      <c r="AM97" s="99"/>
      <c r="AN97" s="98">
        <f>SUM(AN98:AN99)</f>
        <v>0</v>
      </c>
      <c r="AO97" s="98">
        <f>SUM(AO98:AO99)</f>
        <v>0</v>
      </c>
      <c r="AP97" s="99"/>
      <c r="AQ97" s="98">
        <f>SUM(AQ98:AQ99)</f>
        <v>0</v>
      </c>
      <c r="AR97" s="98">
        <f>SUM(AR98:AR99)</f>
        <v>0</v>
      </c>
      <c r="AS97" s="99"/>
      <c r="AT97" s="98">
        <f>SUM(AT98:AT99)</f>
        <v>0</v>
      </c>
      <c r="AU97" s="98">
        <f>SUM(AU98:AU99)</f>
        <v>0</v>
      </c>
      <c r="AV97" s="98"/>
      <c r="AW97" s="56">
        <f>SUM(AW98:AW99)</f>
        <v>18034397</v>
      </c>
      <c r="AX97" s="56">
        <f t="shared" si="10"/>
        <v>0</v>
      </c>
      <c r="AY97" s="56">
        <f t="shared" si="11"/>
        <v>0</v>
      </c>
    </row>
    <row r="98" spans="1:51">
      <c r="A98" s="48"/>
      <c r="B98" s="49"/>
      <c r="C98" s="49"/>
      <c r="D98" s="49"/>
      <c r="E98" s="50">
        <v>1</v>
      </c>
      <c r="F98" s="100" t="s">
        <v>187</v>
      </c>
      <c r="G98" s="100"/>
      <c r="H98" s="100"/>
      <c r="I98" s="42" t="s">
        <v>188</v>
      </c>
      <c r="J98" s="57"/>
      <c r="K98" s="57"/>
      <c r="L98" s="58"/>
      <c r="M98" s="57"/>
      <c r="N98" s="57"/>
      <c r="O98" s="58"/>
      <c r="P98" s="57"/>
      <c r="Q98" s="57"/>
      <c r="R98" s="58"/>
      <c r="S98" s="57"/>
      <c r="T98" s="57"/>
      <c r="U98" s="58"/>
      <c r="V98" s="57"/>
      <c r="W98" s="57"/>
      <c r="X98" s="58"/>
      <c r="Y98" s="57"/>
      <c r="Z98" s="57"/>
      <c r="AA98" s="58"/>
      <c r="AB98" s="57">
        <v>18034397</v>
      </c>
      <c r="AC98" s="57"/>
      <c r="AD98" s="58"/>
      <c r="AE98" s="57"/>
      <c r="AF98" s="57"/>
      <c r="AG98" s="58"/>
      <c r="AH98" s="57"/>
      <c r="AI98" s="57"/>
      <c r="AJ98" s="58"/>
      <c r="AK98" s="57"/>
      <c r="AL98" s="57"/>
      <c r="AM98" s="58"/>
      <c r="AN98" s="57"/>
      <c r="AO98" s="57"/>
      <c r="AP98" s="58"/>
      <c r="AQ98" s="57"/>
      <c r="AR98" s="57"/>
      <c r="AS98" s="58"/>
      <c r="AT98" s="57"/>
      <c r="AU98" s="57"/>
      <c r="AV98" s="58"/>
      <c r="AW98" s="56">
        <f t="shared" si="9"/>
        <v>18034397</v>
      </c>
      <c r="AX98" s="56">
        <f t="shared" si="10"/>
        <v>0</v>
      </c>
      <c r="AY98" s="56">
        <f t="shared" si="11"/>
        <v>0</v>
      </c>
    </row>
    <row r="99" spans="1:51">
      <c r="A99" s="48"/>
      <c r="B99" s="49"/>
      <c r="C99" s="49"/>
      <c r="D99" s="49"/>
      <c r="E99" s="50">
        <v>2</v>
      </c>
      <c r="F99" s="100" t="s">
        <v>189</v>
      </c>
      <c r="G99" s="100"/>
      <c r="H99" s="100"/>
      <c r="I99" s="42" t="s">
        <v>190</v>
      </c>
      <c r="J99" s="57"/>
      <c r="K99" s="57"/>
      <c r="L99" s="58"/>
      <c r="M99" s="57"/>
      <c r="N99" s="57"/>
      <c r="O99" s="58"/>
      <c r="P99" s="57"/>
      <c r="Q99" s="57"/>
      <c r="R99" s="58"/>
      <c r="S99" s="57"/>
      <c r="T99" s="57"/>
      <c r="U99" s="58"/>
      <c r="V99" s="57"/>
      <c r="W99" s="57"/>
      <c r="X99" s="58"/>
      <c r="Y99" s="57"/>
      <c r="Z99" s="57"/>
      <c r="AA99" s="58"/>
      <c r="AB99" s="57"/>
      <c r="AC99" s="57"/>
      <c r="AD99" s="58"/>
      <c r="AE99" s="57"/>
      <c r="AF99" s="57"/>
      <c r="AG99" s="58"/>
      <c r="AH99" s="57"/>
      <c r="AI99" s="57"/>
      <c r="AJ99" s="58"/>
      <c r="AK99" s="57"/>
      <c r="AL99" s="57"/>
      <c r="AM99" s="58"/>
      <c r="AN99" s="57"/>
      <c r="AO99" s="57"/>
      <c r="AP99" s="58"/>
      <c r="AQ99" s="57"/>
      <c r="AR99" s="57"/>
      <c r="AS99" s="58"/>
      <c r="AT99" s="57"/>
      <c r="AU99" s="57"/>
      <c r="AV99" s="58"/>
      <c r="AW99" s="56">
        <f t="shared" si="9"/>
        <v>0</v>
      </c>
      <c r="AX99" s="56">
        <f t="shared" si="10"/>
        <v>0</v>
      </c>
      <c r="AY99" s="56">
        <f t="shared" si="11"/>
        <v>0</v>
      </c>
    </row>
    <row r="100" spans="1:51">
      <c r="A100" s="48"/>
      <c r="B100" s="49"/>
      <c r="C100" s="49"/>
      <c r="D100" s="50">
        <v>4</v>
      </c>
      <c r="E100" s="42" t="s">
        <v>191</v>
      </c>
      <c r="F100" s="53"/>
      <c r="G100" s="53"/>
      <c r="H100" s="53"/>
      <c r="I100" s="53" t="s">
        <v>192</v>
      </c>
      <c r="J100" s="54"/>
      <c r="K100" s="54"/>
      <c r="L100" s="55"/>
      <c r="M100" s="54"/>
      <c r="N100" s="54"/>
      <c r="O100" s="55"/>
      <c r="P100" s="54"/>
      <c r="Q100" s="54"/>
      <c r="R100" s="55"/>
      <c r="S100" s="54"/>
      <c r="T100" s="54"/>
      <c r="U100" s="55"/>
      <c r="V100" s="54"/>
      <c r="W100" s="54"/>
      <c r="X100" s="55"/>
      <c r="Y100" s="54"/>
      <c r="Z100" s="54"/>
      <c r="AA100" s="55"/>
      <c r="AB100" s="54"/>
      <c r="AC100" s="54"/>
      <c r="AD100" s="55"/>
      <c r="AE100" s="54"/>
      <c r="AF100" s="54"/>
      <c r="AG100" s="55"/>
      <c r="AH100" s="54"/>
      <c r="AI100" s="54"/>
      <c r="AJ100" s="55"/>
      <c r="AK100" s="54"/>
      <c r="AL100" s="54"/>
      <c r="AM100" s="55"/>
      <c r="AN100" s="54"/>
      <c r="AO100" s="54"/>
      <c r="AP100" s="55"/>
      <c r="AQ100" s="54"/>
      <c r="AR100" s="54"/>
      <c r="AS100" s="55"/>
      <c r="AT100" s="54"/>
      <c r="AU100" s="54"/>
      <c r="AV100" s="55"/>
      <c r="AW100" s="56">
        <f t="shared" si="9"/>
        <v>0</v>
      </c>
      <c r="AX100" s="56">
        <f t="shared" si="10"/>
        <v>0</v>
      </c>
      <c r="AY100" s="56">
        <f t="shared" si="11"/>
        <v>0</v>
      </c>
    </row>
    <row r="101" spans="1:51">
      <c r="A101" s="48"/>
      <c r="B101" s="49"/>
      <c r="C101" s="49"/>
      <c r="D101" s="50">
        <v>5</v>
      </c>
      <c r="E101" s="53" t="s">
        <v>193</v>
      </c>
      <c r="F101" s="53"/>
      <c r="G101" s="53"/>
      <c r="H101" s="53"/>
      <c r="I101" s="53" t="s">
        <v>194</v>
      </c>
      <c r="J101" s="54"/>
      <c r="K101" s="54"/>
      <c r="L101" s="55"/>
      <c r="M101" s="54"/>
      <c r="N101" s="54"/>
      <c r="O101" s="55"/>
      <c r="P101" s="54"/>
      <c r="Q101" s="54"/>
      <c r="R101" s="55"/>
      <c r="S101" s="54"/>
      <c r="T101" s="54"/>
      <c r="U101" s="55"/>
      <c r="V101" s="54"/>
      <c r="W101" s="54"/>
      <c r="X101" s="55"/>
      <c r="Y101" s="54"/>
      <c r="Z101" s="54"/>
      <c r="AA101" s="55"/>
      <c r="AB101" s="54"/>
      <c r="AC101" s="54"/>
      <c r="AD101" s="55"/>
      <c r="AE101" s="54"/>
      <c r="AF101" s="54"/>
      <c r="AG101" s="55"/>
      <c r="AH101" s="54"/>
      <c r="AI101" s="54"/>
      <c r="AJ101" s="55"/>
      <c r="AK101" s="54"/>
      <c r="AL101" s="54"/>
      <c r="AM101" s="55"/>
      <c r="AN101" s="54"/>
      <c r="AO101" s="54"/>
      <c r="AP101" s="55"/>
      <c r="AQ101" s="54"/>
      <c r="AR101" s="54"/>
      <c r="AS101" s="55"/>
      <c r="AT101" s="54"/>
      <c r="AU101" s="54"/>
      <c r="AV101" s="55"/>
      <c r="AW101" s="56">
        <f t="shared" si="9"/>
        <v>0</v>
      </c>
      <c r="AX101" s="56">
        <f t="shared" si="10"/>
        <v>0</v>
      </c>
      <c r="AY101" s="56">
        <f t="shared" si="11"/>
        <v>0</v>
      </c>
    </row>
    <row r="102" spans="1:51">
      <c r="A102" s="48"/>
      <c r="B102" s="89"/>
      <c r="C102" s="50">
        <v>2</v>
      </c>
      <c r="D102" s="42"/>
      <c r="E102" s="53"/>
      <c r="F102" s="53"/>
      <c r="G102" s="53"/>
      <c r="H102" s="53"/>
      <c r="I102" s="53" t="s">
        <v>195</v>
      </c>
      <c r="J102" s="54"/>
      <c r="K102" s="54"/>
      <c r="L102" s="55"/>
      <c r="M102" s="54"/>
      <c r="N102" s="54"/>
      <c r="O102" s="55"/>
      <c r="P102" s="54"/>
      <c r="Q102" s="54"/>
      <c r="R102" s="55"/>
      <c r="S102" s="54"/>
      <c r="T102" s="54"/>
      <c r="U102" s="55"/>
      <c r="V102" s="54"/>
      <c r="W102" s="54"/>
      <c r="X102" s="55"/>
      <c r="Y102" s="54"/>
      <c r="Z102" s="54"/>
      <c r="AA102" s="55"/>
      <c r="AB102" s="54"/>
      <c r="AC102" s="54"/>
      <c r="AD102" s="55"/>
      <c r="AE102" s="54"/>
      <c r="AF102" s="54"/>
      <c r="AG102" s="55"/>
      <c r="AH102" s="54"/>
      <c r="AI102" s="54"/>
      <c r="AJ102" s="55"/>
      <c r="AK102" s="54"/>
      <c r="AL102" s="54"/>
      <c r="AM102" s="55"/>
      <c r="AN102" s="54"/>
      <c r="AO102" s="54"/>
      <c r="AP102" s="55"/>
      <c r="AQ102" s="54"/>
      <c r="AR102" s="54"/>
      <c r="AS102" s="55"/>
      <c r="AT102" s="54"/>
      <c r="AU102" s="54"/>
      <c r="AV102" s="55"/>
      <c r="AW102" s="56">
        <f t="shared" si="9"/>
        <v>0</v>
      </c>
      <c r="AX102" s="56">
        <f t="shared" si="10"/>
        <v>0</v>
      </c>
      <c r="AY102" s="56">
        <f t="shared" si="11"/>
        <v>0</v>
      </c>
    </row>
    <row r="103" spans="1:51">
      <c r="A103" s="80" t="s">
        <v>196</v>
      </c>
      <c r="B103" s="81"/>
      <c r="C103" s="81"/>
      <c r="D103" s="81"/>
      <c r="E103" s="81"/>
      <c r="F103" s="81"/>
      <c r="G103" s="81"/>
      <c r="H103" s="81"/>
      <c r="I103" s="82"/>
      <c r="J103" s="83">
        <f>J88+J90</f>
        <v>0</v>
      </c>
      <c r="K103" s="83">
        <f>K88+K90</f>
        <v>0</v>
      </c>
      <c r="L103" s="84"/>
      <c r="M103" s="83">
        <f>M88+M90</f>
        <v>0</v>
      </c>
      <c r="N103" s="83">
        <f>N88+N90</f>
        <v>0</v>
      </c>
      <c r="O103" s="84"/>
      <c r="P103" s="83">
        <f>P88+P90</f>
        <v>0</v>
      </c>
      <c r="Q103" s="83">
        <f>Q88+Q90</f>
        <v>0</v>
      </c>
      <c r="R103" s="84"/>
      <c r="S103" s="83">
        <f>S88+S90</f>
        <v>0</v>
      </c>
      <c r="T103" s="83">
        <f>T88+T90</f>
        <v>0</v>
      </c>
      <c r="U103" s="84"/>
      <c r="V103" s="83">
        <f>V88+V90</f>
        <v>242000</v>
      </c>
      <c r="W103" s="83">
        <f>W88+W90</f>
        <v>0</v>
      </c>
      <c r="X103" s="84"/>
      <c r="Y103" s="83">
        <f>Y88+Y90</f>
        <v>0</v>
      </c>
      <c r="Z103" s="83">
        <f>Z88+Z90</f>
        <v>0</v>
      </c>
      <c r="AA103" s="84"/>
      <c r="AB103" s="83">
        <f>AB88+AB90</f>
        <v>18034397</v>
      </c>
      <c r="AC103" s="83">
        <f>AC88+AC90</f>
        <v>0</v>
      </c>
      <c r="AD103" s="84"/>
      <c r="AE103" s="83">
        <f>AE88+AE90</f>
        <v>6841855</v>
      </c>
      <c r="AF103" s="83">
        <f>AF88+AF90</f>
        <v>0</v>
      </c>
      <c r="AG103" s="84"/>
      <c r="AH103" s="83">
        <f>AH88+AH90</f>
        <v>0</v>
      </c>
      <c r="AI103" s="83">
        <f>AI88+AI90</f>
        <v>0</v>
      </c>
      <c r="AJ103" s="84"/>
      <c r="AK103" s="83">
        <f>AK88+AK90</f>
        <v>49455892</v>
      </c>
      <c r="AL103" s="83">
        <f>AL88+AL90</f>
        <v>0</v>
      </c>
      <c r="AM103" s="84"/>
      <c r="AN103" s="83">
        <f>AN88+AN90</f>
        <v>0</v>
      </c>
      <c r="AO103" s="83">
        <f>AO88+AO90</f>
        <v>0</v>
      </c>
      <c r="AP103" s="84"/>
      <c r="AQ103" s="83">
        <f>AQ88+AQ90</f>
        <v>10420000</v>
      </c>
      <c r="AR103" s="83">
        <f>AR88+AR90</f>
        <v>0</v>
      </c>
      <c r="AS103" s="84"/>
      <c r="AT103" s="83">
        <f>AT88+AT90</f>
        <v>24911041</v>
      </c>
      <c r="AU103" s="83">
        <f>AU88+AU90</f>
        <v>0</v>
      </c>
      <c r="AV103" s="83">
        <f t="shared" ref="AV103:AY103" si="12">AV88+AV90</f>
        <v>0</v>
      </c>
      <c r="AW103" s="83">
        <f t="shared" si="12"/>
        <v>109905185</v>
      </c>
      <c r="AX103" s="83">
        <f t="shared" si="12"/>
        <v>0</v>
      </c>
      <c r="AY103" s="83">
        <f t="shared" si="12"/>
        <v>0</v>
      </c>
    </row>
    <row r="104" spans="1:51">
      <c r="A104" s="101"/>
      <c r="B104" s="102"/>
      <c r="C104" s="102"/>
      <c r="D104" s="102"/>
      <c r="E104" s="102"/>
      <c r="F104" s="102"/>
      <c r="G104" s="102"/>
      <c r="H104" s="102"/>
      <c r="I104" s="103"/>
      <c r="J104" s="104"/>
      <c r="K104" s="104"/>
      <c r="L104" s="105"/>
      <c r="M104" s="104"/>
      <c r="N104" s="104"/>
      <c r="O104" s="105"/>
      <c r="P104" s="104"/>
      <c r="Q104" s="104"/>
      <c r="R104" s="105"/>
      <c r="S104" s="104"/>
      <c r="T104" s="104"/>
      <c r="U104" s="105"/>
      <c r="V104" s="104"/>
      <c r="W104" s="104"/>
      <c r="X104" s="105"/>
      <c r="Y104" s="104"/>
      <c r="Z104" s="104"/>
      <c r="AA104" s="105"/>
      <c r="AB104" s="104"/>
      <c r="AC104" s="104"/>
      <c r="AD104" s="105"/>
      <c r="AE104" s="104"/>
      <c r="AF104" s="104"/>
      <c r="AG104" s="105"/>
      <c r="AH104" s="104"/>
      <c r="AI104" s="104"/>
      <c r="AJ104" s="105"/>
      <c r="AK104" s="104"/>
      <c r="AL104" s="104"/>
      <c r="AM104" s="105"/>
      <c r="AN104" s="104"/>
      <c r="AO104" s="104"/>
      <c r="AP104" s="105"/>
      <c r="AQ104" s="104"/>
      <c r="AR104" s="104"/>
      <c r="AS104" s="105"/>
      <c r="AT104" s="104"/>
      <c r="AU104" s="104"/>
      <c r="AV104" s="105"/>
      <c r="AW104" s="106"/>
      <c r="AX104" s="106">
        <f t="shared" si="10"/>
        <v>0</v>
      </c>
      <c r="AY104" s="106">
        <f t="shared" si="11"/>
        <v>0</v>
      </c>
    </row>
    <row r="105" spans="1:5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</row>
    <row r="106" spans="1:5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</row>
  </sheetData>
  <mergeCells count="63">
    <mergeCell ref="A104:H104"/>
    <mergeCell ref="F93:H93"/>
    <mergeCell ref="F94:H94"/>
    <mergeCell ref="F95:H95"/>
    <mergeCell ref="F98:H98"/>
    <mergeCell ref="F99:H99"/>
    <mergeCell ref="A103:H103"/>
    <mergeCell ref="G43:H43"/>
    <mergeCell ref="E79:H79"/>
    <mergeCell ref="E82:H82"/>
    <mergeCell ref="A88:H88"/>
    <mergeCell ref="A89:H89"/>
    <mergeCell ref="D91:H91"/>
    <mergeCell ref="AK3:AM3"/>
    <mergeCell ref="AT3:AV3"/>
    <mergeCell ref="AW3:AY3"/>
    <mergeCell ref="G22:H22"/>
    <mergeCell ref="G41:H41"/>
    <mergeCell ref="G42:H42"/>
    <mergeCell ref="AW2:AY2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E2:AG2"/>
    <mergeCell ref="AH2:AJ2"/>
    <mergeCell ref="AK2:AM2"/>
    <mergeCell ref="AN2:AP2"/>
    <mergeCell ref="AQ2:AS2"/>
    <mergeCell ref="AT2:AV2"/>
    <mergeCell ref="M2:O2"/>
    <mergeCell ref="P2:R2"/>
    <mergeCell ref="S2:U2"/>
    <mergeCell ref="V2:X2"/>
    <mergeCell ref="Y2:AA2"/>
    <mergeCell ref="AB2:AD2"/>
    <mergeCell ref="AQ1:AS1"/>
    <mergeCell ref="AT1:AV1"/>
    <mergeCell ref="AW1:AY1"/>
    <mergeCell ref="A2:A4"/>
    <mergeCell ref="B2:B4"/>
    <mergeCell ref="C2:C4"/>
    <mergeCell ref="D2:D4"/>
    <mergeCell ref="E2:H4"/>
    <mergeCell ref="I2:I4"/>
    <mergeCell ref="J2:L2"/>
    <mergeCell ref="Y1:AA1"/>
    <mergeCell ref="AB1:AD1"/>
    <mergeCell ref="AE1:AG1"/>
    <mergeCell ref="AH1:AJ1"/>
    <mergeCell ref="AK1:AM1"/>
    <mergeCell ref="AN1:AP1"/>
    <mergeCell ref="A1:I1"/>
    <mergeCell ref="J1:L1"/>
    <mergeCell ref="M1:O1"/>
    <mergeCell ref="P1:R1"/>
    <mergeCell ref="S1:U1"/>
    <mergeCell ref="V1:X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2018-06-01T09:23:09Z</dcterms:created>
  <dcterms:modified xsi:type="dcterms:W3CDTF">2018-06-01T09:23:18Z</dcterms:modified>
</cp:coreProperties>
</file>