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48" i="1"/>
  <c r="C47" i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<sst xmlns="http://schemas.openxmlformats.org/spreadsheetml/2006/main" count="113" uniqueCount="99">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</sst>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B15" sqref="B15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CONCATENATE("22. melléklet ",[1]ALAPADATOK!A7," ",[1]ALAPADATOK!B7," ",[1]ALAPADATOK!C7," ",[1]ALAPADATOK!D7," ",[1]ALAPADATOK!E7," ",[1]ALAPADATOK!F7," ",[1]ALAPADATOK!G7," ",[1]ALAPADATOK!H7)</f>
        <v>22.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12372850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v>10387400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1280450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11259187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v>11259187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11259187</v>
      </c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23632037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94399001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490516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4">
        <f>93181485+727000</f>
        <v>93908485</v>
      </c>
    </row>
    <row r="43" spans="1:3" s="38" customFormat="1" ht="15" customHeight="1" thickBot="1" x14ac:dyDescent="0.25">
      <c r="A43" s="53" t="s">
        <v>81</v>
      </c>
      <c r="B43" s="55" t="s">
        <v>82</v>
      </c>
      <c r="C43" s="56">
        <f>+C38+C39</f>
        <v>118031038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115005333</v>
      </c>
    </row>
    <row r="48" spans="1:3" ht="12" customHeight="1" x14ac:dyDescent="0.2">
      <c r="A48" s="33" t="s">
        <v>16</v>
      </c>
      <c r="B48" s="40" t="s">
        <v>85</v>
      </c>
      <c r="C48" s="66">
        <f>55350452-294482+294482</f>
        <v>55350452</v>
      </c>
    </row>
    <row r="49" spans="1:6" ht="12" customHeight="1" x14ac:dyDescent="0.2">
      <c r="A49" s="33" t="s">
        <v>18</v>
      </c>
      <c r="B49" s="34" t="s">
        <v>86</v>
      </c>
      <c r="C49" s="35">
        <v>9898597</v>
      </c>
    </row>
    <row r="50" spans="1:6" ht="12" customHeight="1" x14ac:dyDescent="0.2">
      <c r="A50" s="33" t="s">
        <v>20</v>
      </c>
      <c r="B50" s="34" t="s">
        <v>87</v>
      </c>
      <c r="C50" s="35">
        <v>49753784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>
        <v>2500</v>
      </c>
    </row>
    <row r="53" spans="1:6" s="65" customFormat="1" ht="12" customHeight="1" thickBot="1" x14ac:dyDescent="0.25">
      <c r="A53" s="42" t="s">
        <v>38</v>
      </c>
      <c r="B53" s="43" t="s">
        <v>90</v>
      </c>
      <c r="C53" s="28">
        <f>SUM(C54:C56)</f>
        <v>3254155</v>
      </c>
    </row>
    <row r="54" spans="1:6" ht="12" customHeight="1" x14ac:dyDescent="0.2">
      <c r="A54" s="33" t="s">
        <v>40</v>
      </c>
      <c r="B54" s="40" t="s">
        <v>91</v>
      </c>
      <c r="C54" s="66">
        <f>2527155+727000</f>
        <v>3254155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7" t="s">
        <v>96</v>
      </c>
      <c r="C59" s="68">
        <f>+C47+C53+C58</f>
        <v>118259488</v>
      </c>
    </row>
    <row r="60" spans="1:6" ht="14.25" customHeight="1" thickBot="1" x14ac:dyDescent="0.25">
      <c r="C60" s="70"/>
    </row>
    <row r="61" spans="1:6" x14ac:dyDescent="0.2">
      <c r="A61" s="71" t="s">
        <v>97</v>
      </c>
      <c r="B61" s="72"/>
      <c r="C61" s="73">
        <v>18.75</v>
      </c>
      <c r="E61" s="74"/>
      <c r="F61" s="74"/>
    </row>
    <row r="62" spans="1:6" ht="13.5" thickBot="1" x14ac:dyDescent="0.25">
      <c r="A62" s="75" t="s">
        <v>98</v>
      </c>
      <c r="B62" s="76"/>
      <c r="C62" s="77">
        <v>0.38</v>
      </c>
      <c r="E62" s="78"/>
      <c r="F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2020-05-29T09:35:29Z</dcterms:created>
  <dcterms:modified xsi:type="dcterms:W3CDTF">2020-05-29T09:35:30Z</dcterms:modified>
</cp:coreProperties>
</file>