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.melléklet" sheetId="1" r:id="rId1"/>
  </sheets>
  <calcPr calcId="124519"/>
</workbook>
</file>

<file path=xl/calcChain.xml><?xml version="1.0" encoding="utf-8"?>
<calcChain xmlns="http://schemas.openxmlformats.org/spreadsheetml/2006/main">
  <c r="J22" i="1"/>
  <c r="J17" l="1"/>
  <c r="I17"/>
  <c r="J63"/>
  <c r="I63"/>
  <c r="R59" l="1"/>
  <c r="R7" l="1"/>
  <c r="R58" s="1"/>
  <c r="R68"/>
  <c r="J59" l="1"/>
  <c r="J68" s="1"/>
  <c r="I40"/>
  <c r="J40" l="1"/>
  <c r="I8"/>
  <c r="J8"/>
  <c r="Q7" l="1"/>
  <c r="Q58" s="1"/>
  <c r="I7" l="1"/>
  <c r="I54" l="1"/>
  <c r="Q59" l="1"/>
  <c r="Q68" s="1"/>
  <c r="I59"/>
  <c r="J54"/>
  <c r="I22"/>
  <c r="I58" s="1"/>
  <c r="J7"/>
  <c r="J58" l="1"/>
  <c r="I68"/>
  <c r="Q69"/>
  <c r="Q71" s="1"/>
  <c r="J69" l="1"/>
  <c r="J71" s="1"/>
  <c r="R69"/>
  <c r="R71" s="1"/>
  <c r="I69"/>
  <c r="I71" s="1"/>
</calcChain>
</file>

<file path=xl/sharedStrings.xml><?xml version="1.0" encoding="utf-8"?>
<sst xmlns="http://schemas.openxmlformats.org/spreadsheetml/2006/main" count="127" uniqueCount="114">
  <si>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</si>
  <si>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</si>
  <si>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</si>
  <si>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</si>
  <si>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</si>
  <si>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</si>
  <si>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</si>
  <si>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</si>
  <si>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</si>
  <si>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</si>
  <si>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</si>
  <si>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</si>
  <si>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</si>
  <si>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</si>
  <si>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</si>
  <si>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</si>
  <si>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</si>
  <si>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</si>
  <si>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</si>
  <si>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</si>
  <si>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</si>
  <si>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</si>
  <si>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</si>
  <si>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</si>
  <si>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</si>
  <si>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</si>
  <si>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</si>
  <si>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</si>
  <si>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</si>
  <si>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</si>
  <si>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</si>
  <si>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</si>
  <si>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</si>
  <si>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</si>
  <si>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</si>
  <si>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</si>
  <si>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</si>
  <si>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</si>
  <si>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</si>
  <si>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</si>
  <si>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</si>
  <si>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</si>
  <si>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</si>
  <si>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</si>
  <si>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</si>
  <si>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</si>
  <si>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</si>
  <si>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</si>
  <si>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</si>
  <si>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</si>
  <si>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</si>
  <si>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</si>
  <si>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</si>
  <si>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</si>
  <si>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</si>
  <si>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</si>
  <si>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</si>
  <si>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</si>
  <si>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</si>
  <si>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</si>
  <si>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</si>
  <si>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</si>
  <si>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</si>
  <si>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 xml:space="preserve">előző év pénzmaradvány igénybe vétele </t>
  </si>
  <si>
    <t>Önkormányzatok költségvetési támogatása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</si>
  <si>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</si>
  <si>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</si>
  <si>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</si>
  <si>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</si>
  <si>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</si>
  <si>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</si>
  <si>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</si>
  <si>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</si>
  <si>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</si>
  <si>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</si>
  <si>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</si>
  <si>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</si>
  <si>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</si>
  <si>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</si>
  <si>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</si>
  <si>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</si>
  <si>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</si>
  <si>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</si>
  <si>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</si>
  <si>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</si>
  <si>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</si>
  <si>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</si>
  <si>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Értékesítési és forgalmi adók ( Állandó jelleggel végzett iparűzési adó)</t>
  </si>
  <si>
    <t>Egyéb áruhasználati és szolgálati adók (Tartózkodás után fizetett  idegenforgalmi adó)</t>
  </si>
  <si>
    <t>Egyéb áruhasználati és szolgálati adók8 Tartózkodás után fizetett  idegenforgalmi adó)</t>
  </si>
  <si>
    <t>Működési célú visszatérítendő támogatások, kölcsönök nyújtása államháztartáson kívülre</t>
  </si>
  <si>
    <t>XV.</t>
  </si>
  <si>
    <t>XVI.</t>
  </si>
  <si>
    <t>Kerékpárút üzemeltetés</t>
  </si>
  <si>
    <t>Út-autópálya építés ( kerékpárút építés)</t>
  </si>
  <si>
    <t>adatok Ft-ban</t>
  </si>
  <si>
    <t>Államháztartáson  belüli megelőlegezés visszafizetése</t>
  </si>
  <si>
    <t>Működési célú központosított előirányzatok</t>
  </si>
  <si>
    <t>Helyi önkormányzatok kiegészítő támogatásai</t>
  </si>
  <si>
    <t>Önkormányzati vagyonnal való gazdálkodás</t>
  </si>
  <si>
    <t>Vállalkozási tevékenység</t>
  </si>
  <si>
    <t>Gyeremkvédelmi pénzbeni szociális ellátás</t>
  </si>
  <si>
    <t>Finanszírozási műveletek</t>
  </si>
  <si>
    <t>Egyéb felhalmozási célú pénzeszköz átvétel államháztartáson kívülről</t>
  </si>
  <si>
    <t>Egyéb működési célú támogatás bevételei államháztartáson belülről</t>
  </si>
  <si>
    <t>Központi kezelésű előirányzatok</t>
  </si>
  <si>
    <t xml:space="preserve">Társadalombiztosítás pénzügyi alapjai </t>
  </si>
  <si>
    <t>Elkülönített állami pénzalapok</t>
  </si>
  <si>
    <t>Társulások és költségvetési szerveik</t>
  </si>
  <si>
    <t>Helyi Önkormányzatok előző évi elszámolásából  származó kiadások</t>
  </si>
  <si>
    <t>Előző évi pénzmaradvány igénybevétele</t>
  </si>
  <si>
    <t>BEVÉTELEK ÖSSZESEN</t>
  </si>
  <si>
    <t>2018 éves előirányzat módosítás</t>
  </si>
  <si>
    <t>1.melléklet a 6/2019.(V.31.)önkormányzati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</si>
</sst>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1" xfId="0" applyFont="1" applyBorder="1"/>
    <xf numFmtId="0" fontId="5" fillId="0" borderId="3" xfId="0" applyFont="1" applyFill="1" applyBorder="1"/>
    <xf numFmtId="0" fontId="3" fillId="2" borderId="1" xfId="0" applyFont="1" applyFill="1" applyBorder="1"/>
    <xf numFmtId="3" fontId="7" fillId="3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7" fillId="5" borderId="1" xfId="0" applyNumberFormat="1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13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5" fillId="2" borderId="1" xfId="0" applyFont="1" applyFill="1" applyBorder="1"/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164" fontId="4" fillId="2" borderId="1" xfId="1" applyNumberFormat="1" applyFont="1" applyFill="1" applyBorder="1" applyAlignment="1"/>
    <xf numFmtId="164" fontId="4" fillId="0" borderId="1" xfId="1" applyNumberFormat="1" applyFont="1" applyFill="1" applyBorder="1"/>
    <xf numFmtId="0" fontId="2" fillId="0" borderId="0" xfId="0" applyFont="1" applyAlignment="1">
      <alignment wrapText="1"/>
    </xf>
    <xf numFmtId="0" fontId="4" fillId="3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5" borderId="1" xfId="0" applyFont="1" applyFill="1" applyBorder="1"/>
    <xf numFmtId="0" fontId="10" fillId="5" borderId="1" xfId="0" applyFont="1" applyFill="1" applyBorder="1"/>
    <xf numFmtId="0" fontId="5" fillId="6" borderId="1" xfId="0" applyFont="1" applyFill="1" applyBorder="1"/>
    <xf numFmtId="0" fontId="7" fillId="5" borderId="1" xfId="0" applyFont="1" applyFill="1" applyBorder="1"/>
    <xf numFmtId="3" fontId="9" fillId="5" borderId="1" xfId="0" applyNumberFormat="1" applyFont="1" applyFill="1" applyBorder="1"/>
    <xf numFmtId="3" fontId="12" fillId="5" borderId="1" xfId="0" applyNumberFormat="1" applyFont="1" applyFill="1" applyBorder="1"/>
    <xf numFmtId="0" fontId="16" fillId="5" borderId="1" xfId="0" applyFont="1" applyFill="1" applyBorder="1"/>
    <xf numFmtId="0" fontId="5" fillId="2" borderId="1" xfId="0" applyFont="1" applyFill="1" applyBorder="1"/>
    <xf numFmtId="164" fontId="5" fillId="2" borderId="1" xfId="1" applyNumberFormat="1" applyFont="1" applyFill="1" applyBorder="1"/>
    <xf numFmtId="164" fontId="4" fillId="2" borderId="1" xfId="1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3" fontId="5" fillId="3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0" fontId="17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shrinkToFit="1"/>
    </xf>
    <xf numFmtId="0" fontId="2" fillId="0" borderId="0" xfId="0" applyFont="1" applyAlignment="1">
      <alignment horizontal="left" wrapText="1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shrinkToFit="1"/>
    </xf>
    <xf numFmtId="0" fontId="4" fillId="2" borderId="4" xfId="0" applyFont="1" applyFill="1" applyBorder="1" applyAlignment="1">
      <alignment horizontal="left" shrinkToFit="1"/>
    </xf>
    <xf numFmtId="0" fontId="4" fillId="2" borderId="5" xfId="0" applyFont="1" applyFill="1" applyBorder="1" applyAlignment="1">
      <alignment horizontal="left" shrinkToFi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71"/>
  <sheetViews>
    <sheetView tabSelected="1" workbookViewId="0">
      <selection activeCell="T4" sqref="T4"/>
    </sheetView>
  </sheetViews>
  <sheetFormatPr defaultRowHeight="15"/>
  <cols>
    <col min="2" max="2" width="4.140625" customWidth="1"/>
    <col min="7" max="7" width="12.140625" customWidth="1"/>
    <col min="8" max="8" width="0.140625" customWidth="1"/>
    <col min="9" max="9" width="14" customWidth="1"/>
    <col min="10" max="10" width="13.5703125" customWidth="1"/>
    <col min="11" max="11" width="4.42578125" customWidth="1"/>
    <col min="17" max="17" width="13.28515625" style="40" customWidth="1"/>
    <col min="18" max="18" width="13.85546875" customWidth="1"/>
  </cols>
  <sheetData>
    <row r="1" spans="2:19" ht="15" customHeight="1">
      <c r="B1" s="120" t="s">
        <v>113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44"/>
    </row>
    <row r="2" spans="2:19">
      <c r="B2" s="132" t="s">
        <v>1</v>
      </c>
      <c r="C2" s="132"/>
      <c r="D2" s="132"/>
      <c r="E2" s="13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7"/>
      <c r="R2" s="1"/>
      <c r="S2" s="1"/>
    </row>
    <row r="3" spans="2:19">
      <c r="B3" s="132" t="s">
        <v>2</v>
      </c>
      <c r="C3" s="132"/>
      <c r="D3" s="132"/>
      <c r="E3" s="13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7"/>
      <c r="R3" s="68" t="s">
        <v>95</v>
      </c>
      <c r="S3" s="1"/>
    </row>
    <row r="4" spans="2:19" ht="15" customHeight="1">
      <c r="B4" s="121" t="s">
        <v>18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19">
      <c r="B5" s="122" t="s">
        <v>112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2:19" ht="23.25">
      <c r="B6" s="2" t="s">
        <v>19</v>
      </c>
      <c r="C6" s="123" t="s">
        <v>20</v>
      </c>
      <c r="D6" s="123"/>
      <c r="E6" s="123"/>
      <c r="F6" s="123"/>
      <c r="G6" s="123"/>
      <c r="H6" s="123"/>
      <c r="I6" s="63" t="s">
        <v>50</v>
      </c>
      <c r="J6" s="65" t="s">
        <v>21</v>
      </c>
      <c r="K6" s="66" t="s">
        <v>19</v>
      </c>
      <c r="L6" s="123" t="s">
        <v>0</v>
      </c>
      <c r="M6" s="123"/>
      <c r="N6" s="123"/>
      <c r="O6" s="123"/>
      <c r="P6" s="123"/>
      <c r="Q6" s="67" t="s">
        <v>50</v>
      </c>
      <c r="R6" s="65" t="s">
        <v>21</v>
      </c>
    </row>
    <row r="7" spans="2:19">
      <c r="B7" s="4" t="s">
        <v>22</v>
      </c>
      <c r="C7" s="99" t="s">
        <v>66</v>
      </c>
      <c r="D7" s="99"/>
      <c r="E7" s="99"/>
      <c r="F7" s="99"/>
      <c r="G7" s="99"/>
      <c r="H7" s="45"/>
      <c r="I7" s="31">
        <f>SUM(I8+I17)</f>
        <v>22987243</v>
      </c>
      <c r="J7" s="31">
        <f>SUM(J9:J17)</f>
        <v>30163081</v>
      </c>
      <c r="K7" s="5" t="s">
        <v>23</v>
      </c>
      <c r="L7" s="95" t="s">
        <v>24</v>
      </c>
      <c r="M7" s="96"/>
      <c r="N7" s="96"/>
      <c r="O7" s="96"/>
      <c r="P7" s="97"/>
      <c r="Q7" s="6">
        <f>SUM(Q9:Q39)</f>
        <v>58692813</v>
      </c>
      <c r="R7" s="6">
        <f t="shared" ref="R7" si="0">SUM(R9:R39)</f>
        <v>93342391</v>
      </c>
    </row>
    <row r="8" spans="2:19">
      <c r="B8" s="4"/>
      <c r="C8" s="99" t="s">
        <v>64</v>
      </c>
      <c r="D8" s="99"/>
      <c r="E8" s="99"/>
      <c r="F8" s="99"/>
      <c r="G8" s="99"/>
      <c r="H8" s="45"/>
      <c r="I8" s="31">
        <f>SUM(I9:I16)</f>
        <v>9960199</v>
      </c>
      <c r="J8" s="31">
        <f>SUM(J9:J16)</f>
        <v>11788425</v>
      </c>
      <c r="K8" s="5"/>
      <c r="L8" s="136"/>
      <c r="M8" s="137"/>
      <c r="N8" s="137"/>
      <c r="O8" s="137"/>
      <c r="P8" s="138"/>
      <c r="Q8" s="6"/>
      <c r="R8" s="6"/>
    </row>
    <row r="9" spans="2:19" ht="27" customHeight="1">
      <c r="B9" s="4"/>
      <c r="C9" s="70" t="s">
        <v>51</v>
      </c>
      <c r="D9" s="70"/>
      <c r="E9" s="70"/>
      <c r="F9" s="70"/>
      <c r="G9" s="70"/>
      <c r="H9" s="70"/>
      <c r="I9" s="20">
        <v>4912442</v>
      </c>
      <c r="J9" s="20">
        <v>4912442</v>
      </c>
      <c r="K9" s="5"/>
      <c r="L9" s="124" t="s">
        <v>82</v>
      </c>
      <c r="M9" s="124"/>
      <c r="N9" s="124"/>
      <c r="O9" s="124"/>
      <c r="P9" s="124"/>
      <c r="Q9" s="24">
        <v>11553877</v>
      </c>
      <c r="R9" s="24">
        <v>27139314</v>
      </c>
    </row>
    <row r="10" spans="2:19" ht="29.25" customHeight="1">
      <c r="B10" s="4"/>
      <c r="C10" s="75" t="s">
        <v>52</v>
      </c>
      <c r="D10" s="75"/>
      <c r="E10" s="75"/>
      <c r="F10" s="75"/>
      <c r="G10" s="75"/>
      <c r="H10" s="75"/>
      <c r="I10" s="20">
        <v>3247757</v>
      </c>
      <c r="J10" s="20">
        <v>3359198</v>
      </c>
      <c r="K10" s="5"/>
      <c r="L10" s="72" t="s">
        <v>7</v>
      </c>
      <c r="M10" s="128"/>
      <c r="N10" s="128"/>
      <c r="O10" s="128"/>
      <c r="P10" s="128"/>
      <c r="Q10" s="33">
        <v>411719</v>
      </c>
      <c r="R10" s="33">
        <v>411719</v>
      </c>
    </row>
    <row r="11" spans="2:19" ht="29.25" customHeight="1">
      <c r="B11" s="4"/>
      <c r="C11" s="70" t="s">
        <v>60</v>
      </c>
      <c r="D11" s="70"/>
      <c r="E11" s="70"/>
      <c r="F11" s="70"/>
      <c r="G11" s="70"/>
      <c r="H11" s="70"/>
      <c r="I11" s="20">
        <v>1800000</v>
      </c>
      <c r="J11" s="20">
        <v>1800000</v>
      </c>
      <c r="K11" s="5"/>
      <c r="L11" s="111" t="s">
        <v>99</v>
      </c>
      <c r="M11" s="112"/>
      <c r="N11" s="112"/>
      <c r="O11" s="112"/>
      <c r="P11" s="113"/>
      <c r="Q11" s="33"/>
      <c r="R11" s="33">
        <v>121268</v>
      </c>
    </row>
    <row r="12" spans="2:19" ht="29.25" customHeight="1">
      <c r="B12" s="4"/>
      <c r="C12" s="70" t="s">
        <v>97</v>
      </c>
      <c r="D12" s="70"/>
      <c r="E12" s="70"/>
      <c r="F12" s="70"/>
      <c r="G12" s="70"/>
      <c r="H12" s="47"/>
      <c r="I12" s="20"/>
      <c r="J12" s="20">
        <v>1480580</v>
      </c>
      <c r="K12" s="5"/>
      <c r="L12" s="72" t="s">
        <v>83</v>
      </c>
      <c r="M12" s="72"/>
      <c r="N12" s="72"/>
      <c r="O12" s="72"/>
      <c r="P12" s="72"/>
      <c r="Q12" s="33">
        <v>254000</v>
      </c>
      <c r="R12" s="33">
        <v>446585</v>
      </c>
    </row>
    <row r="13" spans="2:19" ht="29.25" customHeight="1">
      <c r="B13" s="4"/>
      <c r="C13" s="70" t="s">
        <v>98</v>
      </c>
      <c r="D13" s="70"/>
      <c r="E13" s="70"/>
      <c r="F13" s="70"/>
      <c r="G13" s="70"/>
      <c r="H13" s="47"/>
      <c r="I13" s="48"/>
      <c r="J13" s="20">
        <v>236205</v>
      </c>
      <c r="K13" s="5"/>
      <c r="L13" s="72" t="s">
        <v>94</v>
      </c>
      <c r="M13" s="72"/>
      <c r="N13" s="72"/>
      <c r="O13" s="72"/>
      <c r="P13" s="72"/>
      <c r="Q13" s="33"/>
      <c r="R13" s="33">
        <v>5835421</v>
      </c>
    </row>
    <row r="14" spans="2:19">
      <c r="B14" s="4"/>
      <c r="C14" s="70"/>
      <c r="D14" s="70"/>
      <c r="E14" s="70"/>
      <c r="F14" s="70"/>
      <c r="G14" s="70"/>
      <c r="H14" s="70"/>
      <c r="I14" s="20"/>
      <c r="J14" s="20"/>
      <c r="K14" s="5"/>
      <c r="L14" s="127" t="s">
        <v>9</v>
      </c>
      <c r="M14" s="128"/>
      <c r="N14" s="128"/>
      <c r="O14" s="128"/>
      <c r="P14" s="129"/>
      <c r="Q14" s="43">
        <v>8307252</v>
      </c>
      <c r="R14" s="43">
        <v>11068290</v>
      </c>
    </row>
    <row r="15" spans="2:19">
      <c r="B15" s="4"/>
      <c r="C15" s="70"/>
      <c r="D15" s="70"/>
      <c r="E15" s="70"/>
      <c r="F15" s="70"/>
      <c r="G15" s="70"/>
      <c r="H15" s="47"/>
      <c r="I15" s="20"/>
      <c r="J15" s="20"/>
      <c r="K15" s="5"/>
      <c r="L15" s="133" t="s">
        <v>93</v>
      </c>
      <c r="M15" s="134"/>
      <c r="N15" s="134"/>
      <c r="O15" s="134"/>
      <c r="P15" s="135"/>
      <c r="Q15" s="43"/>
      <c r="R15" s="43">
        <v>73371</v>
      </c>
    </row>
    <row r="16" spans="2:19">
      <c r="B16" s="4"/>
      <c r="C16" s="70"/>
      <c r="D16" s="70"/>
      <c r="E16" s="70"/>
      <c r="F16" s="70"/>
      <c r="G16" s="70"/>
      <c r="H16" s="47"/>
      <c r="I16" s="48"/>
      <c r="J16" s="20"/>
      <c r="K16" s="5"/>
      <c r="L16" s="127" t="s">
        <v>8</v>
      </c>
      <c r="M16" s="127"/>
      <c r="N16" s="127"/>
      <c r="O16" s="127"/>
      <c r="P16" s="127"/>
      <c r="Q16" s="43">
        <v>3160406</v>
      </c>
      <c r="R16" s="43">
        <v>3129031</v>
      </c>
    </row>
    <row r="17" spans="2:18">
      <c r="B17" s="4"/>
      <c r="C17" s="131" t="s">
        <v>104</v>
      </c>
      <c r="D17" s="131"/>
      <c r="E17" s="131"/>
      <c r="F17" s="131"/>
      <c r="G17" s="131"/>
      <c r="H17" s="49"/>
      <c r="I17" s="28">
        <f>SUM(I18:I21)</f>
        <v>13027044</v>
      </c>
      <c r="J17" s="28">
        <f t="shared" ref="J17" si="1">SUM(J18:J21)</f>
        <v>18374656</v>
      </c>
      <c r="K17" s="5"/>
      <c r="L17" s="127" t="s">
        <v>74</v>
      </c>
      <c r="M17" s="129"/>
      <c r="N17" s="129"/>
      <c r="O17" s="129"/>
      <c r="P17" s="129"/>
      <c r="Q17" s="43">
        <v>768936</v>
      </c>
      <c r="R17" s="43">
        <v>768936</v>
      </c>
    </row>
    <row r="18" spans="2:18">
      <c r="B18" s="4"/>
      <c r="C18" s="139" t="s">
        <v>105</v>
      </c>
      <c r="D18" s="140"/>
      <c r="E18" s="140"/>
      <c r="F18" s="140"/>
      <c r="G18" s="141"/>
      <c r="H18" s="46"/>
      <c r="I18" s="62"/>
      <c r="J18" s="62">
        <v>121500</v>
      </c>
      <c r="K18" s="5"/>
      <c r="L18" s="142"/>
      <c r="M18" s="143"/>
      <c r="N18" s="143"/>
      <c r="O18" s="143"/>
      <c r="P18" s="144"/>
      <c r="Q18" s="43"/>
      <c r="R18" s="43"/>
    </row>
    <row r="19" spans="2:18">
      <c r="B19" s="4"/>
      <c r="C19" s="139" t="s">
        <v>106</v>
      </c>
      <c r="D19" s="140"/>
      <c r="E19" s="140"/>
      <c r="F19" s="140"/>
      <c r="G19" s="141"/>
      <c r="H19" s="46"/>
      <c r="I19" s="62">
        <v>13027044</v>
      </c>
      <c r="J19" s="62">
        <v>13572628</v>
      </c>
      <c r="K19" s="5"/>
      <c r="L19" s="142"/>
      <c r="M19" s="143"/>
      <c r="N19" s="143"/>
      <c r="O19" s="143"/>
      <c r="P19" s="144"/>
      <c r="Q19" s="43"/>
      <c r="R19" s="43"/>
    </row>
    <row r="20" spans="2:18">
      <c r="B20" s="4"/>
      <c r="C20" s="139" t="s">
        <v>107</v>
      </c>
      <c r="D20" s="140"/>
      <c r="E20" s="140"/>
      <c r="F20" s="140"/>
      <c r="G20" s="141"/>
      <c r="H20" s="46"/>
      <c r="I20" s="62"/>
      <c r="J20" s="62">
        <v>4520795</v>
      </c>
      <c r="K20" s="5"/>
      <c r="L20" s="142"/>
      <c r="M20" s="143"/>
      <c r="N20" s="143"/>
      <c r="O20" s="143"/>
      <c r="P20" s="144"/>
      <c r="Q20" s="43"/>
      <c r="R20" s="43"/>
    </row>
    <row r="21" spans="2:18">
      <c r="B21" s="4"/>
      <c r="C21" s="139" t="s">
        <v>108</v>
      </c>
      <c r="D21" s="140"/>
      <c r="E21" s="140"/>
      <c r="F21" s="140"/>
      <c r="G21" s="141"/>
      <c r="H21" s="46"/>
      <c r="I21" s="62"/>
      <c r="J21" s="62">
        <v>159733</v>
      </c>
      <c r="K21" s="5"/>
      <c r="L21" s="142"/>
      <c r="M21" s="143"/>
      <c r="N21" s="143"/>
      <c r="O21" s="143"/>
      <c r="P21" s="144"/>
      <c r="Q21" s="43"/>
      <c r="R21" s="43"/>
    </row>
    <row r="22" spans="2:18">
      <c r="B22" s="4" t="s">
        <v>25</v>
      </c>
      <c r="C22" s="73" t="s">
        <v>4</v>
      </c>
      <c r="D22" s="73"/>
      <c r="E22" s="73"/>
      <c r="F22" s="73"/>
      <c r="G22" s="73"/>
      <c r="H22" s="73"/>
      <c r="I22" s="23">
        <f>SUM(I23:I28)</f>
        <v>12423309</v>
      </c>
      <c r="J22" s="23">
        <f t="shared" ref="J22" si="2">SUM(J23:J28)</f>
        <v>60521509</v>
      </c>
      <c r="K22" s="5"/>
      <c r="L22" s="70" t="s">
        <v>84</v>
      </c>
      <c r="M22" s="71"/>
      <c r="N22" s="71"/>
      <c r="O22" s="71"/>
      <c r="P22" s="71"/>
      <c r="Q22" s="43">
        <v>308126</v>
      </c>
      <c r="R22" s="43">
        <v>308016</v>
      </c>
    </row>
    <row r="23" spans="2:18">
      <c r="B23" s="4"/>
      <c r="C23" s="70" t="s">
        <v>61</v>
      </c>
      <c r="D23" s="70"/>
      <c r="E23" s="70"/>
      <c r="F23" s="70"/>
      <c r="G23" s="70"/>
      <c r="H23" s="70"/>
      <c r="I23" s="20">
        <v>2323734</v>
      </c>
      <c r="J23" s="20">
        <v>3862670</v>
      </c>
      <c r="K23" s="5"/>
      <c r="L23" s="71" t="s">
        <v>10</v>
      </c>
      <c r="M23" s="70"/>
      <c r="N23" s="70"/>
      <c r="O23" s="70"/>
      <c r="P23" s="70"/>
      <c r="Q23" s="43">
        <v>365016</v>
      </c>
      <c r="R23" s="43">
        <v>365126</v>
      </c>
    </row>
    <row r="24" spans="2:18">
      <c r="B24" s="4"/>
      <c r="C24" s="70" t="s">
        <v>48</v>
      </c>
      <c r="D24" s="70"/>
      <c r="E24" s="70"/>
      <c r="F24" s="70"/>
      <c r="G24" s="70"/>
      <c r="H24" s="70"/>
      <c r="I24" s="20">
        <v>886693</v>
      </c>
      <c r="J24" s="20">
        <v>911764</v>
      </c>
      <c r="K24" s="5"/>
      <c r="L24" s="70" t="s">
        <v>11</v>
      </c>
      <c r="M24" s="70"/>
      <c r="N24" s="70"/>
      <c r="O24" s="70"/>
      <c r="P24" s="70"/>
      <c r="Q24" s="43">
        <v>55720</v>
      </c>
      <c r="R24" s="43">
        <v>211098</v>
      </c>
    </row>
    <row r="25" spans="2:18" ht="29.25" customHeight="1">
      <c r="B25" s="4"/>
      <c r="C25" s="75" t="s">
        <v>88</v>
      </c>
      <c r="D25" s="75"/>
      <c r="E25" s="75"/>
      <c r="F25" s="75"/>
      <c r="G25" s="75"/>
      <c r="H25" s="75"/>
      <c r="I25" s="20">
        <v>8352435</v>
      </c>
      <c r="J25" s="20">
        <v>19859600</v>
      </c>
      <c r="K25" s="5"/>
      <c r="L25" s="70" t="s">
        <v>77</v>
      </c>
      <c r="M25" s="70"/>
      <c r="N25" s="70"/>
      <c r="O25" s="70"/>
      <c r="P25" s="70"/>
      <c r="Q25" s="43">
        <v>7724571</v>
      </c>
      <c r="R25" s="43">
        <v>7724571</v>
      </c>
    </row>
    <row r="26" spans="2:18" ht="27" customHeight="1">
      <c r="B26" s="4"/>
      <c r="C26" s="70" t="s">
        <v>87</v>
      </c>
      <c r="D26" s="70"/>
      <c r="E26" s="70"/>
      <c r="F26" s="70"/>
      <c r="G26" s="70"/>
      <c r="H26" s="47"/>
      <c r="I26" s="20"/>
      <c r="J26" s="20">
        <v>33386438</v>
      </c>
      <c r="K26" s="5"/>
      <c r="L26" s="70" t="s">
        <v>69</v>
      </c>
      <c r="M26" s="70"/>
      <c r="N26" s="70"/>
      <c r="O26" s="70"/>
      <c r="P26" s="70"/>
      <c r="Q26" s="43">
        <v>3606194</v>
      </c>
      <c r="R26" s="43">
        <v>3606194</v>
      </c>
    </row>
    <row r="27" spans="2:18">
      <c r="B27" s="4"/>
      <c r="C27" s="72" t="s">
        <v>49</v>
      </c>
      <c r="D27" s="72"/>
      <c r="E27" s="72"/>
      <c r="F27" s="72"/>
      <c r="G27" s="72"/>
      <c r="H27" s="72"/>
      <c r="I27" s="24">
        <v>860447</v>
      </c>
      <c r="J27" s="33">
        <v>2501037</v>
      </c>
      <c r="K27" s="5"/>
      <c r="L27" s="70" t="s">
        <v>68</v>
      </c>
      <c r="M27" s="70"/>
      <c r="N27" s="70"/>
      <c r="O27" s="70"/>
      <c r="P27" s="70"/>
      <c r="Q27" s="43">
        <v>181423</v>
      </c>
      <c r="R27" s="43">
        <v>181423</v>
      </c>
    </row>
    <row r="28" spans="2:18">
      <c r="B28" s="4"/>
      <c r="C28" s="70"/>
      <c r="D28" s="70"/>
      <c r="E28" s="70"/>
      <c r="F28" s="70"/>
      <c r="G28" s="70"/>
      <c r="H28" s="70"/>
      <c r="I28" s="20"/>
      <c r="J28" s="25"/>
      <c r="K28" s="5"/>
      <c r="L28" s="70" t="s">
        <v>70</v>
      </c>
      <c r="M28" s="70"/>
      <c r="N28" s="70"/>
      <c r="O28" s="70"/>
      <c r="P28" s="70"/>
      <c r="Q28" s="43">
        <v>2200979</v>
      </c>
      <c r="R28" s="43">
        <v>2200979</v>
      </c>
    </row>
    <row r="29" spans="2:18">
      <c r="B29" s="4"/>
      <c r="C29" s="114"/>
      <c r="D29" s="115"/>
      <c r="E29" s="115"/>
      <c r="F29" s="115"/>
      <c r="G29" s="116"/>
      <c r="H29" s="47"/>
      <c r="I29" s="20"/>
      <c r="J29" s="25"/>
      <c r="K29" s="5"/>
      <c r="L29" s="83" t="s">
        <v>101</v>
      </c>
      <c r="M29" s="84"/>
      <c r="N29" s="84"/>
      <c r="O29" s="84"/>
      <c r="P29" s="85"/>
      <c r="Q29" s="43"/>
      <c r="R29" s="43">
        <v>105458</v>
      </c>
    </row>
    <row r="30" spans="2:18">
      <c r="B30" s="4"/>
      <c r="C30" s="69"/>
      <c r="D30" s="69"/>
      <c r="E30" s="69"/>
      <c r="F30" s="69"/>
      <c r="G30" s="69"/>
      <c r="H30" s="47"/>
      <c r="I30" s="22"/>
      <c r="J30" s="25"/>
      <c r="K30" s="5"/>
      <c r="L30" s="70" t="s">
        <v>12</v>
      </c>
      <c r="M30" s="70"/>
      <c r="N30" s="70"/>
      <c r="O30" s="70"/>
      <c r="P30" s="70"/>
      <c r="Q30" s="43">
        <v>346609</v>
      </c>
      <c r="R30" s="43">
        <v>3948012</v>
      </c>
    </row>
    <row r="31" spans="2:18">
      <c r="B31" s="4"/>
      <c r="C31" s="69"/>
      <c r="D31" s="69"/>
      <c r="E31" s="69"/>
      <c r="F31" s="69"/>
      <c r="G31" s="69"/>
      <c r="H31" s="47"/>
      <c r="I31" s="22"/>
      <c r="J31" s="25"/>
      <c r="K31" s="5"/>
      <c r="L31" s="70" t="s">
        <v>13</v>
      </c>
      <c r="M31" s="70"/>
      <c r="N31" s="70"/>
      <c r="O31" s="70"/>
      <c r="P31" s="70"/>
      <c r="Q31" s="43">
        <v>316683</v>
      </c>
      <c r="R31" s="43">
        <v>456883</v>
      </c>
    </row>
    <row r="32" spans="2:18">
      <c r="B32" s="4"/>
      <c r="C32" s="69"/>
      <c r="D32" s="69"/>
      <c r="E32" s="69"/>
      <c r="F32" s="69"/>
      <c r="G32" s="69"/>
      <c r="H32" s="47"/>
      <c r="I32" s="22"/>
      <c r="J32" s="25"/>
      <c r="K32" s="5"/>
      <c r="L32" s="70" t="s">
        <v>16</v>
      </c>
      <c r="M32" s="70"/>
      <c r="N32" s="70"/>
      <c r="O32" s="70"/>
      <c r="P32" s="70"/>
      <c r="Q32" s="43">
        <v>3150595</v>
      </c>
      <c r="R32" s="43">
        <v>3150995</v>
      </c>
    </row>
    <row r="33" spans="2:18">
      <c r="B33" s="4"/>
      <c r="C33" s="69"/>
      <c r="D33" s="69"/>
      <c r="E33" s="69"/>
      <c r="F33" s="69"/>
      <c r="G33" s="69"/>
      <c r="H33" s="47"/>
      <c r="I33" s="22"/>
      <c r="J33" s="25"/>
      <c r="K33" s="5"/>
      <c r="L33" s="70" t="s">
        <v>17</v>
      </c>
      <c r="M33" s="70"/>
      <c r="N33" s="70"/>
      <c r="O33" s="70"/>
      <c r="P33" s="70"/>
      <c r="Q33" s="43">
        <v>1826335</v>
      </c>
      <c r="R33" s="43">
        <v>2358525</v>
      </c>
    </row>
    <row r="34" spans="2:18">
      <c r="B34" s="4"/>
      <c r="C34" s="69"/>
      <c r="D34" s="69"/>
      <c r="E34" s="69"/>
      <c r="F34" s="69"/>
      <c r="G34" s="69"/>
      <c r="H34" s="47"/>
      <c r="I34" s="22"/>
      <c r="J34" s="25"/>
      <c r="K34" s="5"/>
      <c r="L34" s="70" t="s">
        <v>14</v>
      </c>
      <c r="M34" s="70"/>
      <c r="N34" s="70"/>
      <c r="O34" s="70"/>
      <c r="P34" s="70"/>
      <c r="Q34" s="43"/>
      <c r="R34" s="43">
        <v>4471781</v>
      </c>
    </row>
    <row r="35" spans="2:18">
      <c r="B35" s="4"/>
      <c r="C35" s="69"/>
      <c r="D35" s="69"/>
      <c r="E35" s="69"/>
      <c r="F35" s="69"/>
      <c r="G35" s="69"/>
      <c r="H35" s="47"/>
      <c r="I35" s="22"/>
      <c r="J35" s="25"/>
      <c r="K35" s="5"/>
      <c r="L35" s="70" t="s">
        <v>71</v>
      </c>
      <c r="M35" s="70"/>
      <c r="N35" s="70"/>
      <c r="O35" s="70"/>
      <c r="P35" s="70"/>
      <c r="Q35" s="43">
        <v>533743</v>
      </c>
      <c r="R35" s="43">
        <v>533743</v>
      </c>
    </row>
    <row r="36" spans="2:18">
      <c r="B36" s="4"/>
      <c r="C36" s="69"/>
      <c r="D36" s="69"/>
      <c r="E36" s="69"/>
      <c r="F36" s="69"/>
      <c r="G36" s="69"/>
      <c r="H36" s="47"/>
      <c r="I36" s="22"/>
      <c r="J36" s="25"/>
      <c r="K36" s="5"/>
      <c r="L36" s="70" t="s">
        <v>72</v>
      </c>
      <c r="M36" s="70"/>
      <c r="N36" s="70"/>
      <c r="O36" s="70"/>
      <c r="P36" s="70"/>
      <c r="Q36" s="43">
        <v>12782429</v>
      </c>
      <c r="R36" s="43">
        <v>13240607</v>
      </c>
    </row>
    <row r="37" spans="2:18">
      <c r="B37" s="4"/>
      <c r="C37" s="114"/>
      <c r="D37" s="115"/>
      <c r="E37" s="115"/>
      <c r="F37" s="115"/>
      <c r="G37" s="116"/>
      <c r="H37" s="47"/>
      <c r="I37" s="22"/>
      <c r="J37" s="25"/>
      <c r="K37" s="5"/>
      <c r="L37" s="83" t="s">
        <v>102</v>
      </c>
      <c r="M37" s="84"/>
      <c r="N37" s="84"/>
      <c r="O37" s="84"/>
      <c r="P37" s="85"/>
      <c r="Q37" s="43"/>
      <c r="R37" s="43">
        <v>523126</v>
      </c>
    </row>
    <row r="38" spans="2:18">
      <c r="B38" s="4"/>
      <c r="C38" s="114"/>
      <c r="D38" s="115"/>
      <c r="E38" s="115"/>
      <c r="F38" s="115"/>
      <c r="G38" s="116"/>
      <c r="H38" s="47"/>
      <c r="I38" s="22"/>
      <c r="J38" s="25"/>
      <c r="K38" s="5"/>
      <c r="L38" s="83" t="s">
        <v>100</v>
      </c>
      <c r="M38" s="84"/>
      <c r="N38" s="84"/>
      <c r="O38" s="84"/>
      <c r="P38" s="85"/>
      <c r="Q38" s="43"/>
      <c r="R38" s="43">
        <v>123719</v>
      </c>
    </row>
    <row r="39" spans="2:18">
      <c r="B39" s="4"/>
      <c r="C39" s="69"/>
      <c r="D39" s="69"/>
      <c r="E39" s="69"/>
      <c r="F39" s="69"/>
      <c r="G39" s="69"/>
      <c r="H39" s="47"/>
      <c r="I39" s="22"/>
      <c r="J39" s="25"/>
      <c r="K39" s="5"/>
      <c r="L39" s="70" t="s">
        <v>73</v>
      </c>
      <c r="M39" s="70"/>
      <c r="N39" s="70"/>
      <c r="O39" s="70"/>
      <c r="P39" s="70"/>
      <c r="Q39" s="43">
        <v>838200</v>
      </c>
      <c r="R39" s="43">
        <v>838200</v>
      </c>
    </row>
    <row r="40" spans="2:18">
      <c r="B40" s="4" t="s">
        <v>30</v>
      </c>
      <c r="C40" s="95" t="s">
        <v>5</v>
      </c>
      <c r="D40" s="96"/>
      <c r="E40" s="96"/>
      <c r="F40" s="96"/>
      <c r="G40" s="97"/>
      <c r="H40" s="15"/>
      <c r="I40" s="26">
        <f>SUM(I41:I52)</f>
        <v>4907018</v>
      </c>
      <c r="J40" s="26">
        <f t="shared" ref="J40" si="3">SUM(J41:J52)</f>
        <v>12148906</v>
      </c>
      <c r="K40" s="5" t="s">
        <v>26</v>
      </c>
      <c r="L40" s="73" t="s">
        <v>56</v>
      </c>
      <c r="M40" s="93"/>
      <c r="N40" s="93"/>
      <c r="O40" s="93"/>
      <c r="P40" s="93"/>
      <c r="Q40" s="38">
        <v>3951968</v>
      </c>
      <c r="R40" s="10">
        <v>6091498</v>
      </c>
    </row>
    <row r="41" spans="2:18" ht="25.5" customHeight="1">
      <c r="B41" s="4"/>
      <c r="C41" s="70" t="s">
        <v>15</v>
      </c>
      <c r="D41" s="70"/>
      <c r="E41" s="70"/>
      <c r="F41" s="70"/>
      <c r="G41" s="70"/>
      <c r="H41" s="70"/>
      <c r="I41" s="20">
        <v>19050</v>
      </c>
      <c r="J41" s="20">
        <v>958383</v>
      </c>
      <c r="K41" s="5" t="s">
        <v>27</v>
      </c>
      <c r="L41" s="94" t="s">
        <v>85</v>
      </c>
      <c r="M41" s="94"/>
      <c r="N41" s="94"/>
      <c r="O41" s="94"/>
      <c r="P41" s="94"/>
      <c r="Q41" s="35">
        <v>10898000</v>
      </c>
      <c r="R41" s="35">
        <v>11770343</v>
      </c>
    </row>
    <row r="42" spans="2:18" ht="26.25" customHeight="1">
      <c r="B42" s="4"/>
      <c r="C42" s="75" t="s">
        <v>78</v>
      </c>
      <c r="D42" s="75"/>
      <c r="E42" s="75"/>
      <c r="F42" s="75"/>
      <c r="G42" s="75"/>
      <c r="H42" s="47"/>
      <c r="I42" s="20">
        <v>375000</v>
      </c>
      <c r="J42" s="20">
        <v>375000</v>
      </c>
      <c r="K42" s="5"/>
      <c r="L42" s="90"/>
      <c r="M42" s="91"/>
      <c r="N42" s="91"/>
      <c r="O42" s="91"/>
      <c r="P42" s="92"/>
      <c r="Q42" s="35"/>
      <c r="R42" s="35"/>
    </row>
    <row r="43" spans="2:18" ht="26.25" customHeight="1">
      <c r="B43" s="4"/>
      <c r="C43" s="70" t="s">
        <v>7</v>
      </c>
      <c r="D43" s="70"/>
      <c r="E43" s="70"/>
      <c r="F43" s="70"/>
      <c r="G43" s="70"/>
      <c r="H43" s="70"/>
      <c r="I43" s="20">
        <v>60000</v>
      </c>
      <c r="J43" s="20">
        <v>95000</v>
      </c>
      <c r="K43" s="5" t="s">
        <v>28</v>
      </c>
      <c r="L43" s="94" t="s">
        <v>86</v>
      </c>
      <c r="M43" s="94"/>
      <c r="N43" s="94"/>
      <c r="O43" s="94"/>
      <c r="P43" s="94"/>
      <c r="Q43" s="35">
        <v>6585651</v>
      </c>
      <c r="R43" s="35">
        <v>6600651</v>
      </c>
    </row>
    <row r="44" spans="2:18" ht="20.25" customHeight="1">
      <c r="B44" s="4"/>
      <c r="C44" s="83" t="s">
        <v>99</v>
      </c>
      <c r="D44" s="84"/>
      <c r="E44" s="84"/>
      <c r="F44" s="84"/>
      <c r="G44" s="85"/>
      <c r="H44" s="47"/>
      <c r="I44" s="20"/>
      <c r="J44" s="20">
        <v>40000</v>
      </c>
      <c r="K44" s="5"/>
      <c r="L44" s="90"/>
      <c r="M44" s="91"/>
      <c r="N44" s="91"/>
      <c r="O44" s="91"/>
      <c r="P44" s="92"/>
      <c r="Q44" s="35"/>
      <c r="R44" s="35"/>
    </row>
    <row r="45" spans="2:18" ht="18" customHeight="1">
      <c r="B45" s="4"/>
      <c r="C45" s="70" t="s">
        <v>67</v>
      </c>
      <c r="D45" s="70"/>
      <c r="E45" s="70"/>
      <c r="F45" s="70"/>
      <c r="G45" s="70"/>
      <c r="H45" s="70"/>
      <c r="I45" s="20">
        <v>838200</v>
      </c>
      <c r="J45" s="20">
        <v>838200</v>
      </c>
      <c r="K45" s="5"/>
      <c r="L45" s="130" t="s">
        <v>96</v>
      </c>
      <c r="M45" s="130"/>
      <c r="N45" s="130"/>
      <c r="O45" s="130"/>
      <c r="P45" s="130"/>
      <c r="Q45" s="36"/>
      <c r="R45" s="34">
        <v>398408</v>
      </c>
    </row>
    <row r="46" spans="2:18" ht="30" customHeight="1">
      <c r="B46" s="4"/>
      <c r="C46" s="70" t="s">
        <v>9</v>
      </c>
      <c r="D46" s="70"/>
      <c r="E46" s="70"/>
      <c r="F46" s="70"/>
      <c r="G46" s="70"/>
      <c r="H46" s="70"/>
      <c r="I46" s="20">
        <v>1988770</v>
      </c>
      <c r="J46" s="20">
        <v>7651030</v>
      </c>
      <c r="K46" s="5"/>
      <c r="L46" s="130" t="s">
        <v>109</v>
      </c>
      <c r="M46" s="130"/>
      <c r="N46" s="130"/>
      <c r="O46" s="130"/>
      <c r="P46" s="130"/>
      <c r="Q46" s="36"/>
      <c r="R46" s="34">
        <v>149541</v>
      </c>
    </row>
    <row r="47" spans="2:18">
      <c r="B47" s="4"/>
      <c r="C47" s="70" t="s">
        <v>69</v>
      </c>
      <c r="D47" s="70"/>
      <c r="E47" s="70"/>
      <c r="F47" s="70"/>
      <c r="G47" s="70"/>
      <c r="H47" s="70"/>
      <c r="I47" s="21">
        <v>124548</v>
      </c>
      <c r="J47" s="20">
        <v>124548</v>
      </c>
      <c r="K47" s="5"/>
      <c r="L47" s="74"/>
      <c r="M47" s="74"/>
      <c r="N47" s="74"/>
      <c r="O47" s="74"/>
      <c r="P47" s="74"/>
      <c r="Q47" s="34"/>
      <c r="R47" s="34"/>
    </row>
    <row r="48" spans="2:18">
      <c r="B48" s="4"/>
      <c r="C48" s="70" t="s">
        <v>16</v>
      </c>
      <c r="D48" s="70"/>
      <c r="E48" s="70"/>
      <c r="F48" s="70"/>
      <c r="G48" s="70"/>
      <c r="H48" s="70"/>
      <c r="I48" s="21">
        <v>1079500</v>
      </c>
      <c r="J48" s="20">
        <v>1365486</v>
      </c>
      <c r="K48" s="5"/>
      <c r="L48" s="74"/>
      <c r="M48" s="74"/>
      <c r="N48" s="74"/>
      <c r="O48" s="74"/>
      <c r="P48" s="74"/>
      <c r="Q48" s="34"/>
      <c r="R48" s="34"/>
    </row>
    <row r="49" spans="2:18">
      <c r="B49" s="4"/>
      <c r="C49" s="70" t="s">
        <v>17</v>
      </c>
      <c r="D49" s="70"/>
      <c r="E49" s="70"/>
      <c r="F49" s="70"/>
      <c r="G49" s="70"/>
      <c r="H49" s="70"/>
      <c r="I49" s="20">
        <v>60000</v>
      </c>
      <c r="J49" s="20">
        <v>60000</v>
      </c>
      <c r="K49" s="5"/>
      <c r="L49" s="77"/>
      <c r="M49" s="78"/>
      <c r="N49" s="78"/>
      <c r="O49" s="78"/>
      <c r="P49" s="79"/>
      <c r="Q49" s="11"/>
      <c r="R49" s="11"/>
    </row>
    <row r="50" spans="2:18">
      <c r="B50" s="4"/>
      <c r="C50" s="70" t="s">
        <v>79</v>
      </c>
      <c r="D50" s="70"/>
      <c r="E50" s="70"/>
      <c r="F50" s="70"/>
      <c r="G50" s="70"/>
      <c r="H50" s="47"/>
      <c r="I50" s="20">
        <v>76200</v>
      </c>
      <c r="J50" s="20">
        <v>76200</v>
      </c>
      <c r="K50" s="5"/>
      <c r="L50" s="77"/>
      <c r="M50" s="78"/>
      <c r="N50" s="78"/>
      <c r="O50" s="78"/>
      <c r="P50" s="79"/>
      <c r="Q50" s="11"/>
      <c r="R50" s="11"/>
    </row>
    <row r="51" spans="2:18">
      <c r="B51" s="4"/>
      <c r="C51" s="83" t="s">
        <v>100</v>
      </c>
      <c r="D51" s="84"/>
      <c r="E51" s="84"/>
      <c r="F51" s="84"/>
      <c r="G51" s="85"/>
      <c r="H51" s="47"/>
      <c r="I51" s="20"/>
      <c r="J51" s="20">
        <v>279309</v>
      </c>
      <c r="K51" s="5"/>
      <c r="L51" s="77"/>
      <c r="M51" s="78"/>
      <c r="N51" s="78"/>
      <c r="O51" s="78"/>
      <c r="P51" s="79"/>
      <c r="Q51" s="11"/>
      <c r="R51" s="11"/>
    </row>
    <row r="52" spans="2:18">
      <c r="B52" s="4"/>
      <c r="C52" s="70" t="s">
        <v>76</v>
      </c>
      <c r="D52" s="70"/>
      <c r="E52" s="70"/>
      <c r="F52" s="70"/>
      <c r="G52" s="70"/>
      <c r="H52" s="70"/>
      <c r="I52" s="20">
        <v>285750</v>
      </c>
      <c r="J52" s="20">
        <v>285750</v>
      </c>
      <c r="K52" s="5"/>
      <c r="L52" s="73" t="s">
        <v>75</v>
      </c>
      <c r="M52" s="73"/>
      <c r="N52" s="73"/>
      <c r="O52" s="73"/>
      <c r="P52" s="73"/>
      <c r="Q52" s="9">
        <v>1564856</v>
      </c>
      <c r="R52" s="9">
        <v>25189894</v>
      </c>
    </row>
    <row r="53" spans="2:18" ht="28.5" customHeight="1">
      <c r="B53" s="4" t="s">
        <v>65</v>
      </c>
      <c r="C53" s="73" t="s">
        <v>29</v>
      </c>
      <c r="D53" s="73"/>
      <c r="E53" s="73"/>
      <c r="F53" s="73"/>
      <c r="G53" s="73"/>
      <c r="H53" s="51"/>
      <c r="I53" s="27"/>
      <c r="J53" s="27"/>
      <c r="K53" s="5" t="s">
        <v>37</v>
      </c>
      <c r="L53" s="86" t="s">
        <v>90</v>
      </c>
      <c r="M53" s="86"/>
      <c r="N53" s="86"/>
      <c r="O53" s="86"/>
      <c r="P53" s="86"/>
      <c r="Q53" s="9"/>
      <c r="R53" s="9">
        <v>300000</v>
      </c>
    </row>
    <row r="54" spans="2:18">
      <c r="B54" s="4" t="s">
        <v>33</v>
      </c>
      <c r="C54" s="87" t="s">
        <v>31</v>
      </c>
      <c r="D54" s="88"/>
      <c r="E54" s="88"/>
      <c r="F54" s="88"/>
      <c r="G54" s="89"/>
      <c r="H54" s="15"/>
      <c r="I54" s="26">
        <f>SUM(I56+I55)</f>
        <v>6995651</v>
      </c>
      <c r="J54" s="26">
        <f>SUM(J56+J55)</f>
        <v>7199651</v>
      </c>
      <c r="K54" s="5"/>
      <c r="L54" s="80"/>
      <c r="M54" s="81"/>
      <c r="N54" s="81"/>
      <c r="O54" s="81"/>
      <c r="P54" s="82"/>
      <c r="Q54" s="8"/>
      <c r="R54" s="8"/>
    </row>
    <row r="55" spans="2:18">
      <c r="B55" s="4"/>
      <c r="C55" s="72" t="s">
        <v>32</v>
      </c>
      <c r="D55" s="72"/>
      <c r="E55" s="72"/>
      <c r="F55" s="72"/>
      <c r="G55" s="72"/>
      <c r="H55" s="52"/>
      <c r="I55" s="33">
        <v>4955651</v>
      </c>
      <c r="J55" s="33">
        <v>5159651</v>
      </c>
      <c r="K55" s="5"/>
      <c r="L55" s="80"/>
      <c r="M55" s="81"/>
      <c r="N55" s="81"/>
      <c r="O55" s="81"/>
      <c r="P55" s="82"/>
      <c r="Q55" s="8"/>
      <c r="R55" s="8"/>
    </row>
    <row r="56" spans="2:18">
      <c r="B56" s="4"/>
      <c r="C56" s="76" t="s">
        <v>81</v>
      </c>
      <c r="D56" s="76"/>
      <c r="E56" s="76"/>
      <c r="F56" s="76"/>
      <c r="G56" s="76"/>
      <c r="H56" s="76"/>
      <c r="I56" s="42">
        <v>2040000</v>
      </c>
      <c r="J56" s="42">
        <v>2040000</v>
      </c>
      <c r="K56" s="5"/>
      <c r="L56" s="80"/>
      <c r="M56" s="81"/>
      <c r="N56" s="81"/>
      <c r="O56" s="81"/>
      <c r="P56" s="82"/>
      <c r="Q56" s="7"/>
      <c r="R56" s="12"/>
    </row>
    <row r="57" spans="2:18">
      <c r="B57" s="4" t="s">
        <v>36</v>
      </c>
      <c r="C57" s="73" t="s">
        <v>110</v>
      </c>
      <c r="D57" s="73"/>
      <c r="E57" s="73"/>
      <c r="F57" s="73"/>
      <c r="G57" s="73"/>
      <c r="H57" s="53"/>
      <c r="I57" s="28">
        <v>34380067</v>
      </c>
      <c r="J57" s="28">
        <v>33809579</v>
      </c>
      <c r="K57" s="5"/>
      <c r="L57" s="80"/>
      <c r="M57" s="81"/>
      <c r="N57" s="81"/>
      <c r="O57" s="81"/>
      <c r="P57" s="82"/>
      <c r="Q57" s="7"/>
      <c r="R57" s="12"/>
    </row>
    <row r="58" spans="2:18">
      <c r="B58" s="13"/>
      <c r="C58" s="126" t="s">
        <v>34</v>
      </c>
      <c r="D58" s="126"/>
      <c r="E58" s="126"/>
      <c r="F58" s="126"/>
      <c r="G58" s="126"/>
      <c r="H58" s="54"/>
      <c r="I58" s="29">
        <f>SUM(I7+I22+I40+I54+I57)</f>
        <v>81693288</v>
      </c>
      <c r="J58" s="29">
        <f t="shared" ref="J58" si="4">SUM(J7+J22+J40+J54+J57)</f>
        <v>143842726</v>
      </c>
      <c r="K58" s="5"/>
      <c r="L58" s="126" t="s">
        <v>35</v>
      </c>
      <c r="M58" s="126"/>
      <c r="N58" s="126"/>
      <c r="O58" s="126"/>
      <c r="P58" s="126"/>
      <c r="Q58" s="9">
        <f>SUM(Q7+Q40+Q41+Q43+Q52+Q53+Q45+Q46)</f>
        <v>81693288</v>
      </c>
      <c r="R58" s="9">
        <f t="shared" ref="R58" si="5">SUM(R7+R40+R41+R43+R52+R53+R45+R46)</f>
        <v>143842726</v>
      </c>
    </row>
    <row r="59" spans="2:18">
      <c r="B59" s="41" t="s">
        <v>38</v>
      </c>
      <c r="C59" s="73" t="s">
        <v>6</v>
      </c>
      <c r="D59" s="73"/>
      <c r="E59" s="73"/>
      <c r="F59" s="73"/>
      <c r="G59" s="73"/>
      <c r="H59" s="50"/>
      <c r="I59" s="30">
        <f>SUM(I60:I62)</f>
        <v>42575474</v>
      </c>
      <c r="J59" s="30">
        <f t="shared" ref="J59" si="6">SUM(J60:J62)</f>
        <v>26068586</v>
      </c>
      <c r="K59" s="5" t="s">
        <v>91</v>
      </c>
      <c r="L59" s="73" t="s">
        <v>57</v>
      </c>
      <c r="M59" s="73"/>
      <c r="N59" s="73"/>
      <c r="O59" s="73"/>
      <c r="P59" s="73"/>
      <c r="Q59" s="14">
        <f>SUM(Q60:Q65)</f>
        <v>138810652</v>
      </c>
      <c r="R59" s="14">
        <f t="shared" ref="R59" si="7">SUM(R60:R65)</f>
        <v>134348416</v>
      </c>
    </row>
    <row r="60" spans="2:18">
      <c r="B60" s="13"/>
      <c r="C60" s="70" t="s">
        <v>53</v>
      </c>
      <c r="D60" s="71"/>
      <c r="E60" s="71"/>
      <c r="F60" s="71"/>
      <c r="G60" s="71"/>
      <c r="H60" s="3"/>
      <c r="I60" s="20">
        <v>250000</v>
      </c>
      <c r="J60" s="20">
        <v>2716000</v>
      </c>
      <c r="K60" s="5"/>
      <c r="L60" s="70" t="s">
        <v>58</v>
      </c>
      <c r="M60" s="70"/>
      <c r="N60" s="70"/>
      <c r="O60" s="70"/>
      <c r="P60" s="70"/>
      <c r="Q60" s="8">
        <v>82245033</v>
      </c>
      <c r="R60" s="8">
        <v>94339602</v>
      </c>
    </row>
    <row r="61" spans="2:18" ht="22.5" customHeight="1">
      <c r="B61" s="13"/>
      <c r="C61" s="70" t="s">
        <v>87</v>
      </c>
      <c r="D61" s="70"/>
      <c r="E61" s="70"/>
      <c r="F61" s="70"/>
      <c r="G61" s="70"/>
      <c r="H61" s="47"/>
      <c r="I61" s="20">
        <v>35175809</v>
      </c>
      <c r="J61" s="20">
        <v>23352586</v>
      </c>
      <c r="K61" s="5"/>
      <c r="L61" s="69"/>
      <c r="M61" s="69"/>
      <c r="N61" s="69"/>
      <c r="O61" s="69"/>
      <c r="P61" s="69"/>
      <c r="Q61" s="8"/>
      <c r="R61" s="8"/>
    </row>
    <row r="62" spans="2:18" ht="25.5" customHeight="1">
      <c r="B62" s="13"/>
      <c r="C62" s="75" t="s">
        <v>89</v>
      </c>
      <c r="D62" s="101"/>
      <c r="E62" s="101"/>
      <c r="F62" s="101"/>
      <c r="G62" s="101"/>
      <c r="H62" s="3"/>
      <c r="I62" s="20">
        <v>7149665</v>
      </c>
      <c r="J62" s="20"/>
      <c r="K62" s="5"/>
      <c r="L62" s="70" t="s">
        <v>3</v>
      </c>
      <c r="M62" s="70"/>
      <c r="N62" s="70"/>
      <c r="O62" s="70"/>
      <c r="P62" s="70"/>
      <c r="Q62" s="8">
        <v>56565619</v>
      </c>
      <c r="R62" s="8">
        <v>40008814</v>
      </c>
    </row>
    <row r="63" spans="2:18">
      <c r="B63" s="13" t="s">
        <v>39</v>
      </c>
      <c r="C63" s="103" t="s">
        <v>54</v>
      </c>
      <c r="D63" s="103"/>
      <c r="E63" s="103"/>
      <c r="F63" s="103"/>
      <c r="G63" s="103"/>
      <c r="H63" s="55"/>
      <c r="I63" s="32">
        <f>SUM(I64:I65)</f>
        <v>8500000</v>
      </c>
      <c r="J63" s="32">
        <f t="shared" ref="J63" si="8">SUM(J64:J65)</f>
        <v>19727819</v>
      </c>
      <c r="K63" s="5"/>
      <c r="L63" s="70" t="s">
        <v>59</v>
      </c>
      <c r="M63" s="70"/>
      <c r="N63" s="70"/>
      <c r="O63" s="70"/>
      <c r="P63" s="70"/>
      <c r="Q63" s="8"/>
      <c r="R63" s="8"/>
    </row>
    <row r="64" spans="2:18">
      <c r="B64" s="13"/>
      <c r="C64" s="111" t="s">
        <v>103</v>
      </c>
      <c r="D64" s="112"/>
      <c r="E64" s="112"/>
      <c r="F64" s="112"/>
      <c r="G64" s="113"/>
      <c r="H64" s="60"/>
      <c r="I64" s="61"/>
      <c r="J64" s="33">
        <v>171605</v>
      </c>
      <c r="K64" s="5"/>
      <c r="L64" s="114"/>
      <c r="M64" s="115"/>
      <c r="N64" s="115"/>
      <c r="O64" s="115"/>
      <c r="P64" s="116"/>
      <c r="Q64" s="8"/>
      <c r="R64" s="8"/>
    </row>
    <row r="65" spans="2:18" ht="25.5" customHeight="1">
      <c r="B65" s="13"/>
      <c r="C65" s="75" t="s">
        <v>80</v>
      </c>
      <c r="D65" s="101"/>
      <c r="E65" s="101"/>
      <c r="F65" s="101"/>
      <c r="G65" s="101"/>
      <c r="H65" s="3"/>
      <c r="I65" s="20">
        <v>8500000</v>
      </c>
      <c r="J65" s="20">
        <v>19556214</v>
      </c>
      <c r="K65" s="5"/>
      <c r="L65" s="104"/>
      <c r="M65" s="104"/>
      <c r="N65" s="104"/>
      <c r="O65" s="104"/>
      <c r="P65" s="104"/>
      <c r="Q65" s="8"/>
      <c r="R65" s="8"/>
    </row>
    <row r="66" spans="2:18">
      <c r="B66" s="13" t="s">
        <v>23</v>
      </c>
      <c r="C66" s="95" t="s">
        <v>63</v>
      </c>
      <c r="D66" s="96"/>
      <c r="E66" s="96"/>
      <c r="F66" s="96"/>
      <c r="G66" s="97"/>
      <c r="H66" s="15"/>
      <c r="I66" s="26">
        <v>87735178</v>
      </c>
      <c r="J66" s="26">
        <v>88552011</v>
      </c>
      <c r="K66" s="5" t="s">
        <v>92</v>
      </c>
      <c r="L66" s="99" t="s">
        <v>62</v>
      </c>
      <c r="M66" s="99"/>
      <c r="N66" s="99"/>
      <c r="O66" s="99"/>
      <c r="P66" s="99"/>
      <c r="Q66" s="39"/>
      <c r="R66" s="15"/>
    </row>
    <row r="67" spans="2:18">
      <c r="B67" s="13"/>
      <c r="C67" s="105" t="s">
        <v>40</v>
      </c>
      <c r="D67" s="106"/>
      <c r="E67" s="106"/>
      <c r="F67" s="106"/>
      <c r="G67" s="107"/>
      <c r="H67" s="57"/>
      <c r="I67" s="23"/>
      <c r="J67" s="23"/>
      <c r="K67" s="5" t="s">
        <v>41</v>
      </c>
      <c r="L67" s="99" t="s">
        <v>42</v>
      </c>
      <c r="M67" s="99"/>
      <c r="N67" s="99"/>
      <c r="O67" s="99"/>
      <c r="P67" s="99"/>
      <c r="Q67" s="39"/>
      <c r="R67" s="6"/>
    </row>
    <row r="68" spans="2:18">
      <c r="B68" s="13" t="s">
        <v>26</v>
      </c>
      <c r="C68" s="105" t="s">
        <v>43</v>
      </c>
      <c r="D68" s="106"/>
      <c r="E68" s="106"/>
      <c r="F68" s="106"/>
      <c r="G68" s="107"/>
      <c r="H68" s="57"/>
      <c r="I68" s="23">
        <f>SUM(I59+I63+I66)</f>
        <v>138810652</v>
      </c>
      <c r="J68" s="23">
        <f t="shared" ref="J68" si="9">SUM(J59+J63+J66)</f>
        <v>134348416</v>
      </c>
      <c r="K68" s="5"/>
      <c r="L68" s="99" t="s">
        <v>44</v>
      </c>
      <c r="M68" s="100"/>
      <c r="N68" s="100"/>
      <c r="O68" s="100"/>
      <c r="P68" s="100"/>
      <c r="Q68" s="39">
        <f>SUM(Q59+Q66)</f>
        <v>138810652</v>
      </c>
      <c r="R68" s="39">
        <f>SUM(R59+R66)</f>
        <v>134348416</v>
      </c>
    </row>
    <row r="69" spans="2:18">
      <c r="B69" s="13"/>
      <c r="C69" s="108" t="s">
        <v>45</v>
      </c>
      <c r="D69" s="109"/>
      <c r="E69" s="109"/>
      <c r="F69" s="109"/>
      <c r="G69" s="110"/>
      <c r="H69" s="58"/>
      <c r="I69" s="29">
        <f>SUM(I58+I68)</f>
        <v>220503940</v>
      </c>
      <c r="J69" s="29">
        <f>SUM(J58+J68)</f>
        <v>278191142</v>
      </c>
      <c r="K69" s="16"/>
      <c r="L69" s="102" t="s">
        <v>46</v>
      </c>
      <c r="M69" s="102"/>
      <c r="N69" s="102"/>
      <c r="O69" s="102"/>
      <c r="P69" s="102"/>
      <c r="Q69" s="11">
        <f>SUM(Q58+Q68)</f>
        <v>220503940</v>
      </c>
      <c r="R69" s="11">
        <f>SUM(R58+R68)</f>
        <v>278191142</v>
      </c>
    </row>
    <row r="70" spans="2:18">
      <c r="B70" s="13"/>
      <c r="C70" s="73"/>
      <c r="D70" s="125"/>
      <c r="E70" s="125"/>
      <c r="F70" s="125"/>
      <c r="G70" s="125"/>
      <c r="H70" s="56"/>
      <c r="I70" s="28"/>
      <c r="J70" s="28"/>
      <c r="K70" s="5"/>
      <c r="L70" s="73" t="s">
        <v>55</v>
      </c>
      <c r="M70" s="73"/>
      <c r="N70" s="73"/>
      <c r="O70" s="73"/>
      <c r="P70" s="73"/>
      <c r="Q70" s="17"/>
      <c r="R70" s="17"/>
    </row>
    <row r="71" spans="2:18" ht="15.75">
      <c r="B71" s="18"/>
      <c r="C71" s="98" t="s">
        <v>111</v>
      </c>
      <c r="D71" s="98"/>
      <c r="E71" s="98"/>
      <c r="F71" s="98"/>
      <c r="G71" s="98"/>
      <c r="H71" s="59"/>
      <c r="I71" s="28">
        <f>SUM(I69:I70)</f>
        <v>220503940</v>
      </c>
      <c r="J71" s="28">
        <f>SUM(J69:J70)</f>
        <v>278191142</v>
      </c>
      <c r="K71" s="19"/>
      <c r="L71" s="117" t="s">
        <v>47</v>
      </c>
      <c r="M71" s="118"/>
      <c r="N71" s="118"/>
      <c r="O71" s="118"/>
      <c r="P71" s="119"/>
      <c r="Q71" s="64">
        <f>SUM(Q69+Q70)</f>
        <v>220503940</v>
      </c>
      <c r="R71" s="64">
        <f>SUM(R69+R70)</f>
        <v>278191142</v>
      </c>
    </row>
  </sheetData>
  <mergeCells count="137">
    <mergeCell ref="L57:P57"/>
    <mergeCell ref="L15:P15"/>
    <mergeCell ref="L7:P7"/>
    <mergeCell ref="L8:P8"/>
    <mergeCell ref="L11:P11"/>
    <mergeCell ref="L29:P29"/>
    <mergeCell ref="C29:G29"/>
    <mergeCell ref="L37:P37"/>
    <mergeCell ref="L38:P38"/>
    <mergeCell ref="C37:G37"/>
    <mergeCell ref="C38:G38"/>
    <mergeCell ref="C11:H11"/>
    <mergeCell ref="C18:G18"/>
    <mergeCell ref="C19:G19"/>
    <mergeCell ref="C20:G20"/>
    <mergeCell ref="C21:G21"/>
    <mergeCell ref="L18:P18"/>
    <mergeCell ref="L19:P19"/>
    <mergeCell ref="L20:P20"/>
    <mergeCell ref="L21:P21"/>
    <mergeCell ref="L10:P10"/>
    <mergeCell ref="L17:P17"/>
    <mergeCell ref="C9:H9"/>
    <mergeCell ref="C10:H10"/>
    <mergeCell ref="C14:H14"/>
    <mergeCell ref="C8:G8"/>
    <mergeCell ref="C17:G17"/>
    <mergeCell ref="C7:G7"/>
    <mergeCell ref="C16:G16"/>
    <mergeCell ref="L16:P16"/>
    <mergeCell ref="C12:G12"/>
    <mergeCell ref="L12:P12"/>
    <mergeCell ref="B2:E2"/>
    <mergeCell ref="B3:E3"/>
    <mergeCell ref="C15:G15"/>
    <mergeCell ref="C13:G13"/>
    <mergeCell ref="L13:P13"/>
    <mergeCell ref="B1:R1"/>
    <mergeCell ref="B4:R4"/>
    <mergeCell ref="B5:R5"/>
    <mergeCell ref="C6:H6"/>
    <mergeCell ref="L6:P6"/>
    <mergeCell ref="L9:P9"/>
    <mergeCell ref="C70:G70"/>
    <mergeCell ref="L70:P70"/>
    <mergeCell ref="C57:G57"/>
    <mergeCell ref="C58:G58"/>
    <mergeCell ref="L58:P58"/>
    <mergeCell ref="C55:G55"/>
    <mergeCell ref="C59:G59"/>
    <mergeCell ref="L59:P59"/>
    <mergeCell ref="L14:P14"/>
    <mergeCell ref="C25:H25"/>
    <mergeCell ref="L25:P25"/>
    <mergeCell ref="L43:P43"/>
    <mergeCell ref="L45:P45"/>
    <mergeCell ref="L46:P46"/>
    <mergeCell ref="L47:P47"/>
    <mergeCell ref="L30:P30"/>
    <mergeCell ref="L31:P31"/>
    <mergeCell ref="L32:P32"/>
    <mergeCell ref="C71:G71"/>
    <mergeCell ref="L66:P66"/>
    <mergeCell ref="L67:P67"/>
    <mergeCell ref="L68:P68"/>
    <mergeCell ref="C60:G60"/>
    <mergeCell ref="L60:P60"/>
    <mergeCell ref="C62:G62"/>
    <mergeCell ref="L62:P62"/>
    <mergeCell ref="L69:P69"/>
    <mergeCell ref="C63:G63"/>
    <mergeCell ref="L63:P63"/>
    <mergeCell ref="C65:G65"/>
    <mergeCell ref="L65:P65"/>
    <mergeCell ref="C61:G61"/>
    <mergeCell ref="L61:P61"/>
    <mergeCell ref="C66:G66"/>
    <mergeCell ref="C67:G67"/>
    <mergeCell ref="C68:G68"/>
    <mergeCell ref="C69:G69"/>
    <mergeCell ref="C64:G64"/>
    <mergeCell ref="L64:P64"/>
    <mergeCell ref="L71:P71"/>
    <mergeCell ref="L33:P33"/>
    <mergeCell ref="L35:P35"/>
    <mergeCell ref="L28:P28"/>
    <mergeCell ref="C23:H23"/>
    <mergeCell ref="C51:G51"/>
    <mergeCell ref="L42:P42"/>
    <mergeCell ref="L44:P44"/>
    <mergeCell ref="L49:P49"/>
    <mergeCell ref="L40:P40"/>
    <mergeCell ref="C41:H41"/>
    <mergeCell ref="L41:P41"/>
    <mergeCell ref="C43:H43"/>
    <mergeCell ref="C32:G32"/>
    <mergeCell ref="C40:G40"/>
    <mergeCell ref="L34:P34"/>
    <mergeCell ref="C34:G34"/>
    <mergeCell ref="C36:G36"/>
    <mergeCell ref="L36:P36"/>
    <mergeCell ref="C39:G39"/>
    <mergeCell ref="L39:P39"/>
    <mergeCell ref="C35:G35"/>
    <mergeCell ref="C33:G33"/>
    <mergeCell ref="C26:G26"/>
    <mergeCell ref="C31:G31"/>
    <mergeCell ref="C52:H52"/>
    <mergeCell ref="L52:P52"/>
    <mergeCell ref="L48:P48"/>
    <mergeCell ref="C42:G42"/>
    <mergeCell ref="C56:H56"/>
    <mergeCell ref="L50:P50"/>
    <mergeCell ref="L51:P51"/>
    <mergeCell ref="L54:P54"/>
    <mergeCell ref="L55:P55"/>
    <mergeCell ref="L56:P56"/>
    <mergeCell ref="C53:G53"/>
    <mergeCell ref="C45:H45"/>
    <mergeCell ref="C46:H46"/>
    <mergeCell ref="C47:H47"/>
    <mergeCell ref="C48:H48"/>
    <mergeCell ref="C49:H49"/>
    <mergeCell ref="C50:G50"/>
    <mergeCell ref="C44:G44"/>
    <mergeCell ref="L53:P53"/>
    <mergeCell ref="C54:G54"/>
    <mergeCell ref="C30:G30"/>
    <mergeCell ref="C28:H28"/>
    <mergeCell ref="L22:P22"/>
    <mergeCell ref="C27:H27"/>
    <mergeCell ref="L27:P27"/>
    <mergeCell ref="L23:P23"/>
    <mergeCell ref="C24:H24"/>
    <mergeCell ref="L24:P24"/>
    <mergeCell ref="L26:P26"/>
    <mergeCell ref="C22:H22"/>
  </mergeCells>
  <pageMargins left="0.70866141732283472" right="0.70866141732283472" top="0.27559055118110237" bottom="0.19685039370078741" header="0.23622047244094491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2019-05-22T05:22:09Z</cp:lastPrinted>
  <dcterms:created xsi:type="dcterms:W3CDTF">2012-02-02T10:48:30Z</dcterms:created>
  <dcterms:modified xsi:type="dcterms:W3CDTF">2019-06-04T08:56:48Z</dcterms:modified>
</cp:coreProperties>
</file>