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20" windowWidth="23715" windowHeight="94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64" i="1"/>
  <c r="E64"/>
  <c r="G62"/>
  <c r="F62"/>
  <c r="G25"/>
  <c r="G24"/>
  <c r="F25"/>
  <c r="F24"/>
  <c r="E24"/>
  <c r="E26" s="1"/>
  <c r="E25"/>
  <c r="G15"/>
  <c r="F66"/>
  <c r="E66"/>
  <c r="G60"/>
  <c r="F60"/>
  <c r="G58"/>
  <c r="G64" s="1"/>
  <c r="G66" s="1"/>
  <c r="F58"/>
  <c r="E58"/>
  <c r="E62" s="1"/>
  <c r="G22"/>
  <c r="F15"/>
  <c r="F22" s="1"/>
  <c r="E15"/>
  <c r="E22" s="1"/>
  <c r="F26" l="1"/>
  <c r="G26" l="1"/>
</calcChain>
</file>

<file path=xl/sharedStrings.xml><?xml version="1.0" encoding="utf-8"?>
<sst xmlns="http://schemas.openxmlformats.org/spreadsheetml/2006/main" count="132" uniqueCount="99">
  <si>
    <t>Sor-szám</t>
  </si>
  <si>
    <t>Megnevezés</t>
  </si>
  <si>
    <t>Rovat-szám</t>
  </si>
  <si>
    <t>Számla-szám</t>
  </si>
  <si>
    <t xml:space="preserve">                  Önkormányzat                          e Ft</t>
  </si>
  <si>
    <t>Eredeti</t>
  </si>
  <si>
    <t>Módosított</t>
  </si>
  <si>
    <t>Teljesítés</t>
  </si>
  <si>
    <t>Teljesítés %-a</t>
  </si>
  <si>
    <t>1.</t>
  </si>
  <si>
    <t>Műk. célú támog. áht-n belülről</t>
  </si>
  <si>
    <t>B1</t>
  </si>
  <si>
    <t>091.</t>
  </si>
  <si>
    <t>2.</t>
  </si>
  <si>
    <t>Felhalm. célú támog. áht-n belülről</t>
  </si>
  <si>
    <t>B2</t>
  </si>
  <si>
    <t>092.</t>
  </si>
  <si>
    <t>3.</t>
  </si>
  <si>
    <t>Közhatalmi bevételek</t>
  </si>
  <si>
    <t>B3</t>
  </si>
  <si>
    <t>093.</t>
  </si>
  <si>
    <t>4.</t>
  </si>
  <si>
    <t>Működési bevételek</t>
  </si>
  <si>
    <t>B4</t>
  </si>
  <si>
    <t>094.</t>
  </si>
  <si>
    <t>5.</t>
  </si>
  <si>
    <t>Felhalmozási bevételek</t>
  </si>
  <si>
    <t>B5</t>
  </si>
  <si>
    <t>095.</t>
  </si>
  <si>
    <t>6.</t>
  </si>
  <si>
    <t>Műk. célú átvett pénzeszközök</t>
  </si>
  <si>
    <t>B6</t>
  </si>
  <si>
    <t>096.</t>
  </si>
  <si>
    <t>7.</t>
  </si>
  <si>
    <t>Felhalm. célú átvett pénzeszközök</t>
  </si>
  <si>
    <t>B7</t>
  </si>
  <si>
    <t>097.</t>
  </si>
  <si>
    <t>8.</t>
  </si>
  <si>
    <t>Költségvetési bevételek összesen</t>
  </si>
  <si>
    <t>9.</t>
  </si>
  <si>
    <t>Hitel-, kölcsönfelvétel áht-n kívülről - felhalm.</t>
  </si>
  <si>
    <t>B811</t>
  </si>
  <si>
    <t>098.</t>
  </si>
  <si>
    <t>10.</t>
  </si>
  <si>
    <t>Maradvány igénybevétele - működési</t>
  </si>
  <si>
    <t>B813</t>
  </si>
  <si>
    <t>11.</t>
  </si>
  <si>
    <t>Maradvány igénybevétele - felhalmozási</t>
  </si>
  <si>
    <t>12.</t>
  </si>
  <si>
    <t>Államháztartáson belüli megelőlegezések</t>
  </si>
  <si>
    <t>B814</t>
  </si>
  <si>
    <t>13.</t>
  </si>
  <si>
    <t>Intézményfinanszírozás</t>
  </si>
  <si>
    <t>B816</t>
  </si>
  <si>
    <t>14.</t>
  </si>
  <si>
    <t>Intézményfinanszírozás kiszűrése</t>
  </si>
  <si>
    <t>15.</t>
  </si>
  <si>
    <t>BEVÉTELEK ÖSSZESEN</t>
  </si>
  <si>
    <t>Működési célú bevételek</t>
  </si>
  <si>
    <t>Felhalmozási célú bevételek</t>
  </si>
  <si>
    <t xml:space="preserve"> BEVÉTELEK ÖSSZESEN</t>
  </si>
  <si>
    <t>Személyi juttatások</t>
  </si>
  <si>
    <t>K1</t>
  </si>
  <si>
    <t>051.</t>
  </si>
  <si>
    <t>Munkaadókat terh. jár. és szoc. hozzájár. adó</t>
  </si>
  <si>
    <t>K2</t>
  </si>
  <si>
    <t>052.</t>
  </si>
  <si>
    <t>Dologi kiadások</t>
  </si>
  <si>
    <t>K3</t>
  </si>
  <si>
    <t>053.</t>
  </si>
  <si>
    <t>Ellátottak pénzbeli juttatásai</t>
  </si>
  <si>
    <t>K4</t>
  </si>
  <si>
    <t>054.</t>
  </si>
  <si>
    <t>Egyéb működési célú kiadások</t>
  </si>
  <si>
    <t>K5</t>
  </si>
  <si>
    <t>055.</t>
  </si>
  <si>
    <t>Beruházások</t>
  </si>
  <si>
    <t>K6</t>
  </si>
  <si>
    <t>056.</t>
  </si>
  <si>
    <t>Felújítások</t>
  </si>
  <si>
    <t>K7</t>
  </si>
  <si>
    <t>057.</t>
  </si>
  <si>
    <t>Egyéb felhalmozási célú kiadások</t>
  </si>
  <si>
    <t>K8</t>
  </si>
  <si>
    <t>058.</t>
  </si>
  <si>
    <t>Költségvetési kiadások összesen</t>
  </si>
  <si>
    <t>K914</t>
  </si>
  <si>
    <t>K9</t>
  </si>
  <si>
    <t>059.</t>
  </si>
  <si>
    <t>KIADÁSOK ÖSSZESEN</t>
  </si>
  <si>
    <t>Működési célú kiadások</t>
  </si>
  <si>
    <t xml:space="preserve"> KIADÁSOK ÖSSZESEN</t>
  </si>
  <si>
    <t xml:space="preserve">                                                                           2015. évi teljesítés</t>
  </si>
  <si>
    <t xml:space="preserve">             2015. évi teljesítés</t>
  </si>
  <si>
    <t xml:space="preserve">KIADÁSOK </t>
  </si>
  <si>
    <t>Patosfa Község Önkormányzatának működési bevételei és kiadásai 2015. évben</t>
  </si>
  <si>
    <t>Rövid lejáratú hitelek</t>
  </si>
  <si>
    <t>K911</t>
  </si>
  <si>
    <t xml:space="preserve">                                                                 5. melléklet a 4/2016.(V.31.)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</si>
</sst>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3" fillId="0" borderId="0" xfId="2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3" fillId="2" borderId="10" xfId="2" applyNumberFormat="1" applyFont="1" applyFill="1" applyBorder="1" applyAlignment="1">
      <alignment horizontal="center" vertical="center" wrapText="1"/>
    </xf>
    <xf numFmtId="3" fontId="3" fillId="2" borderId="11" xfId="2" applyNumberFormat="1" applyFont="1" applyFill="1" applyBorder="1" applyAlignment="1">
      <alignment horizontal="center" vertical="center" wrapText="1"/>
    </xf>
    <xf numFmtId="3" fontId="3" fillId="2" borderId="13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9" fontId="3" fillId="0" borderId="15" xfId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vertical="center" wrapText="1"/>
    </xf>
    <xf numFmtId="3" fontId="2" fillId="0" borderId="8" xfId="0" applyNumberFormat="1" applyFont="1" applyFill="1" applyBorder="1" applyAlignment="1">
      <alignment vertical="center" wrapText="1"/>
    </xf>
    <xf numFmtId="9" fontId="3" fillId="0" borderId="16" xfId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vertical="center" wrapText="1"/>
    </xf>
    <xf numFmtId="3" fontId="2" fillId="0" borderId="18" xfId="0" applyNumberFormat="1" applyFont="1" applyFill="1" applyBorder="1" applyAlignment="1">
      <alignment vertical="center" wrapText="1"/>
    </xf>
    <xf numFmtId="9" fontId="3" fillId="0" borderId="20" xfId="1" applyFont="1" applyFill="1" applyBorder="1" applyAlignment="1">
      <alignment vertical="center" wrapText="1"/>
    </xf>
    <xf numFmtId="0" fontId="2" fillId="1" borderId="21" xfId="0" applyFont="1" applyFill="1" applyBorder="1" applyAlignment="1">
      <alignment horizontal="center" vertical="center"/>
    </xf>
    <xf numFmtId="0" fontId="3" fillId="1" borderId="22" xfId="0" applyFont="1" applyFill="1" applyBorder="1" applyAlignment="1">
      <alignment horizontal="left" vertical="center"/>
    </xf>
    <xf numFmtId="0" fontId="3" fillId="1" borderId="23" xfId="0" applyFont="1" applyFill="1" applyBorder="1" applyAlignment="1">
      <alignment horizontal="left" vertical="center"/>
    </xf>
    <xf numFmtId="3" fontId="3" fillId="1" borderId="21" xfId="0" applyNumberFormat="1" applyFont="1" applyFill="1" applyBorder="1" applyAlignment="1">
      <alignment horizontal="right" vertical="center"/>
    </xf>
    <xf numFmtId="3" fontId="3" fillId="1" borderId="24" xfId="0" applyNumberFormat="1" applyFont="1" applyFill="1" applyBorder="1" applyAlignment="1">
      <alignment horizontal="right" vertical="center"/>
    </xf>
    <xf numFmtId="9" fontId="3" fillId="1" borderId="23" xfId="1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9" fontId="2" fillId="0" borderId="16" xfId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9" fontId="3" fillId="0" borderId="16" xfId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vertical="center"/>
    </xf>
    <xf numFmtId="3" fontId="2" fillId="0" borderId="28" xfId="0" applyNumberFormat="1" applyFont="1" applyFill="1" applyBorder="1" applyAlignment="1">
      <alignment vertical="center"/>
    </xf>
    <xf numFmtId="9" fontId="3" fillId="0" borderId="19" xfId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9" fontId="2" fillId="0" borderId="19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3" fontId="3" fillId="2" borderId="21" xfId="0" applyNumberFormat="1" applyFont="1" applyFill="1" applyBorder="1" applyAlignment="1">
      <alignment vertical="center"/>
    </xf>
    <xf numFmtId="3" fontId="3" fillId="2" borderId="24" xfId="0" applyNumberFormat="1" applyFont="1" applyFill="1" applyBorder="1" applyAlignment="1">
      <alignment vertical="center"/>
    </xf>
    <xf numFmtId="9" fontId="3" fillId="2" borderId="23" xfId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9" fontId="3" fillId="0" borderId="0" xfId="1" applyFont="1" applyFill="1" applyAlignment="1">
      <alignment vertical="center"/>
    </xf>
    <xf numFmtId="0" fontId="2" fillId="0" borderId="3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31" xfId="0" applyNumberFormat="1" applyFont="1" applyFill="1" applyBorder="1" applyAlignment="1">
      <alignment vertical="center"/>
    </xf>
    <xf numFmtId="9" fontId="2" fillId="0" borderId="31" xfId="1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3" fontId="2" fillId="0" borderId="33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3" fontId="3" fillId="2" borderId="35" xfId="0" applyNumberFormat="1" applyFont="1" applyFill="1" applyBorder="1" applyAlignment="1">
      <alignment vertical="center"/>
    </xf>
    <xf numFmtId="3" fontId="3" fillId="2" borderId="34" xfId="0" applyNumberFormat="1" applyFont="1" applyFill="1" applyBorder="1" applyAlignment="1">
      <alignment vertical="center"/>
    </xf>
    <xf numFmtId="3" fontId="3" fillId="2" borderId="31" xfId="0" applyNumberFormat="1" applyFont="1" applyFill="1" applyBorder="1" applyAlignment="1">
      <alignment vertical="center"/>
    </xf>
    <xf numFmtId="9" fontId="3" fillId="2" borderId="31" xfId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9" fontId="3" fillId="0" borderId="14" xfId="1" applyNumberFormat="1" applyFont="1" applyFill="1" applyBorder="1" applyAlignment="1">
      <alignment vertical="center" wrapText="1"/>
    </xf>
    <xf numFmtId="9" fontId="3" fillId="0" borderId="16" xfId="1" applyNumberFormat="1" applyFont="1" applyFill="1" applyBorder="1" applyAlignment="1">
      <alignment vertical="center" wrapText="1"/>
    </xf>
    <xf numFmtId="9" fontId="3" fillId="0" borderId="19" xfId="1" applyNumberFormat="1" applyFont="1" applyFill="1" applyBorder="1" applyAlignment="1">
      <alignment vertical="center" wrapText="1"/>
    </xf>
    <xf numFmtId="9" fontId="3" fillId="0" borderId="19" xfId="0" applyNumberFormat="1" applyFont="1" applyFill="1" applyBorder="1" applyAlignment="1">
      <alignment vertical="center" wrapText="1"/>
    </xf>
    <xf numFmtId="0" fontId="2" fillId="1" borderId="36" xfId="0" applyFont="1" applyFill="1" applyBorder="1" applyAlignment="1">
      <alignment horizontal="center" vertical="center"/>
    </xf>
    <xf numFmtId="0" fontId="3" fillId="1" borderId="37" xfId="0" applyFont="1" applyFill="1" applyBorder="1" applyAlignment="1">
      <alignment horizontal="left" vertical="center"/>
    </xf>
    <xf numFmtId="0" fontId="3" fillId="1" borderId="15" xfId="0" applyFont="1" applyFill="1" applyBorder="1" applyAlignment="1">
      <alignment horizontal="left" vertical="center"/>
    </xf>
    <xf numFmtId="3" fontId="3" fillId="1" borderId="36" xfId="0" applyNumberFormat="1" applyFont="1" applyFill="1" applyBorder="1" applyAlignment="1">
      <alignment horizontal="right" vertical="center"/>
    </xf>
    <xf numFmtId="3" fontId="3" fillId="1" borderId="38" xfId="0" applyNumberFormat="1" applyFont="1" applyFill="1" applyBorder="1" applyAlignment="1">
      <alignment horizontal="right" vertical="center"/>
    </xf>
    <xf numFmtId="9" fontId="3" fillId="1" borderId="15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9" fontId="3" fillId="0" borderId="14" xfId="0" applyNumberFormat="1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9" fontId="3" fillId="0" borderId="19" xfId="1" applyFont="1" applyFill="1" applyBorder="1" applyAlignment="1">
      <alignment vertical="center" wrapText="1"/>
    </xf>
    <xf numFmtId="0" fontId="2" fillId="0" borderId="32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9" fontId="3" fillId="0" borderId="13" xfId="1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/>
    </xf>
    <xf numFmtId="3" fontId="3" fillId="2" borderId="39" xfId="0" applyNumberFormat="1" applyFont="1" applyFill="1" applyBorder="1" applyAlignment="1">
      <alignment vertical="center"/>
    </xf>
    <xf numFmtId="3" fontId="3" fillId="2" borderId="40" xfId="0" applyNumberFormat="1" applyFont="1" applyFill="1" applyBorder="1" applyAlignment="1">
      <alignment vertical="center"/>
    </xf>
    <xf numFmtId="9" fontId="3" fillId="2" borderId="20" xfId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9" fontId="2" fillId="0" borderId="2" xfId="1" applyFont="1" applyFill="1" applyBorder="1" applyAlignment="1">
      <alignment vertical="center"/>
    </xf>
    <xf numFmtId="3" fontId="3" fillId="2" borderId="2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3" fontId="3" fillId="2" borderId="4" xfId="2" applyNumberFormat="1" applyFont="1" applyFill="1" applyBorder="1" applyAlignment="1">
      <alignment horizontal="center" vertical="center"/>
    </xf>
    <xf numFmtId="3" fontId="3" fillId="2" borderId="5" xfId="2" applyNumberFormat="1" applyFont="1" applyFill="1" applyBorder="1" applyAlignment="1">
      <alignment horizontal="center" vertical="center"/>
    </xf>
    <xf numFmtId="3" fontId="3" fillId="2" borderId="6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 wrapText="1"/>
    </xf>
    <xf numFmtId="3" fontId="3" fillId="2" borderId="30" xfId="2" applyNumberFormat="1" applyFont="1" applyFill="1" applyBorder="1" applyAlignment="1">
      <alignment horizontal="center" vertical="center" wrapText="1"/>
    </xf>
    <xf numFmtId="3" fontId="3" fillId="2" borderId="43" xfId="2" applyNumberFormat="1" applyFont="1" applyFill="1" applyBorder="1" applyAlignment="1">
      <alignment horizontal="center" vertical="center" wrapText="1"/>
    </xf>
    <xf numFmtId="3" fontId="3" fillId="2" borderId="41" xfId="2" applyNumberFormat="1" applyFont="1" applyFill="1" applyBorder="1" applyAlignment="1">
      <alignment horizontal="center" vertical="center"/>
    </xf>
    <xf numFmtId="3" fontId="3" fillId="2" borderId="45" xfId="2" applyNumberFormat="1" applyFont="1" applyFill="1" applyBorder="1" applyAlignment="1">
      <alignment horizontal="center" vertical="center"/>
    </xf>
    <xf numFmtId="3" fontId="3" fillId="2" borderId="46" xfId="2" applyNumberFormat="1" applyFont="1" applyFill="1" applyBorder="1" applyAlignment="1">
      <alignment horizontal="center" vertical="center"/>
    </xf>
    <xf numFmtId="3" fontId="3" fillId="2" borderId="39" xfId="2" applyNumberFormat="1" applyFont="1" applyFill="1" applyBorder="1" applyAlignment="1">
      <alignment horizontal="center" vertical="center" wrapText="1"/>
    </xf>
    <xf numFmtId="3" fontId="3" fillId="2" borderId="40" xfId="2" applyNumberFormat="1" applyFont="1" applyFill="1" applyBorder="1" applyAlignment="1">
      <alignment horizontal="center" vertical="center" wrapText="1"/>
    </xf>
    <xf numFmtId="3" fontId="3" fillId="2" borderId="20" xfId="2" applyNumberFormat="1" applyFont="1" applyFill="1" applyBorder="1" applyAlignment="1">
      <alignment horizontal="center" vertical="center" wrapText="1"/>
    </xf>
    <xf numFmtId="3" fontId="3" fillId="2" borderId="9" xfId="2" applyNumberFormat="1" applyFont="1" applyFill="1" applyBorder="1" applyAlignment="1">
      <alignment horizontal="center" vertical="center" wrapText="1"/>
    </xf>
    <xf numFmtId="3" fontId="3" fillId="2" borderId="47" xfId="2" applyNumberFormat="1" applyFont="1" applyFill="1" applyBorder="1" applyAlignment="1">
      <alignment horizontal="center" vertical="center" wrapText="1"/>
    </xf>
    <xf numFmtId="0" fontId="6" fillId="0" borderId="0" xfId="0" applyFont="1"/>
  </cellXfs>
  <cellStyles count="3">
    <cellStyle name="Normál" xfId="0" builtinId="0"/>
    <cellStyle name="Normál 2" xfId="2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tabSelected="1" workbookViewId="0">
      <selection activeCell="L5" sqref="L5:M5"/>
    </sheetView>
  </sheetViews>
  <sheetFormatPr defaultRowHeight="15"/>
  <cols>
    <col min="1" max="1" width="4.28515625" customWidth="1"/>
    <col min="2" max="2" width="29.7109375" customWidth="1"/>
    <col min="3" max="3" width="7.28515625" customWidth="1"/>
  </cols>
  <sheetData>
    <row r="1" spans="1:9">
      <c r="B1" t="s">
        <v>98</v>
      </c>
    </row>
    <row r="3" spans="1:9" s="142" customFormat="1">
      <c r="B3" s="142" t="s">
        <v>95</v>
      </c>
    </row>
    <row r="4" spans="1:9" ht="15.75" thickBot="1"/>
    <row r="5" spans="1:9" ht="38.25">
      <c r="A5" s="119" t="s">
        <v>0</v>
      </c>
      <c r="B5" s="122" t="s">
        <v>1</v>
      </c>
      <c r="C5" s="122" t="s">
        <v>2</v>
      </c>
      <c r="D5" s="125" t="s">
        <v>3</v>
      </c>
      <c r="E5" s="128" t="s">
        <v>93</v>
      </c>
      <c r="F5" s="129"/>
      <c r="G5" s="129"/>
      <c r="H5" s="130"/>
    </row>
    <row r="6" spans="1:9" ht="51">
      <c r="A6" s="120"/>
      <c r="B6" s="123"/>
      <c r="C6" s="123"/>
      <c r="D6" s="126"/>
      <c r="E6" s="131" t="s">
        <v>4</v>
      </c>
      <c r="F6" s="132"/>
      <c r="G6" s="132"/>
      <c r="H6" s="133"/>
    </row>
    <row r="7" spans="1:9" ht="26.25" thickBot="1">
      <c r="A7" s="121"/>
      <c r="B7" s="124"/>
      <c r="C7" s="124"/>
      <c r="D7" s="127"/>
      <c r="E7" s="6" t="s">
        <v>5</v>
      </c>
      <c r="F7" s="7" t="s">
        <v>6</v>
      </c>
      <c r="G7" s="7" t="s">
        <v>7</v>
      </c>
      <c r="H7" s="8" t="s">
        <v>8</v>
      </c>
      <c r="I7" s="1"/>
    </row>
    <row r="8" spans="1:9">
      <c r="A8" s="9" t="s">
        <v>9</v>
      </c>
      <c r="B8" s="10" t="s">
        <v>10</v>
      </c>
      <c r="C8" s="11" t="s">
        <v>11</v>
      </c>
      <c r="D8" s="12" t="s">
        <v>12</v>
      </c>
      <c r="E8" s="13">
        <v>27838</v>
      </c>
      <c r="F8" s="14">
        <v>26841</v>
      </c>
      <c r="G8" s="14">
        <v>26841</v>
      </c>
      <c r="H8" s="15">
        <v>1</v>
      </c>
      <c r="I8" s="3"/>
    </row>
    <row r="9" spans="1:9" ht="15" customHeight="1">
      <c r="A9" s="17" t="s">
        <v>13</v>
      </c>
      <c r="B9" s="18" t="s">
        <v>14</v>
      </c>
      <c r="C9" s="19" t="s">
        <v>15</v>
      </c>
      <c r="D9" s="20" t="s">
        <v>16</v>
      </c>
      <c r="E9" s="21">
        <v>1117</v>
      </c>
      <c r="F9" s="22">
        <v>7763</v>
      </c>
      <c r="G9" s="22">
        <v>7763</v>
      </c>
      <c r="H9" s="23">
        <v>1</v>
      </c>
      <c r="I9" s="4"/>
    </row>
    <row r="10" spans="1:9" ht="15" customHeight="1">
      <c r="A10" s="17" t="s">
        <v>17</v>
      </c>
      <c r="B10" s="18" t="s">
        <v>18</v>
      </c>
      <c r="C10" s="19" t="s">
        <v>19</v>
      </c>
      <c r="D10" s="20" t="s">
        <v>20</v>
      </c>
      <c r="E10" s="21">
        <v>3650</v>
      </c>
      <c r="F10" s="22">
        <v>4267</v>
      </c>
      <c r="G10" s="22">
        <v>2186</v>
      </c>
      <c r="H10" s="23">
        <v>0.51</v>
      </c>
      <c r="I10" s="5"/>
    </row>
    <row r="11" spans="1:9">
      <c r="A11" s="17" t="s">
        <v>21</v>
      </c>
      <c r="B11" s="18" t="s">
        <v>22</v>
      </c>
      <c r="C11" s="19" t="s">
        <v>23</v>
      </c>
      <c r="D11" s="20" t="s">
        <v>24</v>
      </c>
      <c r="E11" s="21">
        <v>860</v>
      </c>
      <c r="F11" s="22">
        <v>1558</v>
      </c>
      <c r="G11" s="22">
        <v>1278</v>
      </c>
      <c r="H11" s="23">
        <v>0.82</v>
      </c>
      <c r="I11" s="5"/>
    </row>
    <row r="12" spans="1:9">
      <c r="A12" s="17" t="s">
        <v>25</v>
      </c>
      <c r="B12" s="18" t="s">
        <v>26</v>
      </c>
      <c r="C12" s="19" t="s">
        <v>27</v>
      </c>
      <c r="D12" s="20" t="s">
        <v>28</v>
      </c>
      <c r="E12" s="21">
        <v>0</v>
      </c>
      <c r="F12" s="22">
        <v>2100</v>
      </c>
      <c r="G12" s="22">
        <v>2100</v>
      </c>
      <c r="H12" s="23">
        <v>1</v>
      </c>
      <c r="I12" s="16"/>
    </row>
    <row r="13" spans="1:9">
      <c r="A13" s="17" t="s">
        <v>29</v>
      </c>
      <c r="B13" s="18" t="s">
        <v>30</v>
      </c>
      <c r="C13" s="19" t="s">
        <v>31</v>
      </c>
      <c r="D13" s="20" t="s">
        <v>32</v>
      </c>
      <c r="E13" s="21">
        <v>250</v>
      </c>
      <c r="F13" s="22">
        <v>577</v>
      </c>
      <c r="G13" s="22">
        <v>326</v>
      </c>
      <c r="H13" s="23">
        <v>0.56000000000000005</v>
      </c>
      <c r="I13" s="16"/>
    </row>
    <row r="14" spans="1:9" ht="15.75" thickBot="1">
      <c r="A14" s="25" t="s">
        <v>33</v>
      </c>
      <c r="B14" s="26" t="s">
        <v>34</v>
      </c>
      <c r="C14" s="27" t="s">
        <v>35</v>
      </c>
      <c r="D14" s="28" t="s">
        <v>36</v>
      </c>
      <c r="E14" s="29">
        <v>0</v>
      </c>
      <c r="F14" s="30">
        <v>0</v>
      </c>
      <c r="G14" s="30">
        <v>0</v>
      </c>
      <c r="H14" s="31"/>
      <c r="I14" s="16"/>
    </row>
    <row r="15" spans="1:9" ht="15.75" thickBot="1">
      <c r="A15" s="32" t="s">
        <v>37</v>
      </c>
      <c r="B15" s="33" t="s">
        <v>38</v>
      </c>
      <c r="C15" s="33"/>
      <c r="D15" s="34"/>
      <c r="E15" s="35">
        <f>SUM(E8:E14)</f>
        <v>33715</v>
      </c>
      <c r="F15" s="36">
        <f>SUM(F8:F14)</f>
        <v>43106</v>
      </c>
      <c r="G15" s="36">
        <f>SUM(G8:G14)</f>
        <v>40494</v>
      </c>
      <c r="H15" s="37">
        <v>0.94</v>
      </c>
      <c r="I15" s="24"/>
    </row>
    <row r="16" spans="1:9">
      <c r="A16" s="38" t="s">
        <v>39</v>
      </c>
      <c r="B16" s="39" t="s">
        <v>40</v>
      </c>
      <c r="C16" s="40" t="s">
        <v>41</v>
      </c>
      <c r="D16" s="20" t="s">
        <v>42</v>
      </c>
      <c r="E16" s="3">
        <v>0</v>
      </c>
      <c r="F16" s="41">
        <v>7713</v>
      </c>
      <c r="G16" s="2">
        <v>7713</v>
      </c>
      <c r="H16" s="42">
        <v>1</v>
      </c>
      <c r="I16" s="24"/>
    </row>
    <row r="17" spans="1:9">
      <c r="A17" s="17" t="s">
        <v>43</v>
      </c>
      <c r="B17" s="43" t="s">
        <v>44</v>
      </c>
      <c r="C17" s="19" t="s">
        <v>45</v>
      </c>
      <c r="D17" s="20" t="s">
        <v>42</v>
      </c>
      <c r="E17" s="44">
        <v>6889</v>
      </c>
      <c r="F17" s="45">
        <v>6889</v>
      </c>
      <c r="G17" s="45">
        <v>6889</v>
      </c>
      <c r="H17" s="46">
        <v>1</v>
      </c>
      <c r="I17" s="24"/>
    </row>
    <row r="18" spans="1:9">
      <c r="A18" s="25" t="s">
        <v>46</v>
      </c>
      <c r="B18" s="47" t="s">
        <v>47</v>
      </c>
      <c r="C18" s="27" t="s">
        <v>45</v>
      </c>
      <c r="D18" s="20" t="s">
        <v>42</v>
      </c>
      <c r="E18" s="48"/>
      <c r="F18" s="49"/>
      <c r="G18" s="49"/>
      <c r="H18" s="50"/>
      <c r="I18" s="24"/>
    </row>
    <row r="19" spans="1:9">
      <c r="A19" s="25" t="s">
        <v>48</v>
      </c>
      <c r="B19" s="47" t="s">
        <v>49</v>
      </c>
      <c r="C19" s="27" t="s">
        <v>50</v>
      </c>
      <c r="D19" s="20" t="s">
        <v>42</v>
      </c>
      <c r="E19" s="44"/>
      <c r="F19" s="49">
        <v>301</v>
      </c>
      <c r="G19" s="51">
        <v>301</v>
      </c>
      <c r="H19" s="50">
        <v>1</v>
      </c>
      <c r="I19" s="24"/>
    </row>
    <row r="20" spans="1:9">
      <c r="A20" s="17" t="s">
        <v>51</v>
      </c>
      <c r="B20" s="43" t="s">
        <v>52</v>
      </c>
      <c r="C20" s="19" t="s">
        <v>53</v>
      </c>
      <c r="D20" s="20" t="s">
        <v>42</v>
      </c>
      <c r="E20" s="52"/>
      <c r="F20" s="53"/>
      <c r="G20" s="52"/>
      <c r="H20" s="54"/>
      <c r="I20" s="2"/>
    </row>
    <row r="21" spans="1:9" ht="15.75" thickBot="1">
      <c r="A21" s="25" t="s">
        <v>54</v>
      </c>
      <c r="B21" s="47" t="s">
        <v>55</v>
      </c>
      <c r="C21" s="27" t="s">
        <v>53</v>
      </c>
      <c r="D21" s="20" t="s">
        <v>42</v>
      </c>
      <c r="E21" s="48"/>
      <c r="F21" s="49"/>
      <c r="G21" s="49"/>
      <c r="H21" s="55"/>
      <c r="I21" s="2"/>
    </row>
    <row r="22" spans="1:9" ht="15.75" thickBot="1">
      <c r="A22" s="56" t="s">
        <v>56</v>
      </c>
      <c r="B22" s="57" t="s">
        <v>57</v>
      </c>
      <c r="C22" s="57"/>
      <c r="D22" s="58"/>
      <c r="E22" s="59">
        <f>SUM(E15:E21)</f>
        <v>40604</v>
      </c>
      <c r="F22" s="60">
        <f>SUM(F15:F21)</f>
        <v>58009</v>
      </c>
      <c r="G22" s="60">
        <f>SUM(G15:G21)</f>
        <v>55397</v>
      </c>
      <c r="H22" s="61">
        <v>0.95</v>
      </c>
      <c r="I22" s="2"/>
    </row>
    <row r="23" spans="1:9" ht="15.75" thickBot="1">
      <c r="A23" s="62"/>
      <c r="B23" s="24"/>
      <c r="C23" s="24"/>
      <c r="D23" s="24"/>
      <c r="E23" s="16"/>
      <c r="F23" s="16"/>
      <c r="G23" s="16"/>
      <c r="H23" s="63"/>
      <c r="I23" s="2"/>
    </row>
    <row r="24" spans="1:9" ht="15.75" thickBot="1">
      <c r="A24" s="9" t="s">
        <v>9</v>
      </c>
      <c r="B24" s="115" t="s">
        <v>58</v>
      </c>
      <c r="C24" s="115"/>
      <c r="D24" s="64"/>
      <c r="E24" s="65">
        <f>E8+E10+E11+E13+E17</f>
        <v>39487</v>
      </c>
      <c r="F24" s="66">
        <f>F8+F10+F11+F13+F17+F19</f>
        <v>40433</v>
      </c>
      <c r="G24" s="67">
        <f>G8+G10+G11+G13+G17+G19</f>
        <v>37821</v>
      </c>
      <c r="H24" s="68">
        <v>0.94</v>
      </c>
      <c r="I24" s="2"/>
    </row>
    <row r="25" spans="1:9" ht="15.75" thickBot="1">
      <c r="A25" s="25" t="s">
        <v>13</v>
      </c>
      <c r="B25" s="116" t="s">
        <v>59</v>
      </c>
      <c r="C25" s="116"/>
      <c r="D25" s="69"/>
      <c r="E25" s="70">
        <f>E9</f>
        <v>1117</v>
      </c>
      <c r="F25" s="71">
        <f>F9+F12+F16</f>
        <v>17576</v>
      </c>
      <c r="G25" s="67">
        <f>G9+G12+G16</f>
        <v>17576</v>
      </c>
      <c r="H25" s="68">
        <v>1</v>
      </c>
      <c r="I25" s="2"/>
    </row>
    <row r="26" spans="1:9" ht="15.75" thickBot="1">
      <c r="A26" s="72"/>
      <c r="B26" s="117" t="s">
        <v>60</v>
      </c>
      <c r="C26" s="118"/>
      <c r="D26" s="117"/>
      <c r="E26" s="73">
        <f>SUM(E24:E25)</f>
        <v>40604</v>
      </c>
      <c r="F26" s="74">
        <f>SUM(F24:F25)</f>
        <v>58009</v>
      </c>
      <c r="G26" s="75">
        <f>SUM(G24:G25)</f>
        <v>55397</v>
      </c>
      <c r="H26" s="76">
        <v>0.95</v>
      </c>
      <c r="I26" s="2"/>
    </row>
    <row r="27" spans="1:9">
      <c r="I27" s="2"/>
    </row>
    <row r="28" spans="1:9">
      <c r="I28" s="24"/>
    </row>
    <row r="29" spans="1:9">
      <c r="I29" s="24"/>
    </row>
    <row r="30" spans="1:9">
      <c r="I30" s="24"/>
    </row>
    <row r="31" spans="1:9">
      <c r="I31" s="2"/>
    </row>
    <row r="32" spans="1:9">
      <c r="I32" s="2"/>
    </row>
    <row r="33" spans="1:9">
      <c r="I33" s="2"/>
    </row>
    <row r="34" spans="1:9">
      <c r="I34" s="2"/>
    </row>
    <row r="35" spans="1:9">
      <c r="I35" s="24"/>
    </row>
    <row r="36" spans="1:9">
      <c r="I36" s="5"/>
    </row>
    <row r="37" spans="1:9">
      <c r="I37" s="5"/>
    </row>
    <row r="38" spans="1:9">
      <c r="I38" s="5"/>
    </row>
    <row r="39" spans="1:9">
      <c r="I39" s="5"/>
    </row>
    <row r="40" spans="1:9">
      <c r="I40" s="5"/>
    </row>
    <row r="41" spans="1:9">
      <c r="I41" s="5"/>
    </row>
    <row r="42" spans="1:9">
      <c r="I42" s="5"/>
    </row>
    <row r="43" spans="1:9">
      <c r="I43" s="5"/>
    </row>
    <row r="44" spans="1:9">
      <c r="I44" s="5"/>
    </row>
    <row r="45" spans="1:9">
      <c r="I45" s="5"/>
    </row>
    <row r="46" spans="1:9" ht="15.75" thickBot="1">
      <c r="I46" s="5"/>
    </row>
    <row r="47" spans="1:9" ht="15" customHeight="1">
      <c r="A47" s="106" t="s">
        <v>0</v>
      </c>
      <c r="B47" s="107" t="s">
        <v>1</v>
      </c>
      <c r="C47" s="107" t="s">
        <v>2</v>
      </c>
      <c r="D47" s="108" t="s">
        <v>3</v>
      </c>
      <c r="E47" s="134" t="s">
        <v>92</v>
      </c>
      <c r="F47" s="135"/>
      <c r="G47" s="135"/>
      <c r="H47" s="136"/>
      <c r="I47" s="5"/>
    </row>
    <row r="48" spans="1:9" ht="15" customHeight="1">
      <c r="A48" s="109"/>
      <c r="B48" s="110"/>
      <c r="C48" s="110"/>
      <c r="D48" s="111"/>
      <c r="E48" s="140"/>
      <c r="F48" s="132"/>
      <c r="G48" s="132"/>
      <c r="H48" s="141"/>
      <c r="I48" s="5"/>
    </row>
    <row r="49" spans="1:9" ht="26.25" thickBot="1">
      <c r="A49" s="112"/>
      <c r="B49" s="113" t="s">
        <v>94</v>
      </c>
      <c r="C49" s="113"/>
      <c r="D49" s="114"/>
      <c r="E49" s="137" t="s">
        <v>5</v>
      </c>
      <c r="F49" s="138" t="s">
        <v>6</v>
      </c>
      <c r="G49" s="138" t="s">
        <v>7</v>
      </c>
      <c r="H49" s="139" t="s">
        <v>8</v>
      </c>
      <c r="I49" s="5"/>
    </row>
    <row r="50" spans="1:9">
      <c r="A50" s="9" t="s">
        <v>9</v>
      </c>
      <c r="B50" s="10" t="s">
        <v>61</v>
      </c>
      <c r="C50" s="11" t="s">
        <v>62</v>
      </c>
      <c r="D50" s="12" t="s">
        <v>63</v>
      </c>
      <c r="E50" s="13">
        <v>14291</v>
      </c>
      <c r="F50" s="14">
        <v>14227</v>
      </c>
      <c r="G50" s="14">
        <v>14227</v>
      </c>
      <c r="H50" s="78">
        <v>1</v>
      </c>
      <c r="I50" s="5"/>
    </row>
    <row r="51" spans="1:9" ht="25.5">
      <c r="A51" s="17" t="s">
        <v>13</v>
      </c>
      <c r="B51" s="18" t="s">
        <v>64</v>
      </c>
      <c r="C51" s="19" t="s">
        <v>65</v>
      </c>
      <c r="D51" s="20" t="s">
        <v>66</v>
      </c>
      <c r="E51" s="21">
        <v>2482</v>
      </c>
      <c r="F51" s="22">
        <v>2554</v>
      </c>
      <c r="G51" s="22">
        <v>2554</v>
      </c>
      <c r="H51" s="79">
        <v>1</v>
      </c>
      <c r="I51" s="5"/>
    </row>
    <row r="52" spans="1:9">
      <c r="A52" s="17" t="s">
        <v>17</v>
      </c>
      <c r="B52" s="18" t="s">
        <v>67</v>
      </c>
      <c r="C52" s="19" t="s">
        <v>68</v>
      </c>
      <c r="D52" s="20" t="s">
        <v>69</v>
      </c>
      <c r="E52" s="21">
        <v>10011</v>
      </c>
      <c r="F52" s="22">
        <v>7098</v>
      </c>
      <c r="G52" s="22">
        <v>7071</v>
      </c>
      <c r="H52" s="79">
        <v>1</v>
      </c>
      <c r="I52" s="5"/>
    </row>
    <row r="53" spans="1:9">
      <c r="A53" s="17" t="s">
        <v>21</v>
      </c>
      <c r="B53" s="18" t="s">
        <v>70</v>
      </c>
      <c r="C53" s="19" t="s">
        <v>71</v>
      </c>
      <c r="D53" s="20" t="s">
        <v>72</v>
      </c>
      <c r="E53" s="21">
        <v>5874</v>
      </c>
      <c r="F53" s="22">
        <v>4605</v>
      </c>
      <c r="G53" s="22">
        <v>4605</v>
      </c>
      <c r="H53" s="79">
        <v>1</v>
      </c>
      <c r="I53" s="5"/>
    </row>
    <row r="54" spans="1:9">
      <c r="A54" s="17" t="s">
        <v>25</v>
      </c>
      <c r="B54" s="18" t="s">
        <v>73</v>
      </c>
      <c r="C54" s="19" t="s">
        <v>74</v>
      </c>
      <c r="D54" s="20" t="s">
        <v>75</v>
      </c>
      <c r="E54" s="21">
        <v>3166</v>
      </c>
      <c r="F54" s="22">
        <v>10054</v>
      </c>
      <c r="G54" s="22">
        <v>3805</v>
      </c>
      <c r="H54" s="79">
        <v>0.49</v>
      </c>
      <c r="I54" s="5"/>
    </row>
    <row r="55" spans="1:9">
      <c r="A55" s="17" t="s">
        <v>29</v>
      </c>
      <c r="B55" s="18" t="s">
        <v>76</v>
      </c>
      <c r="C55" s="19" t="s">
        <v>77</v>
      </c>
      <c r="D55" s="20" t="s">
        <v>78</v>
      </c>
      <c r="E55" s="21"/>
      <c r="F55" s="22"/>
      <c r="G55" s="22"/>
      <c r="H55" s="79">
        <v>1</v>
      </c>
      <c r="I55" s="5"/>
    </row>
    <row r="56" spans="1:9">
      <c r="A56" s="17" t="s">
        <v>33</v>
      </c>
      <c r="B56" s="26" t="s">
        <v>79</v>
      </c>
      <c r="C56" s="19" t="s">
        <v>80</v>
      </c>
      <c r="D56" s="28" t="s">
        <v>81</v>
      </c>
      <c r="E56" s="29"/>
      <c r="F56" s="30"/>
      <c r="G56" s="30"/>
      <c r="H56" s="80">
        <v>1</v>
      </c>
      <c r="I56" s="5"/>
    </row>
    <row r="57" spans="1:9" ht="15.75" thickBot="1">
      <c r="A57" s="17" t="s">
        <v>37</v>
      </c>
      <c r="B57" s="26" t="s">
        <v>82</v>
      </c>
      <c r="C57" s="19" t="s">
        <v>83</v>
      </c>
      <c r="D57" s="28" t="s">
        <v>84</v>
      </c>
      <c r="E57" s="29"/>
      <c r="F57" s="30"/>
      <c r="G57" s="30"/>
      <c r="H57" s="81">
        <v>1</v>
      </c>
    </row>
    <row r="58" spans="1:9" ht="15.75" thickBot="1">
      <c r="A58" s="82" t="s">
        <v>37</v>
      </c>
      <c r="B58" s="83" t="s">
        <v>85</v>
      </c>
      <c r="C58" s="83"/>
      <c r="D58" s="84"/>
      <c r="E58" s="85">
        <f>SUM(E50:E57)</f>
        <v>35824</v>
      </c>
      <c r="F58" s="86">
        <f>SUM(F50:F57)</f>
        <v>38538</v>
      </c>
      <c r="G58" s="86">
        <f>SUM(G50:G57)</f>
        <v>32262</v>
      </c>
      <c r="H58" s="87">
        <v>0.89</v>
      </c>
    </row>
    <row r="59" spans="1:9" ht="25.5">
      <c r="A59" s="9" t="s">
        <v>39</v>
      </c>
      <c r="B59" s="88" t="s">
        <v>49</v>
      </c>
      <c r="C59" s="11" t="s">
        <v>86</v>
      </c>
      <c r="D59" s="89"/>
      <c r="E59" s="90"/>
      <c r="F59" s="91">
        <v>596</v>
      </c>
      <c r="G59" s="91">
        <v>295</v>
      </c>
      <c r="H59" s="92">
        <v>0.53</v>
      </c>
    </row>
    <row r="60" spans="1:9">
      <c r="A60" s="17" t="s">
        <v>43</v>
      </c>
      <c r="B60" s="43" t="s">
        <v>52</v>
      </c>
      <c r="C60" s="19" t="s">
        <v>87</v>
      </c>
      <c r="D60" s="93" t="s">
        <v>88</v>
      </c>
      <c r="E60" s="44"/>
      <c r="F60" s="45">
        <f>F59</f>
        <v>596</v>
      </c>
      <c r="G60" s="45">
        <f>G59</f>
        <v>295</v>
      </c>
      <c r="H60" s="94">
        <v>0.53</v>
      </c>
    </row>
    <row r="61" spans="1:9" ht="15.75" thickBot="1">
      <c r="A61" s="25" t="s">
        <v>46</v>
      </c>
      <c r="B61" s="47" t="s">
        <v>96</v>
      </c>
      <c r="C61" s="27" t="s">
        <v>97</v>
      </c>
      <c r="D61" s="95"/>
      <c r="E61" s="96"/>
      <c r="F61" s="97">
        <v>7713</v>
      </c>
      <c r="G61" s="97">
        <v>7713</v>
      </c>
      <c r="H61" s="98"/>
    </row>
    <row r="62" spans="1:9" ht="15.75" thickBot="1">
      <c r="A62" s="56" t="s">
        <v>48</v>
      </c>
      <c r="B62" s="57" t="s">
        <v>89</v>
      </c>
      <c r="C62" s="57"/>
      <c r="D62" s="99"/>
      <c r="E62" s="100">
        <f>SUM(E58,E60)</f>
        <v>35824</v>
      </c>
      <c r="F62" s="101">
        <f>F58+F59+F61</f>
        <v>46847</v>
      </c>
      <c r="G62" s="101">
        <f>G58+G59+G61</f>
        <v>40270</v>
      </c>
      <c r="H62" s="102">
        <v>0.89</v>
      </c>
    </row>
    <row r="63" spans="1:9" ht="15.75" thickBot="1">
      <c r="A63" s="2"/>
      <c r="B63" s="2"/>
      <c r="C63" s="2"/>
      <c r="D63" s="2"/>
      <c r="E63" s="5"/>
      <c r="F63" s="5"/>
      <c r="G63" s="5"/>
      <c r="H63" s="77"/>
    </row>
    <row r="64" spans="1:9">
      <c r="A64" s="9" t="s">
        <v>9</v>
      </c>
      <c r="B64" s="115" t="s">
        <v>90</v>
      </c>
      <c r="C64" s="115"/>
      <c r="D64" s="64"/>
      <c r="E64" s="65">
        <f>E62</f>
        <v>35824</v>
      </c>
      <c r="F64" s="103">
        <f>F62</f>
        <v>46847</v>
      </c>
      <c r="G64" s="103">
        <f>G62-G65</f>
        <v>40270</v>
      </c>
      <c r="H64" s="104">
        <v>0.88</v>
      </c>
    </row>
    <row r="65" spans="1:8" ht="15.75" thickBot="1">
      <c r="A65" s="25"/>
      <c r="B65" s="116"/>
      <c r="C65" s="116"/>
      <c r="D65" s="69"/>
      <c r="E65" s="70"/>
      <c r="F65" s="97"/>
      <c r="G65" s="97"/>
      <c r="H65" s="55">
        <v>1</v>
      </c>
    </row>
    <row r="66" spans="1:8" ht="15.75" thickBot="1">
      <c r="A66" s="72"/>
      <c r="B66" s="117" t="s">
        <v>91</v>
      </c>
      <c r="C66" s="118"/>
      <c r="D66" s="117"/>
      <c r="E66" s="73">
        <f>SUM(E64:E65)</f>
        <v>35824</v>
      </c>
      <c r="F66" s="105">
        <f>SUM(F64:F65)</f>
        <v>46847</v>
      </c>
      <c r="G66" s="105">
        <f>SUM(G64:G65)</f>
        <v>40270</v>
      </c>
      <c r="H66" s="102">
        <v>0.89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Iroda-4585</dc:creator>
  <cp:lastModifiedBy>Iroda-4585</cp:lastModifiedBy>
  <cp:lastPrinted>2016-05-27T07:10:57Z</cp:lastPrinted>
  <dcterms:created xsi:type="dcterms:W3CDTF">2016-05-25T13:28:37Z</dcterms:created>
  <dcterms:modified xsi:type="dcterms:W3CDTF">2016-05-31T09:09:40Z</dcterms:modified>
</cp:coreProperties>
</file>