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2.2.sz.mell  " sheetId="1" r:id="rId1"/>
  </sheets>
  <calcPr calcId="125725"/>
</workbook>
</file>

<file path=xl/calcChain.xml><?xml version="1.0" encoding="utf-8"?>
<calcChain xmlns="http://schemas.openxmlformats.org/spreadsheetml/2006/main">
  <c r="I34" i="1"/>
  <c r="F32"/>
  <c r="I31"/>
  <c r="C25"/>
  <c r="C19"/>
  <c r="C31" s="1"/>
  <c r="J18"/>
  <c r="I18"/>
  <c r="D18"/>
  <c r="D32" s="1"/>
  <c r="C18"/>
  <c r="I36" s="1"/>
  <c r="C32" l="1"/>
  <c r="C34" s="1"/>
  <c r="I35"/>
  <c r="C36"/>
</calcChain>
</file>

<file path=xl/sharedStrings.xml><?xml version="1.0" encoding="utf-8"?>
<sst xmlns="http://schemas.openxmlformats.org/spreadsheetml/2006/main" count="106" uniqueCount="102">
  <si>
    <t>II. Felhalmozási célú bevételek és kiadások mérlege
(Önkormányzati szinten)</t>
  </si>
  <si>
    <t xml:space="preserve">    </t>
  </si>
  <si>
    <t xml:space="preserve"> Ezer forintban !</t>
  </si>
  <si>
    <t>Sor-
szám</t>
  </si>
  <si>
    <t>Bevételek</t>
  </si>
  <si>
    <t>Kiadások</t>
  </si>
  <si>
    <t>Megnevezés</t>
  </si>
  <si>
    <t>2013. évi előirányzat</t>
  </si>
  <si>
    <t>Módosított előirányzat</t>
  </si>
  <si>
    <t>Eltérés 2013.03.29.</t>
  </si>
  <si>
    <t>Eltérés 2013.06.30.</t>
  </si>
  <si>
    <t>Eltérés 2013.12.18.</t>
  </si>
  <si>
    <t>2013. évi előirány-zat</t>
  </si>
  <si>
    <t>Mód.  előirány-zat</t>
  </si>
  <si>
    <t>1.</t>
  </si>
  <si>
    <t>Tárgyi eszközök és imm.  javak ért.</t>
  </si>
  <si>
    <t>Beruházások</t>
  </si>
  <si>
    <t>2.</t>
  </si>
  <si>
    <t>Önkormányzatot megillető vagyoni ért. jog  értékesítése, hasznosítása</t>
  </si>
  <si>
    <t>Felújítások</t>
  </si>
  <si>
    <t>3.</t>
  </si>
  <si>
    <t>Pénzügyi befekt. származó bevétel</t>
  </si>
  <si>
    <t>Egyéb felhalmozási kiadások</t>
  </si>
  <si>
    <t>4.</t>
  </si>
  <si>
    <t>Címzett és céltámogatások</t>
  </si>
  <si>
    <t xml:space="preserve">   3.-ból:  - Felhalm. célú pe. átadás államházt. belül</t>
  </si>
  <si>
    <t>5.</t>
  </si>
  <si>
    <t>Vis maior támogatás</t>
  </si>
  <si>
    <t xml:space="preserve">               - Felhalm. célú pe.átadás államházt. kívül</t>
  </si>
  <si>
    <t>6.</t>
  </si>
  <si>
    <t>Támogatások, kieg. (felhalmozási)</t>
  </si>
  <si>
    <t>- Pénzügyi befektetések kiadásai</t>
  </si>
  <si>
    <t>7.</t>
  </si>
  <si>
    <t>Egyéb központi támogatások</t>
  </si>
  <si>
    <t>- Lakástámogatás</t>
  </si>
  <si>
    <t>8.</t>
  </si>
  <si>
    <t>Átvett pénzeszköz államházt. belülről</t>
  </si>
  <si>
    <t>- Lakásépítés</t>
  </si>
  <si>
    <t>9.</t>
  </si>
  <si>
    <t>- ebből: EU támogatás</t>
  </si>
  <si>
    <t>- EU-s forrásból megv. programok, projektek</t>
  </si>
  <si>
    <t>10.</t>
  </si>
  <si>
    <t>Átvett pénzesz. államházt.  kívülről</t>
  </si>
  <si>
    <t>- Eu-s forrásból megvalósuló  programok, projektek
   önkormányzati hozzájárulásának kiadásai</t>
  </si>
  <si>
    <t>11.</t>
  </si>
  <si>
    <t>Kölcsön visszatérülés</t>
  </si>
  <si>
    <t>Tartalékok</t>
  </si>
  <si>
    <t>12.</t>
  </si>
  <si>
    <t>Kölcsön nyújtása</t>
  </si>
  <si>
    <t>13.</t>
  </si>
  <si>
    <t>Költségvetési bevételek összesen:</t>
  </si>
  <si>
    <t>Költségvetési kiad.összesen:</t>
  </si>
  <si>
    <t>14.</t>
  </si>
  <si>
    <t>Hiány belső finanszírozás bevételei ( 14+…+18)</t>
  </si>
  <si>
    <t>Értékpapír vásárlása, visszavásárlása</t>
  </si>
  <si>
    <t>15.</t>
  </si>
  <si>
    <t>Költségvetési maradvány igénybevétele</t>
  </si>
  <si>
    <t>Hitelek törlesztése</t>
  </si>
  <si>
    <t>16.</t>
  </si>
  <si>
    <t xml:space="preserve">Vállalkozási maradvány igénybevétele </t>
  </si>
  <si>
    <t>Rövid lejáratú hitelek törlesztése</t>
  </si>
  <si>
    <t>17.</t>
  </si>
  <si>
    <t xml:space="preserve">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</si>
  <si>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</si>
  <si>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</si>
  <si>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</si>
  <si>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</si>
  <si>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</si>
  <si>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>Egyéb belső finanszírozási bevételek</t>
  </si>
  <si>
    <t>Befektetési célú belföldi, külföldi értékpapírok vásárlása</t>
  </si>
  <si>
    <t>20.</t>
  </si>
  <si>
    <t>Hiány külső finanszírozásának bevételei (20+…+24 )</t>
  </si>
  <si>
    <t>Betét elhelyezése</t>
  </si>
  <si>
    <t>21.</t>
  </si>
  <si>
    <t>Hosszú lejáratú hitelek, kölcsönök felvétele</t>
  </si>
  <si>
    <t>Pénzügyi lízing tőkerész törlesztés kiadása</t>
  </si>
  <si>
    <t>22.</t>
  </si>
  <si>
    <t>Likviditási célú hitelek, kölcsönök felvétele</t>
  </si>
  <si>
    <t>23.</t>
  </si>
  <si>
    <t>Rövid lejáratú hitelek, kölcsönök felvétele</t>
  </si>
  <si>
    <t>24.</t>
  </si>
  <si>
    <t>Értékpapírok kibocsátása</t>
  </si>
  <si>
    <t>25.</t>
  </si>
  <si>
    <t>Egyéb külső finanszírozási bevételek</t>
  </si>
  <si>
    <t>26.</t>
  </si>
  <si>
    <t>Felhalm. célú finan. bev. összesen (14+20)</t>
  </si>
  <si>
    <t>Felhalm. célú finansz. kiad. össz.
(14+...+25)</t>
  </si>
  <si>
    <t>27.</t>
  </si>
  <si>
    <t>Költségvetési és finansz. bevételek összesen (13+26)</t>
  </si>
  <si>
    <t>Költségvetési és finanszírozási kiadások összesen (13+26)</t>
  </si>
  <si>
    <t>28.</t>
  </si>
  <si>
    <t>Függő, átfutó, kiegy. bevételek</t>
  </si>
  <si>
    <t>Függő, átfutó, kiegy. kiadások</t>
  </si>
  <si>
    <t>29.</t>
  </si>
  <si>
    <t>BEVÉTEL ÖSSZESEN (27+28)</t>
  </si>
  <si>
    <t>KIADÁSOK ÖSSZESEN (27+28)</t>
  </si>
  <si>
    <t>30.</t>
  </si>
  <si>
    <t>Költségvetési hiány:</t>
  </si>
  <si>
    <t>Költségvetési többlet:</t>
  </si>
  <si>
    <t>31.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</si>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</sst>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1">
    <numFmt numFmtId="164" formatCode="#,###"/>
  </numFmts>
  <fonts count="15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0" fillId="0" borderId="14" xfId="0" applyNumberForma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quotePrefix="1" applyNumberFormat="1" applyFont="1" applyFill="1" applyBorder="1" applyAlignment="1" applyProtection="1">
      <alignment horizontal="left" vertical="center" wrapText="1" indent="6"/>
    </xf>
    <xf numFmtId="164" fontId="8" fillId="0" borderId="20" xfId="0" quotePrefix="1" applyNumberFormat="1" applyFont="1" applyFill="1" applyBorder="1" applyAlignment="1" applyProtection="1">
      <alignment horizontal="left" vertical="center" wrapText="1" indent="6"/>
    </xf>
    <xf numFmtId="164" fontId="9" fillId="0" borderId="20" xfId="0" quotePrefix="1" applyNumberFormat="1" applyFont="1" applyFill="1" applyBorder="1" applyAlignment="1" applyProtection="1">
      <alignment horizontal="left" vertical="center" wrapText="1" indent="6"/>
    </xf>
    <xf numFmtId="164" fontId="8" fillId="0" borderId="21" xfId="0" quotePrefix="1" applyNumberFormat="1" applyFont="1" applyFill="1" applyBorder="1" applyAlignment="1" applyProtection="1">
      <alignment horizontal="left" vertical="center" wrapText="1" indent="3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8" fillId="0" borderId="26" xfId="0" applyNumberFormat="1" applyFont="1" applyFill="1" applyBorder="1" applyAlignment="1" applyProtection="1">
      <alignment horizontal="left" vertical="center" wrapText="1" indent="1"/>
    </xf>
    <xf numFmtId="164" fontId="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0" applyNumberFormat="1" applyFon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3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</xf>
    <xf numFmtId="164" fontId="7" fillId="0" borderId="13" xfId="0" applyNumberFormat="1" applyFont="1" applyFill="1" applyBorder="1" applyAlignment="1" applyProtection="1">
      <alignment horizontal="right" vertical="center" wrapText="1" indent="1"/>
    </xf>
    <xf numFmtId="164" fontId="1" fillId="0" borderId="14" xfId="0" applyNumberFormat="1" applyFont="1" applyFill="1" applyBorder="1" applyAlignment="1" applyProtection="1">
      <alignment horizontal="left" vertical="center" wrapText="1" indent="1"/>
    </xf>
    <xf numFmtId="164" fontId="11" fillId="0" borderId="32" xfId="0" applyNumberFormat="1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Fill="1" applyBorder="1" applyAlignment="1" applyProtection="1">
      <alignment horizontal="right" vertical="center" wrapText="1" indent="1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2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33" xfId="0" applyNumberFormat="1" applyFont="1" applyFill="1" applyBorder="1" applyAlignment="1" applyProtection="1">
      <alignment horizontal="left" vertical="center" wrapText="1" indent="2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</xf>
    <xf numFmtId="164" fontId="4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34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0" fillId="0" borderId="3" xfId="0" applyNumberFormat="1" applyFill="1" applyBorder="1" applyAlignment="1" applyProtection="1">
      <alignment horizontal="right" vertical="center" wrapText="1" indent="1"/>
    </xf>
    <xf numFmtId="164" fontId="0" fillId="0" borderId="34" xfId="0" applyNumberFormat="1" applyFill="1" applyBorder="1" applyAlignment="1" applyProtection="1">
      <alignment horizontal="right" vertical="center" wrapText="1" indent="1"/>
    </xf>
    <xf numFmtId="164" fontId="0" fillId="0" borderId="10" xfId="0" applyNumberForma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34" xfId="0" applyNumberFormat="1" applyFont="1" applyFill="1" applyBorder="1" applyAlignment="1" applyProtection="1">
      <alignment horizontal="right" vertical="center" wrapText="1" indent="1"/>
    </xf>
  </cellXfs>
  <cellStyles count="3">
    <cellStyle name="Hiperhivatkozás" xfId="1"/>
    <cellStyle name="Már látott hiperhivatkozás" xfId="2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Normal="100" zoomScaleSheetLayoutView="115" workbookViewId="0">
      <selection activeCell="J35" sqref="J35"/>
    </sheetView>
  </sheetViews>
  <sheetFormatPr defaultRowHeight="12.75"/>
  <cols>
    <col min="1" max="1" width="6.83203125" style="1" customWidth="1"/>
    <col min="2" max="2" width="31.6640625" style="4" customWidth="1"/>
    <col min="3" max="3" width="11.1640625" style="1" customWidth="1"/>
    <col min="4" max="4" width="12" style="1" customWidth="1"/>
    <col min="5" max="5" width="11.6640625" style="1" customWidth="1"/>
    <col min="6" max="7" width="10.6640625" style="1" customWidth="1"/>
    <col min="8" max="8" width="29.83203125" style="1" customWidth="1"/>
    <col min="9" max="9" width="10" style="1" customWidth="1"/>
    <col min="10" max="10" width="9.83203125" style="1" customWidth="1"/>
    <col min="11" max="11" width="10.83203125" style="1" customWidth="1"/>
    <col min="12" max="13" width="10.5" style="1" customWidth="1"/>
    <col min="14" max="14" width="4.83203125" style="1" customWidth="1"/>
    <col min="15" max="16384" width="9.33203125" style="1"/>
  </cols>
  <sheetData>
    <row r="1" spans="1:14" ht="31.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t="s">
        <v>1</v>
      </c>
    </row>
    <row r="2" spans="1:14" ht="14.25" thickBot="1">
      <c r="I2" s="5" t="s">
        <v>2</v>
      </c>
      <c r="J2" s="5"/>
      <c r="K2" s="5"/>
      <c r="L2" s="5"/>
      <c r="M2" s="5"/>
      <c r="N2"/>
    </row>
    <row r="3" spans="1:14" ht="11.25" customHeight="1" thickBot="1">
      <c r="A3" s="6" t="s">
        <v>3</v>
      </c>
      <c r="B3" s="7" t="s">
        <v>4</v>
      </c>
      <c r="C3" s="8"/>
      <c r="D3" s="9"/>
      <c r="E3" s="9"/>
      <c r="F3" s="9"/>
      <c r="G3" s="9"/>
      <c r="H3" s="10" t="s">
        <v>5</v>
      </c>
      <c r="I3" s="11"/>
      <c r="J3" s="11"/>
      <c r="K3" s="11"/>
      <c r="L3" s="11"/>
      <c r="M3" s="12"/>
      <c r="N3"/>
    </row>
    <row r="4" spans="1:14" s="20" customFormat="1" ht="36" customHeight="1" thickBot="1">
      <c r="A4" s="13"/>
      <c r="B4" s="14" t="s">
        <v>6</v>
      </c>
      <c r="C4" s="15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4" t="s">
        <v>6</v>
      </c>
      <c r="I4" s="17" t="s">
        <v>12</v>
      </c>
      <c r="J4" s="18" t="s">
        <v>13</v>
      </c>
      <c r="K4" s="18" t="s">
        <v>9</v>
      </c>
      <c r="L4" s="19" t="s">
        <v>10</v>
      </c>
      <c r="M4" s="18" t="s">
        <v>11</v>
      </c>
      <c r="N4"/>
    </row>
    <row r="5" spans="1:14" s="20" customFormat="1" ht="10.5" customHeight="1" thickBot="1">
      <c r="A5" s="21">
        <v>1</v>
      </c>
      <c r="B5" s="22">
        <v>2</v>
      </c>
      <c r="C5" s="23">
        <v>3</v>
      </c>
      <c r="D5" s="24"/>
      <c r="E5" s="24"/>
      <c r="F5" s="24"/>
      <c r="G5" s="25"/>
      <c r="H5" s="26">
        <v>4</v>
      </c>
      <c r="I5" s="26">
        <v>5</v>
      </c>
      <c r="J5" s="23"/>
      <c r="K5" s="23"/>
      <c r="L5" s="27"/>
      <c r="M5" s="28"/>
      <c r="N5"/>
    </row>
    <row r="6" spans="1:14" ht="14.25" customHeight="1">
      <c r="A6" s="29" t="s">
        <v>14</v>
      </c>
      <c r="B6" s="30" t="s">
        <v>15</v>
      </c>
      <c r="C6" s="31"/>
      <c r="D6" s="32"/>
      <c r="E6" s="32"/>
      <c r="F6" s="32"/>
      <c r="G6" s="32"/>
      <c r="H6" s="30" t="s">
        <v>16</v>
      </c>
      <c r="I6" s="33">
        <v>326982</v>
      </c>
      <c r="J6" s="31">
        <v>338431</v>
      </c>
      <c r="K6" s="31"/>
      <c r="L6" s="33">
        <v>6295</v>
      </c>
      <c r="M6" s="34">
        <v>5154</v>
      </c>
      <c r="N6"/>
    </row>
    <row r="7" spans="1:14" ht="22.5" customHeight="1">
      <c r="A7" s="35" t="s">
        <v>17</v>
      </c>
      <c r="B7" s="36" t="s">
        <v>18</v>
      </c>
      <c r="C7" s="37"/>
      <c r="D7" s="38"/>
      <c r="E7" s="38"/>
      <c r="F7" s="38"/>
      <c r="G7" s="38"/>
      <c r="H7" s="36" t="s">
        <v>19</v>
      </c>
      <c r="I7" s="39">
        <v>49750</v>
      </c>
      <c r="J7" s="37">
        <v>43806</v>
      </c>
      <c r="K7" s="37"/>
      <c r="L7" s="39"/>
      <c r="M7" s="34">
        <v>-5944</v>
      </c>
      <c r="N7"/>
    </row>
    <row r="8" spans="1:14" ht="12.95" customHeight="1">
      <c r="A8" s="35" t="s">
        <v>20</v>
      </c>
      <c r="B8" s="36" t="s">
        <v>21</v>
      </c>
      <c r="C8" s="37"/>
      <c r="D8" s="38"/>
      <c r="E8" s="38"/>
      <c r="F8" s="38"/>
      <c r="G8" s="38"/>
      <c r="H8" s="36" t="s">
        <v>22</v>
      </c>
      <c r="I8" s="39">
        <v>870</v>
      </c>
      <c r="J8" s="37">
        <v>3614</v>
      </c>
      <c r="K8" s="37"/>
      <c r="L8" s="39"/>
      <c r="M8" s="34">
        <v>2744</v>
      </c>
      <c r="N8"/>
    </row>
    <row r="9" spans="1:14" ht="22.5">
      <c r="A9" s="35" t="s">
        <v>23</v>
      </c>
      <c r="B9" s="36" t="s">
        <v>24</v>
      </c>
      <c r="C9" s="37"/>
      <c r="D9" s="38"/>
      <c r="E9" s="38"/>
      <c r="F9" s="38"/>
      <c r="G9" s="38"/>
      <c r="H9" s="36" t="s">
        <v>25</v>
      </c>
      <c r="I9" s="39"/>
      <c r="J9" s="37"/>
      <c r="K9" s="37"/>
      <c r="L9" s="39"/>
      <c r="M9" s="34"/>
      <c r="N9"/>
    </row>
    <row r="10" spans="1:14" ht="22.5">
      <c r="A10" s="35" t="s">
        <v>26</v>
      </c>
      <c r="B10" s="36" t="s">
        <v>27</v>
      </c>
      <c r="C10" s="37"/>
      <c r="D10" s="38"/>
      <c r="E10" s="38"/>
      <c r="F10" s="38"/>
      <c r="G10" s="38"/>
      <c r="H10" s="36" t="s">
        <v>28</v>
      </c>
      <c r="I10" s="39">
        <v>870</v>
      </c>
      <c r="J10" s="37">
        <v>3614</v>
      </c>
      <c r="K10" s="37"/>
      <c r="L10" s="39"/>
      <c r="M10" s="34">
        <v>2744</v>
      </c>
      <c r="N10"/>
    </row>
    <row r="11" spans="1:14" ht="12.95" customHeight="1">
      <c r="A11" s="40" t="s">
        <v>29</v>
      </c>
      <c r="B11" s="41" t="s">
        <v>30</v>
      </c>
      <c r="C11" s="37">
        <v>2704</v>
      </c>
      <c r="D11" s="37">
        <v>7698</v>
      </c>
      <c r="E11" s="37"/>
      <c r="F11" s="37">
        <v>4957</v>
      </c>
      <c r="G11" s="38">
        <v>37</v>
      </c>
      <c r="H11" s="42" t="s">
        <v>31</v>
      </c>
      <c r="I11" s="39"/>
      <c r="J11" s="37"/>
      <c r="K11" s="37"/>
      <c r="L11" s="39"/>
      <c r="M11" s="34"/>
      <c r="N11"/>
    </row>
    <row r="12" spans="1:14" ht="12.95" customHeight="1">
      <c r="A12" s="35" t="s">
        <v>32</v>
      </c>
      <c r="B12" s="36" t="s">
        <v>33</v>
      </c>
      <c r="C12" s="37"/>
      <c r="D12" s="38"/>
      <c r="E12" s="38"/>
      <c r="F12" s="38"/>
      <c r="G12" s="38"/>
      <c r="H12" s="43" t="s">
        <v>34</v>
      </c>
      <c r="I12" s="39"/>
      <c r="J12" s="37"/>
      <c r="K12" s="37"/>
      <c r="L12" s="39"/>
      <c r="M12" s="34"/>
      <c r="N12"/>
    </row>
    <row r="13" spans="1:14" ht="12.95" customHeight="1">
      <c r="A13" s="35" t="s">
        <v>35</v>
      </c>
      <c r="B13" s="36" t="s">
        <v>36</v>
      </c>
      <c r="C13" s="37">
        <v>350663</v>
      </c>
      <c r="D13" s="38">
        <v>355780</v>
      </c>
      <c r="E13" s="38"/>
      <c r="F13" s="38"/>
      <c r="G13" s="38">
        <v>5117</v>
      </c>
      <c r="H13" s="44" t="s">
        <v>37</v>
      </c>
      <c r="I13" s="39"/>
      <c r="J13" s="37"/>
      <c r="K13" s="37"/>
      <c r="L13" s="39"/>
      <c r="M13" s="34"/>
      <c r="N13"/>
    </row>
    <row r="14" spans="1:14" ht="12.95" customHeight="1">
      <c r="A14" s="40" t="s">
        <v>38</v>
      </c>
      <c r="B14" s="45" t="s">
        <v>39</v>
      </c>
      <c r="C14" s="37"/>
      <c r="D14" s="37"/>
      <c r="E14" s="37"/>
      <c r="F14" s="37"/>
      <c r="G14" s="38"/>
      <c r="H14" s="42" t="s">
        <v>40</v>
      </c>
      <c r="I14" s="39"/>
      <c r="J14" s="37"/>
      <c r="K14" s="37"/>
      <c r="L14" s="39"/>
      <c r="M14" s="34"/>
      <c r="N14"/>
    </row>
    <row r="15" spans="1:14" ht="17.25" customHeight="1">
      <c r="A15" s="40" t="s">
        <v>41</v>
      </c>
      <c r="B15" s="41" t="s">
        <v>42</v>
      </c>
      <c r="C15" s="37"/>
      <c r="D15" s="37"/>
      <c r="E15" s="37"/>
      <c r="F15" s="37"/>
      <c r="G15" s="38"/>
      <c r="H15" s="42" t="s">
        <v>43</v>
      </c>
      <c r="I15" s="39"/>
      <c r="J15" s="37"/>
      <c r="K15" s="37"/>
      <c r="L15" s="39"/>
      <c r="M15" s="34"/>
      <c r="N15"/>
    </row>
    <row r="16" spans="1:14" ht="12.95" customHeight="1">
      <c r="A16" s="40" t="s">
        <v>44</v>
      </c>
      <c r="B16" s="41" t="s">
        <v>45</v>
      </c>
      <c r="C16" s="37"/>
      <c r="D16" s="37"/>
      <c r="E16" s="37"/>
      <c r="F16" s="37"/>
      <c r="G16" s="38"/>
      <c r="H16" s="46" t="s">
        <v>46</v>
      </c>
      <c r="I16" s="39"/>
      <c r="J16" s="37"/>
      <c r="K16" s="37"/>
      <c r="L16" s="39"/>
      <c r="M16" s="47"/>
      <c r="N16"/>
    </row>
    <row r="17" spans="1:14" ht="9" customHeight="1" thickBot="1">
      <c r="A17" s="48" t="s">
        <v>47</v>
      </c>
      <c r="B17" s="49"/>
      <c r="C17" s="50"/>
      <c r="D17" s="50"/>
      <c r="E17" s="50"/>
      <c r="F17" s="50"/>
      <c r="G17" s="51"/>
      <c r="H17" s="52" t="s">
        <v>48</v>
      </c>
      <c r="I17" s="53"/>
      <c r="J17" s="50"/>
      <c r="K17" s="50"/>
      <c r="L17" s="54"/>
      <c r="M17" s="55"/>
      <c r="N17"/>
    </row>
    <row r="18" spans="1:14" ht="11.25" customHeight="1" thickBot="1">
      <c r="A18" s="56" t="s">
        <v>49</v>
      </c>
      <c r="B18" s="57" t="s">
        <v>50</v>
      </c>
      <c r="C18" s="58">
        <f>+C6+C7+C8+C9+C10+C11+C12+C13+C15+C16+C17</f>
        <v>353367</v>
      </c>
      <c r="D18" s="59">
        <f>SUM(D6:D17)</f>
        <v>363478</v>
      </c>
      <c r="E18" s="59"/>
      <c r="F18" s="60">
        <v>4957</v>
      </c>
      <c r="G18" s="61">
        <v>5154</v>
      </c>
      <c r="H18" s="57" t="s">
        <v>51</v>
      </c>
      <c r="I18" s="62">
        <f>+I6+I7+I8+I16+I17</f>
        <v>377602</v>
      </c>
      <c r="J18" s="58">
        <f>SUM(J6:J8)</f>
        <v>385851</v>
      </c>
      <c r="K18" s="58"/>
      <c r="L18" s="62">
        <v>6295</v>
      </c>
      <c r="M18" s="63">
        <v>1954</v>
      </c>
      <c r="N18"/>
    </row>
    <row r="19" spans="1:14" ht="17.25" customHeight="1">
      <c r="A19" s="64" t="s">
        <v>52</v>
      </c>
      <c r="B19" s="65" t="s">
        <v>53</v>
      </c>
      <c r="C19" s="66">
        <f>+C20+C21+C22+C23+C24</f>
        <v>24235</v>
      </c>
      <c r="D19" s="67">
        <v>35003</v>
      </c>
      <c r="E19" s="67"/>
      <c r="F19" s="67">
        <v>10768</v>
      </c>
      <c r="G19" s="67"/>
      <c r="H19" s="68" t="s">
        <v>54</v>
      </c>
      <c r="I19" s="69"/>
      <c r="J19" s="70"/>
      <c r="K19" s="70"/>
      <c r="L19" s="69"/>
      <c r="M19" s="71"/>
      <c r="N19"/>
    </row>
    <row r="20" spans="1:14" ht="12.95" customHeight="1">
      <c r="A20" s="35" t="s">
        <v>55</v>
      </c>
      <c r="B20" s="72" t="s">
        <v>56</v>
      </c>
      <c r="C20" s="73">
        <v>24235</v>
      </c>
      <c r="D20" s="74">
        <v>35003</v>
      </c>
      <c r="E20" s="74"/>
      <c r="F20" s="74">
        <v>10768</v>
      </c>
      <c r="G20" s="74"/>
      <c r="H20" s="75" t="s">
        <v>57</v>
      </c>
      <c r="I20" s="76"/>
      <c r="J20" s="73"/>
      <c r="K20" s="73"/>
      <c r="L20" s="76"/>
      <c r="M20" s="71"/>
      <c r="N20"/>
    </row>
    <row r="21" spans="1:14" ht="12.95" customHeight="1">
      <c r="A21" s="64" t="s">
        <v>58</v>
      </c>
      <c r="B21" s="72" t="s">
        <v>59</v>
      </c>
      <c r="C21" s="73"/>
      <c r="D21" s="74"/>
      <c r="E21" s="74"/>
      <c r="F21" s="74"/>
      <c r="G21" s="74"/>
      <c r="H21" s="75" t="s">
        <v>60</v>
      </c>
      <c r="I21" s="76"/>
      <c r="J21" s="73"/>
      <c r="K21" s="73"/>
      <c r="L21" s="76"/>
      <c r="M21" s="71"/>
      <c r="N21"/>
    </row>
    <row r="22" spans="1:14" ht="12.95" customHeight="1">
      <c r="A22" s="35" t="s">
        <v>61</v>
      </c>
      <c r="B22" s="72" t="s">
        <v>62</v>
      </c>
      <c r="C22" s="73"/>
      <c r="D22" s="74"/>
      <c r="E22" s="74"/>
      <c r="F22" s="74"/>
      <c r="G22" s="74"/>
      <c r="H22" s="75" t="s">
        <v>63</v>
      </c>
      <c r="I22" s="76"/>
      <c r="J22" s="73"/>
      <c r="K22" s="73"/>
      <c r="L22" s="76"/>
      <c r="M22" s="71"/>
      <c r="N22"/>
    </row>
    <row r="23" spans="1:14" ht="12.95" customHeight="1">
      <c r="A23" s="64" t="s">
        <v>64</v>
      </c>
      <c r="B23" s="72" t="s">
        <v>65</v>
      </c>
      <c r="C23" s="73"/>
      <c r="D23" s="77"/>
      <c r="E23" s="77"/>
      <c r="F23" s="77"/>
      <c r="G23" s="77"/>
      <c r="H23" s="78" t="s">
        <v>66</v>
      </c>
      <c r="I23" s="76"/>
      <c r="J23" s="73"/>
      <c r="K23" s="73"/>
      <c r="L23" s="76"/>
      <c r="M23" s="71"/>
      <c r="N23"/>
    </row>
    <row r="24" spans="1:14" ht="12.95" customHeight="1">
      <c r="A24" s="35" t="s">
        <v>67</v>
      </c>
      <c r="B24" s="79" t="s">
        <v>68</v>
      </c>
      <c r="C24" s="73"/>
      <c r="D24" s="74"/>
      <c r="E24" s="74"/>
      <c r="F24" s="74"/>
      <c r="G24" s="74"/>
      <c r="H24" s="75" t="s">
        <v>69</v>
      </c>
      <c r="I24" s="76"/>
      <c r="J24" s="73"/>
      <c r="K24" s="73"/>
      <c r="L24" s="76"/>
      <c r="M24" s="71"/>
      <c r="N24"/>
    </row>
    <row r="25" spans="1:14" ht="17.25" customHeight="1">
      <c r="A25" s="64" t="s">
        <v>70</v>
      </c>
      <c r="B25" s="80" t="s">
        <v>71</v>
      </c>
      <c r="C25" s="81">
        <f>+C26+C27+C28+C29+C30</f>
        <v>0</v>
      </c>
      <c r="D25" s="67"/>
      <c r="E25" s="67"/>
      <c r="F25" s="67"/>
      <c r="G25" s="67"/>
      <c r="H25" s="68" t="s">
        <v>72</v>
      </c>
      <c r="I25" s="76"/>
      <c r="J25" s="73"/>
      <c r="K25" s="73"/>
      <c r="L25" s="76"/>
      <c r="M25" s="71"/>
      <c r="N25"/>
    </row>
    <row r="26" spans="1:14" ht="12.95" customHeight="1">
      <c r="A26" s="35" t="s">
        <v>73</v>
      </c>
      <c r="B26" s="79" t="s">
        <v>74</v>
      </c>
      <c r="C26" s="73"/>
      <c r="D26" s="82"/>
      <c r="E26" s="82"/>
      <c r="F26" s="82"/>
      <c r="G26" s="82"/>
      <c r="H26" s="68" t="s">
        <v>75</v>
      </c>
      <c r="I26" s="76"/>
      <c r="J26" s="73"/>
      <c r="K26" s="73"/>
      <c r="L26" s="76"/>
      <c r="M26" s="71"/>
      <c r="N26"/>
    </row>
    <row r="27" spans="1:14" ht="12.95" customHeight="1">
      <c r="A27" s="64" t="s">
        <v>76</v>
      </c>
      <c r="B27" s="79" t="s">
        <v>77</v>
      </c>
      <c r="C27" s="73"/>
      <c r="D27" s="82"/>
      <c r="E27" s="82"/>
      <c r="F27" s="82"/>
      <c r="G27" s="82"/>
      <c r="H27" s="83"/>
      <c r="I27" s="76"/>
      <c r="J27" s="73"/>
      <c r="K27" s="73"/>
      <c r="L27" s="76"/>
      <c r="M27" s="71"/>
      <c r="N27"/>
    </row>
    <row r="28" spans="1:14" ht="12.95" customHeight="1">
      <c r="A28" s="35" t="s">
        <v>78</v>
      </c>
      <c r="B28" s="72" t="s">
        <v>79</v>
      </c>
      <c r="C28" s="73"/>
      <c r="D28" s="82"/>
      <c r="E28" s="82"/>
      <c r="F28" s="82"/>
      <c r="G28" s="82"/>
      <c r="H28" s="84"/>
      <c r="I28" s="76"/>
      <c r="J28" s="73"/>
      <c r="K28" s="73"/>
      <c r="L28" s="76"/>
      <c r="M28" s="71"/>
      <c r="N28"/>
    </row>
    <row r="29" spans="1:14" ht="12.95" customHeight="1">
      <c r="A29" s="64" t="s">
        <v>80</v>
      </c>
      <c r="B29" s="85" t="s">
        <v>81</v>
      </c>
      <c r="C29" s="73"/>
      <c r="D29" s="74"/>
      <c r="E29" s="74"/>
      <c r="F29" s="74"/>
      <c r="G29" s="74"/>
      <c r="H29" s="86"/>
      <c r="I29" s="76"/>
      <c r="J29" s="73"/>
      <c r="K29" s="73"/>
      <c r="L29" s="76"/>
      <c r="M29" s="71"/>
      <c r="N29"/>
    </row>
    <row r="30" spans="1:14" ht="12.95" customHeight="1" thickBot="1">
      <c r="A30" s="35" t="s">
        <v>82</v>
      </c>
      <c r="B30" s="87" t="s">
        <v>83</v>
      </c>
      <c r="C30" s="73"/>
      <c r="D30" s="82"/>
      <c r="E30" s="82"/>
      <c r="F30" s="82"/>
      <c r="G30" s="77"/>
      <c r="H30" s="88"/>
      <c r="I30" s="89"/>
      <c r="J30" s="90"/>
      <c r="K30" s="90"/>
      <c r="L30" s="89"/>
      <c r="M30" s="91"/>
      <c r="N30"/>
    </row>
    <row r="31" spans="1:14" ht="15.75" customHeight="1" thickBot="1">
      <c r="A31" s="56" t="s">
        <v>84</v>
      </c>
      <c r="B31" s="57" t="s">
        <v>85</v>
      </c>
      <c r="C31" s="58">
        <f>+C19+C25</f>
        <v>24235</v>
      </c>
      <c r="D31" s="59">
        <v>35003</v>
      </c>
      <c r="E31" s="59"/>
      <c r="F31" s="59">
        <v>10768</v>
      </c>
      <c r="G31" s="59"/>
      <c r="H31" s="57" t="s">
        <v>86</v>
      </c>
      <c r="I31" s="62">
        <f>SUM(I19:I30)</f>
        <v>0</v>
      </c>
      <c r="J31" s="58"/>
      <c r="K31" s="58"/>
      <c r="L31" s="62"/>
      <c r="M31" s="92"/>
      <c r="N31"/>
    </row>
    <row r="32" spans="1:14" ht="18" customHeight="1" thickBot="1">
      <c r="A32" s="56" t="s">
        <v>87</v>
      </c>
      <c r="B32" s="93" t="s">
        <v>88</v>
      </c>
      <c r="C32" s="58">
        <f>+C18+C31</f>
        <v>377602</v>
      </c>
      <c r="D32" s="59">
        <f>SUM(D18+D31)</f>
        <v>398481</v>
      </c>
      <c r="E32" s="59"/>
      <c r="F32" s="59">
        <f>SUM(F18+F31)</f>
        <v>15725</v>
      </c>
      <c r="G32" s="59">
        <v>5154</v>
      </c>
      <c r="H32" s="93" t="s">
        <v>89</v>
      </c>
      <c r="I32" s="62">
        <v>377602</v>
      </c>
      <c r="J32" s="58">
        <v>385851</v>
      </c>
      <c r="K32" s="58"/>
      <c r="L32" s="62">
        <v>6295</v>
      </c>
      <c r="M32" s="92">
        <v>1954</v>
      </c>
      <c r="N32"/>
    </row>
    <row r="33" spans="1:14" ht="15" customHeight="1" thickBot="1">
      <c r="A33" s="56" t="s">
        <v>90</v>
      </c>
      <c r="B33" s="57" t="s">
        <v>91</v>
      </c>
      <c r="C33" s="94"/>
      <c r="D33" s="95"/>
      <c r="E33" s="95"/>
      <c r="F33" s="96"/>
      <c r="G33" s="97"/>
      <c r="H33" s="57" t="s">
        <v>92</v>
      </c>
      <c r="I33" s="98"/>
      <c r="J33" s="94"/>
      <c r="K33" s="94"/>
      <c r="L33" s="98"/>
      <c r="M33" s="99"/>
      <c r="N33"/>
    </row>
    <row r="34" spans="1:14" ht="14.25" customHeight="1" thickBot="1">
      <c r="A34" s="100" t="s">
        <v>93</v>
      </c>
      <c r="B34" s="57" t="s">
        <v>94</v>
      </c>
      <c r="C34" s="58">
        <f>+C32+C33</f>
        <v>377602</v>
      </c>
      <c r="D34" s="58">
        <v>398481</v>
      </c>
      <c r="E34" s="58"/>
      <c r="F34" s="101">
        <v>15725</v>
      </c>
      <c r="G34" s="92">
        <v>5154</v>
      </c>
      <c r="H34" s="102" t="s">
        <v>95</v>
      </c>
      <c r="I34" s="61">
        <f>+I32+I33</f>
        <v>377602</v>
      </c>
      <c r="J34" s="58">
        <v>385851</v>
      </c>
      <c r="K34" s="58"/>
      <c r="L34" s="62">
        <v>6295</v>
      </c>
      <c r="M34" s="92">
        <v>1954</v>
      </c>
      <c r="N34"/>
    </row>
    <row r="35" spans="1:14" ht="13.5" thickBot="1">
      <c r="A35" s="100" t="s">
        <v>96</v>
      </c>
      <c r="B35" s="103" t="s">
        <v>97</v>
      </c>
      <c r="C35" s="104"/>
      <c r="D35" s="104"/>
      <c r="E35" s="104"/>
      <c r="F35" s="105"/>
      <c r="G35" s="106"/>
      <c r="H35" s="107" t="s">
        <v>98</v>
      </c>
      <c r="I35" s="108" t="str">
        <f>IF(C18-I18&gt;0,C18-I18,"-")</f>
        <v>-</v>
      </c>
      <c r="J35" s="109"/>
      <c r="K35" s="109"/>
      <c r="L35" s="110"/>
      <c r="M35" s="111"/>
      <c r="N35"/>
    </row>
    <row r="36" spans="1:14" ht="13.5" thickBot="1">
      <c r="A36" s="100" t="s">
        <v>99</v>
      </c>
      <c r="B36" s="103" t="s">
        <v>100</v>
      </c>
      <c r="C36" s="109" t="str">
        <f>IF(C18+C19-I32&lt;0,I32-(C18+C19),"-")</f>
        <v>-</v>
      </c>
      <c r="D36" s="109"/>
      <c r="E36" s="109"/>
      <c r="F36" s="112"/>
      <c r="G36" s="111"/>
      <c r="H36" s="107" t="s">
        <v>101</v>
      </c>
      <c r="I36" s="108" t="str">
        <f>IF(C18+C19-I32&gt;0,C18+C19-I32,"-")</f>
        <v>-</v>
      </c>
      <c r="J36" s="109"/>
      <c r="K36" s="109"/>
      <c r="L36" s="110"/>
      <c r="M36" s="111"/>
      <c r="N36"/>
    </row>
  </sheetData>
  <mergeCells count="2">
    <mergeCell ref="A3:A4"/>
    <mergeCell ref="H3:M3"/>
  </mergeCells>
  <printOptions horizontalCentered="1"/>
  <pageMargins left="0.78740157480314965" right="0.78740157480314965" top="0.49" bottom="0.79" header="0.49" footer="0.78740157480314965"/>
  <pageSetup paperSize="9" scale="80" orientation="landscape" verticalDpi="300" r:id="rId1"/>
  <headerFooter alignWithMargins="0">
    <oddHeader>&amp;R2.2.melléklet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 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2013-12-20T08:09:57Z</dcterms:created>
  <dcterms:modified xsi:type="dcterms:W3CDTF">2013-12-20T08:10:16Z</dcterms:modified>
</cp:coreProperties>
</file>