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Zárszámadás\"/>
    </mc:Choice>
  </mc:AlternateContent>
  <xr:revisionPtr revIDLastSave="0" documentId="13_ncr:1_{5FECF0CC-B882-45C0-B1F8-51FC4E499FB5}" xr6:coauthVersionLast="43" xr6:coauthVersionMax="43" xr10:uidLastSave="{00000000-0000-0000-0000-000000000000}"/>
  <bookViews>
    <workbookView xWindow="-120" yWindow="-120" windowWidth="29040" windowHeight="15840" xr2:uid="{D3213C62-627C-445E-A205-1ECA97080EA0}"/>
  </bookViews>
  <sheets>
    <sheet name="összesítő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7" i="1" l="1"/>
  <c r="C301" i="1" l="1"/>
  <c r="B301" i="1"/>
  <c r="F300" i="1"/>
  <c r="E300" i="1"/>
  <c r="C293" i="1"/>
  <c r="B293" i="1"/>
  <c r="F288" i="1"/>
  <c r="E288" i="1"/>
  <c r="C287" i="1"/>
  <c r="B287" i="1"/>
  <c r="F283" i="1"/>
  <c r="E283" i="1"/>
  <c r="C280" i="1"/>
  <c r="B280" i="1"/>
  <c r="C262" i="1"/>
  <c r="B262" i="1"/>
  <c r="F260" i="1"/>
  <c r="F274" i="1" s="1"/>
  <c r="E260" i="1"/>
  <c r="E274" i="1" s="1"/>
  <c r="F255" i="1"/>
  <c r="E255" i="1"/>
  <c r="C255" i="1"/>
  <c r="B255" i="1"/>
  <c r="F246" i="1"/>
  <c r="E246" i="1"/>
  <c r="C243" i="1"/>
  <c r="C249" i="1" s="1"/>
  <c r="B243" i="1"/>
  <c r="B249" i="1" s="1"/>
  <c r="F239" i="1"/>
  <c r="C224" i="1"/>
  <c r="B224" i="1"/>
  <c r="F223" i="1"/>
  <c r="E223" i="1"/>
  <c r="C216" i="1"/>
  <c r="B216" i="1"/>
  <c r="F211" i="1"/>
  <c r="E211" i="1"/>
  <c r="C210" i="1"/>
  <c r="B210" i="1"/>
  <c r="F206" i="1"/>
  <c r="E206" i="1"/>
  <c r="C185" i="1"/>
  <c r="B185" i="1"/>
  <c r="F183" i="1"/>
  <c r="F197" i="1" s="1"/>
  <c r="E183" i="1"/>
  <c r="E197" i="1" s="1"/>
  <c r="F178" i="1"/>
  <c r="E178" i="1"/>
  <c r="C178" i="1"/>
  <c r="B178" i="1"/>
  <c r="F169" i="1"/>
  <c r="E169" i="1"/>
  <c r="C166" i="1"/>
  <c r="C172" i="1" s="1"/>
  <c r="B166" i="1"/>
  <c r="B172" i="1" s="1"/>
  <c r="F162" i="1"/>
  <c r="C147" i="1"/>
  <c r="B147" i="1"/>
  <c r="F146" i="1"/>
  <c r="E146" i="1"/>
  <c r="C139" i="1"/>
  <c r="B139" i="1"/>
  <c r="F134" i="1"/>
  <c r="E134" i="1"/>
  <c r="C133" i="1"/>
  <c r="B133" i="1"/>
  <c r="F129" i="1"/>
  <c r="E129" i="1"/>
  <c r="C126" i="1"/>
  <c r="B126" i="1"/>
  <c r="F106" i="1"/>
  <c r="F120" i="1" s="1"/>
  <c r="E106" i="1"/>
  <c r="E120" i="1" s="1"/>
  <c r="F101" i="1"/>
  <c r="E101" i="1"/>
  <c r="C101" i="1"/>
  <c r="B101" i="1"/>
  <c r="F92" i="1"/>
  <c r="E92" i="1"/>
  <c r="C89" i="1"/>
  <c r="C95" i="1" s="1"/>
  <c r="B89" i="1"/>
  <c r="B95" i="1" s="1"/>
  <c r="F85" i="1"/>
  <c r="E85" i="1"/>
  <c r="B148" i="1" l="1"/>
  <c r="C225" i="1"/>
  <c r="B302" i="1"/>
  <c r="C148" i="1"/>
  <c r="E225" i="1"/>
  <c r="C302" i="1"/>
  <c r="F225" i="1"/>
  <c r="E302" i="1"/>
  <c r="E148" i="1"/>
  <c r="B225" i="1"/>
  <c r="F148" i="1"/>
  <c r="F302" i="1"/>
  <c r="F70" i="1" l="1"/>
  <c r="C72" i="1"/>
  <c r="E70" i="1"/>
  <c r="E72" i="1" s="1"/>
  <c r="B72" i="1" l="1"/>
  <c r="F72" i="1"/>
</calcChain>
</file>

<file path=xl/sharedStrings.xml><?xml version="1.0" encoding="utf-8"?>
<sst xmlns="http://schemas.openxmlformats.org/spreadsheetml/2006/main" count="575" uniqueCount="153">
  <si>
    <t>Költségvetési bevételek</t>
  </si>
  <si>
    <t>Költségvetési kiadások</t>
  </si>
  <si>
    <t>Rovatok</t>
  </si>
  <si>
    <t>terv</t>
  </si>
  <si>
    <t>tény</t>
  </si>
  <si>
    <t>B111. Helyi önkormányzatok működésének általános támogatása</t>
  </si>
  <si>
    <t>K11. Foglalkoztatottak személyi juttatásai</t>
  </si>
  <si>
    <t>B112. Települési önkormányzatok egyes köznevelési feladatainak támogatása</t>
  </si>
  <si>
    <t>K12. Külső személyi juttatások</t>
  </si>
  <si>
    <t>B113. Települési önkormányzatok szociális, gyermekjóléti és gyermekétkeztetési feladatainak támogatása</t>
  </si>
  <si>
    <t>K1. Személyi juttatások</t>
  </si>
  <si>
    <t>B114. Települési önkormányzatok kulturális feladatainak támogatása</t>
  </si>
  <si>
    <t>K2. Munkaadókat terhelő járulékok és szociális hozzájárulási adó</t>
  </si>
  <si>
    <t>B115. Működési célú költségvetési támogatások és kiegészítő támogatások</t>
  </si>
  <si>
    <t>K31. Készletbeszerzés</t>
  </si>
  <si>
    <t>B116. Elszámolásból származó bevételek</t>
  </si>
  <si>
    <t>K32. Kommunikációs szolgáltatások</t>
  </si>
  <si>
    <t>B11. Önkormányzatok működési támogatásai</t>
  </si>
  <si>
    <t>K33. Szolgáltatási kiadások</t>
  </si>
  <si>
    <t>B12. Elvonások és befizetések bevételei</t>
  </si>
  <si>
    <t>K34. Kiküldetések, reklám- és propagandakiadások</t>
  </si>
  <si>
    <t>B13. Működési célú garancia- és kezességvállalásból származó megtérülések államháztartáson belülről</t>
  </si>
  <si>
    <t>K35. Különféle befizetések és egyéb dologi kiadások</t>
  </si>
  <si>
    <t>B14. Működési célú visszatérítendő támogatások, kölcsönök visszatérülése</t>
  </si>
  <si>
    <t>K3. Dologi kiadások</t>
  </si>
  <si>
    <t>B15. Működési célú visszatérítendő támogatások, kölcsönök igénybevétele államháztartáson belülről</t>
  </si>
  <si>
    <t>K41. Társadalombiztosítási ellátások</t>
  </si>
  <si>
    <t>B16. Egyéb működési célú támogatások bevételei államháztartáson belülről</t>
  </si>
  <si>
    <t>K42. Családi támogatások</t>
  </si>
  <si>
    <t xml:space="preserve">B1. Működési célú támogatások államháztartáson belülről </t>
  </si>
  <si>
    <t>K43. Pénzbeli kárpótlások, kártérítések</t>
  </si>
  <si>
    <t>B21. Felhalmozási célú önkormányzati támogatások</t>
  </si>
  <si>
    <t>K44. Betegséggel kapcsolatos (nem társadalombiztosítási) ellátások</t>
  </si>
  <si>
    <t>B22. Felhalmozási célú garancia- és kezességvállalásból származó megtérülések államháztartáson belülről</t>
  </si>
  <si>
    <t>K45. Foglalkoztatással, munkanélküliséggel kapcsolatos ellátások</t>
  </si>
  <si>
    <t>B23. Felhalmozási célú visszatérítendő támogatások, kölcsönök visszatérülése</t>
  </si>
  <si>
    <t>K46. Lakhatással kapcsolatos ellátások</t>
  </si>
  <si>
    <t>B24. Felhalmozási célú visszatérítendő támogatások, kölcsönök igénybevétele államháztartáson belülről</t>
  </si>
  <si>
    <t>K47. Intézményi ellátottak pénzbeli juttatásai</t>
  </si>
  <si>
    <t>B25. Egyéb felhalmozási célú támogatások bevételei államháztartáson belülről</t>
  </si>
  <si>
    <t>K48. Egyéb nem intézményi ellátások</t>
  </si>
  <si>
    <t>B2. Felhalmozási célú támogatások államháztartáson belülről</t>
  </si>
  <si>
    <t>K4. Ellátottak pénzbeli juttatásai</t>
  </si>
  <si>
    <t>B31. Jövedelemadók</t>
  </si>
  <si>
    <t>K501. Nemzetközi kötelezettségek</t>
  </si>
  <si>
    <t>B32. Szociális hozzájárulási adó és járulékok</t>
  </si>
  <si>
    <t>K5021. A helyi önkormányzatok előző évi elszámolásából származó kiadások</t>
  </si>
  <si>
    <t>B33. Bérhez és foglalkoztatáshoz kapcsolódó adók</t>
  </si>
  <si>
    <t>K5022. A helyi önkormányzatok törvényi előíráson alapuló befizetései</t>
  </si>
  <si>
    <t>B34. Vagyoni típusú adók</t>
  </si>
  <si>
    <t>K5023. Egyéb elvonások, befizetések</t>
  </si>
  <si>
    <t>B35. Termékek és szolgáltatások adói</t>
  </si>
  <si>
    <t>K502. Elvonások és befizetések</t>
  </si>
  <si>
    <t>B36. Egyéb közhatalmi bevételek</t>
  </si>
  <si>
    <t>K503. Működési célú garancia- és kezességvállalásból származó kifizetés államháztartáson belülre</t>
  </si>
  <si>
    <t>B3. Közhatalmi bevételek</t>
  </si>
  <si>
    <t>K504. Működési célú visszatérítendő támogatok, kölcsönök nyújtása államháztartáson belülre</t>
  </si>
  <si>
    <t>B401. Készletértékesítés ellenértéke</t>
  </si>
  <si>
    <t>K505. Működési célú visszatérítendő támogatások, kölcsönök törlesztése államháztartáson belülre</t>
  </si>
  <si>
    <t>B402. Szolgáltatások ellenértéke</t>
  </si>
  <si>
    <t>K506. Egyéb működési célú támogatások államháztartáson belülre</t>
  </si>
  <si>
    <t>B403. Közvetített szolgáltatások ellenértéke</t>
  </si>
  <si>
    <t>K507. Működési célú garancia- és kezességvállalásból származó kifizetés államháztartáson kívülre</t>
  </si>
  <si>
    <t>B404. Tulajdonosi bevételek</t>
  </si>
  <si>
    <t>K508. Működési célú visszafizetendő támogatások, kölcsönök nyújtása államháztartáson belülre</t>
  </si>
  <si>
    <t>B405. Ellátási díjak</t>
  </si>
  <si>
    <t>K509. Árkiegészítések, ártámogatások</t>
  </si>
  <si>
    <t>B406. Kiszámlázott általános forgalmi adó</t>
  </si>
  <si>
    <t>K510. Kamattámogatások</t>
  </si>
  <si>
    <t>B407. Általános forgalmi adó visszatérítése</t>
  </si>
  <si>
    <t>K511. Működési célú támogatások az Európai Uniónak</t>
  </si>
  <si>
    <t>B4081. Befektetett pénzügyi eszközökből származó bevételek</t>
  </si>
  <si>
    <t>K512. Egyéb működési célú támogatások államháztartáson kívülre</t>
  </si>
  <si>
    <t>B4082. Egyéb kapott (járó) kamatok és kamatjellegű bevételek</t>
  </si>
  <si>
    <t>K513. Tartalékok</t>
  </si>
  <si>
    <t>B408. Kamatbevételek és más nyereségjellegű bevételek</t>
  </si>
  <si>
    <t>K5. Egyéb működési célú kiadások</t>
  </si>
  <si>
    <t>B4091. Részesedésekből származó pénzügyi műveletek bevételei</t>
  </si>
  <si>
    <t>K61. Immateriális javak beszerzése, létesítése</t>
  </si>
  <si>
    <t>B4092. Más egyéb pénzügyi műveletek bevételei</t>
  </si>
  <si>
    <t>K62. Ingatlanok beszerzése, létesítése</t>
  </si>
  <si>
    <t>B409. Egyéb pénzügyi műveletek bevételei</t>
  </si>
  <si>
    <t>K63. Informatikai eszközök beszerzése, létesítése</t>
  </si>
  <si>
    <t>B410. Biztosító által fizetett kártérítés</t>
  </si>
  <si>
    <t>K64. Egyéb tárgyi eszközök beszerzése, létesítése</t>
  </si>
  <si>
    <t>B411. Egyéb működési bevételek</t>
  </si>
  <si>
    <t>K65. Részesedések beszerzése</t>
  </si>
  <si>
    <t>B4. Működési bevételek</t>
  </si>
  <si>
    <t>K66. Meglévő részesedések növeléséhez kapcsolódó kiadások</t>
  </si>
  <si>
    <t>B51. Immateriális javak</t>
  </si>
  <si>
    <t>K67. Beruházási célú előzetesen felszámított általános forgalmi adó</t>
  </si>
  <si>
    <t>B52. Ingatlanok értékesítése</t>
  </si>
  <si>
    <t>K6. Beruházások</t>
  </si>
  <si>
    <t>B53. Egyéb tárgyi eszközök értékesítése</t>
  </si>
  <si>
    <t>K71. Ingatlanok felújítása</t>
  </si>
  <si>
    <t>B54. Részesedések értékesítése</t>
  </si>
  <si>
    <t>K72. Informatikai eszközök felújítása</t>
  </si>
  <si>
    <t>B55. Részesedések megszüntetéséhez kapcsolódó bevételek</t>
  </si>
  <si>
    <t>K73. Egyéb tárgyi eszközök felújítása</t>
  </si>
  <si>
    <t>B5. Felhalmozási bevételek</t>
  </si>
  <si>
    <t>K74. Felújítási célú előzetesen felszámított általános forgalmi adó</t>
  </si>
  <si>
    <t>B61. Működési célú garancia- és kezességvállalásból származó megtérülések államháztartáson kívülről</t>
  </si>
  <si>
    <t>K7. Felújítások</t>
  </si>
  <si>
    <t>B62. Működési célú visszatérítendő támogatások, kölcsönök visszatérülése az Európai Uniótól</t>
  </si>
  <si>
    <t>K81. Felhalmozási célú garancia- és kezességvállalásból származó kifizetés államháztartáson belülre</t>
  </si>
  <si>
    <t>B63. Működési célú visszatérítendő támogatások, kölcsönök visszatérülése kormányoktól és más nemzetközi szervezetektől</t>
  </si>
  <si>
    <t>K82. Felhalmozási célú visszatérítendő támogatok, kölcsönök nyújtása államháztartáson belülre</t>
  </si>
  <si>
    <r>
      <t xml:space="preserve">B64. </t>
    </r>
    <r>
      <rPr>
        <sz val="12"/>
        <color rgb="FF000000"/>
        <rFont val="Times New Roman"/>
        <family val="1"/>
        <charset val="238"/>
      </rPr>
      <t>Működési célú visszatérítendő támogatások, kölcsönök visszatérülése államháztartáson kívülről</t>
    </r>
  </si>
  <si>
    <t>K83. Felhalmozási célú visszatérítendő támogatások, kölcsönök törlesztése államháztartáson belülre</t>
  </si>
  <si>
    <t>B65. Egyéb működési célú átvett pénzeszköz</t>
  </si>
  <si>
    <t>K84. Egyéb felhalmozási célú támogatások államháztartáson belülre</t>
  </si>
  <si>
    <t>B6. Működési célú átvett pénzeszközök</t>
  </si>
  <si>
    <t>K85. Felhalmozási célú garancia- és kezességvállalásból származó kifizetés államháztartáson kívülre</t>
  </si>
  <si>
    <t>B71. Felhalmozási célú garancia- és kezességvállalásból származó megtérülések államháztartáson kívülről</t>
  </si>
  <si>
    <t>K86. Felhalmozási célú visszafizetendő támogatások, kölcsönök nyújtása államháztartáson belülre</t>
  </si>
  <si>
    <t>B72. Felhalmozási célú visszatérítendő támogatások, kölcsönök visszatérülése az Európai Uniótól</t>
  </si>
  <si>
    <t>K 87. Lakástámogatás</t>
  </si>
  <si>
    <t>B73. Felhalmozási célú visszatérítendő támogatások, kölcsönök visszatérülése kormányoktól és más nemzetközi szervezetektől</t>
  </si>
  <si>
    <t>K88. Felhalmozási célú támogatások az Európai Uniónak</t>
  </si>
  <si>
    <t>B74. Felhalmozási célú visszatérítendő támogatások, kölcsönök visszatérülése államháztartáson kívülről</t>
  </si>
  <si>
    <t>K89. Egyéb felhalmozási célú támogatások államháztartáson kívülre</t>
  </si>
  <si>
    <t>B75. Egyéb felhalmozási célú átvett pénzeszköz</t>
  </si>
  <si>
    <t xml:space="preserve">K8. Egyéb felhalmozási célú kiadások </t>
  </si>
  <si>
    <t>B7. Működési célú átvett pénzeszközök</t>
  </si>
  <si>
    <t xml:space="preserve">Költségvetési bevételek </t>
  </si>
  <si>
    <t>(B1+B2+....+B7)</t>
  </si>
  <si>
    <t xml:space="preserve">Költségvetési kiadások </t>
  </si>
  <si>
    <t>(K1+K2+....+K8)</t>
  </si>
  <si>
    <t>Finanszírozási bevételek</t>
  </si>
  <si>
    <t>Általános Művelődési Központ költségvetési mérlege</t>
  </si>
  <si>
    <t>Polgármesteri Hivatal költségvetési mérlege</t>
  </si>
  <si>
    <t>Önkormányzat költségvetési mérlege</t>
  </si>
  <si>
    <t>Finanszírozási kiadások</t>
  </si>
  <si>
    <t>Központi, irányító szervi támogatások folyósítása (K915)</t>
  </si>
  <si>
    <t>Szöveges indoklás</t>
  </si>
  <si>
    <t>A költségvetési bevételi és kiadási főösszeg változásának tendenciája:</t>
  </si>
  <si>
    <t>A költségvetési bevételek főösszege a kimutatott évek alapján növekvő tendenciát mutat.</t>
  </si>
  <si>
    <t>A költségvetési bevétel főösszege tendenciájának fő okai:</t>
  </si>
  <si>
    <t>- Közhatalmi bevételek növekedése</t>
  </si>
  <si>
    <t>A költségvetési bevételek összetétele a vizsgált időszakban:</t>
  </si>
  <si>
    <t>- jelentősen változott a következő kiemelt előirányzatok tekintetében: közhatalmi bevételek</t>
  </si>
  <si>
    <t>A költségvetési kiadások főösszege a kimutatott évek alapján növekvő tendenciát mutat.</t>
  </si>
  <si>
    <t>A költségvetési kiadások főösszege tendenciájának fő okai:</t>
  </si>
  <si>
    <t>- Beruházások, felújítások (utak)</t>
  </si>
  <si>
    <t>A költségvetési kiadások összetétele a vizsgált időszakban:</t>
  </si>
  <si>
    <t>- jelentősen változott a következő kiemelt előirányzatok tekintetében: beruházások, felújítások</t>
  </si>
  <si>
    <t>Forint</t>
  </si>
  <si>
    <t>2018.</t>
  </si>
  <si>
    <t>B8. Finanszírozási bevételek</t>
  </si>
  <si>
    <t>A változás okai: Iparűzési-, a telek-, és azépítményadóból származó bevétel az előirányzathoz képest jelentősen növekedett</t>
  </si>
  <si>
    <t>A változás okai: a megemelkedett bevételek és az előző évi maradvány lehetővé tették a település utcáinak felújítását; szabadtéri színpad, fitnespark, extrém sportpálya, faluközpont, Szaent Anna téri óvoda kerítés építését, valamint tárgyi eszközök beszerzését.</t>
  </si>
  <si>
    <t xml:space="preserve"> A helyi önkormányzat és intézményei összevont költségvetési mérlege</t>
  </si>
  <si>
    <t>1. melléklet az 5/2019. (V.17.)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</si>
</sst>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0" fillId="0" borderId="0" xfId="0" applyNumberFormat="1"/>
    <xf numFmtId="164" fontId="4" fillId="0" borderId="0" xfId="0" applyNumberFormat="1" applyFont="1"/>
    <xf numFmtId="0" fontId="4" fillId="0" borderId="0" xfId="0" applyFont="1"/>
    <xf numFmtId="0" fontId="5" fillId="0" borderId="9" xfId="0" applyFont="1" applyBorder="1"/>
    <xf numFmtId="164" fontId="1" fillId="0" borderId="10" xfId="0" applyNumberFormat="1" applyFont="1" applyBorder="1"/>
    <xf numFmtId="164" fontId="1" fillId="0" borderId="11" xfId="0" applyNumberFormat="1" applyFont="1" applyBorder="1"/>
    <xf numFmtId="0" fontId="1" fillId="0" borderId="12" xfId="0" applyFont="1" applyBorder="1"/>
    <xf numFmtId="164" fontId="2" fillId="0" borderId="13" xfId="0" applyNumberFormat="1" applyFont="1" applyBorder="1"/>
    <xf numFmtId="164" fontId="2" fillId="0" borderId="14" xfId="0" applyNumberFormat="1" applyFont="1" applyBorder="1"/>
    <xf numFmtId="164" fontId="2" fillId="0" borderId="13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horizontal="right" vertical="center"/>
    </xf>
    <xf numFmtId="0" fontId="5" fillId="0" borderId="15" xfId="0" applyFont="1" applyBorder="1"/>
    <xf numFmtId="0" fontId="1" fillId="0" borderId="16" xfId="0" applyFont="1" applyBorder="1" applyAlignment="1">
      <alignment wrapText="1"/>
    </xf>
    <xf numFmtId="164" fontId="2" fillId="0" borderId="10" xfId="0" applyNumberFormat="1" applyFont="1" applyBorder="1"/>
    <xf numFmtId="164" fontId="2" fillId="0" borderId="11" xfId="0" applyNumberFormat="1" applyFont="1" applyBorder="1"/>
    <xf numFmtId="0" fontId="1" fillId="0" borderId="12" xfId="0" applyFont="1" applyBorder="1" applyAlignment="1">
      <alignment vertical="center"/>
    </xf>
    <xf numFmtId="0" fontId="1" fillId="0" borderId="17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1" fillId="0" borderId="18" xfId="0" applyFont="1" applyBorder="1" applyAlignment="1">
      <alignment vertical="center" wrapText="1"/>
    </xf>
    <xf numFmtId="0" fontId="3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164" fontId="1" fillId="0" borderId="17" xfId="0" applyNumberFormat="1" applyFont="1" applyBorder="1" applyAlignment="1">
      <alignment horizontal="right" vertical="center" wrapText="1"/>
    </xf>
    <xf numFmtId="164" fontId="1" fillId="0" borderId="18" xfId="0" applyNumberFormat="1" applyFont="1" applyBorder="1" applyAlignment="1">
      <alignment horizontal="right" vertical="center" wrapText="1"/>
    </xf>
    <xf numFmtId="164" fontId="2" fillId="0" borderId="18" xfId="0" applyNumberFormat="1" applyFont="1" applyBorder="1" applyAlignment="1">
      <alignment horizontal="right" vertical="center" wrapText="1"/>
    </xf>
    <xf numFmtId="164" fontId="1" fillId="0" borderId="18" xfId="0" applyNumberFormat="1" applyFont="1" applyBorder="1" applyAlignment="1">
      <alignment vertical="center" wrapText="1"/>
    </xf>
    <xf numFmtId="164" fontId="2" fillId="0" borderId="18" xfId="0" applyNumberFormat="1" applyFont="1" applyBorder="1" applyAlignment="1">
      <alignment vertical="center" wrapText="1"/>
    </xf>
    <xf numFmtId="164" fontId="1" fillId="0" borderId="20" xfId="0" applyNumberFormat="1" applyFont="1" applyBorder="1" applyAlignment="1">
      <alignment horizontal="right" vertical="center" wrapText="1"/>
    </xf>
    <xf numFmtId="164" fontId="1" fillId="0" borderId="21" xfId="0" applyNumberFormat="1" applyFont="1" applyBorder="1" applyAlignment="1">
      <alignment horizontal="right" vertical="center" wrapText="1"/>
    </xf>
    <xf numFmtId="164" fontId="2" fillId="0" borderId="21" xfId="0" applyNumberFormat="1" applyFont="1" applyBorder="1" applyAlignment="1">
      <alignment horizontal="right" vertical="center" wrapText="1"/>
    </xf>
    <xf numFmtId="164" fontId="1" fillId="0" borderId="21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9" fillId="0" borderId="0" xfId="0" applyFont="1" applyAlignment="1"/>
    <xf numFmtId="0" fontId="8" fillId="0" borderId="0" xfId="0" applyFont="1" applyAlignment="1"/>
    <xf numFmtId="164" fontId="2" fillId="0" borderId="13" xfId="0" applyNumberFormat="1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0" fontId="1" fillId="0" borderId="0" xfId="0" applyFont="1" applyBorder="1"/>
    <xf numFmtId="164" fontId="2" fillId="0" borderId="0" xfId="0" applyNumberFormat="1" applyFont="1" applyBorder="1"/>
    <xf numFmtId="0" fontId="0" fillId="0" borderId="0" xfId="0" applyAlignment="1">
      <alignment horizontal="left" wrapText="1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justify" vertical="center" wrapText="1"/>
    </xf>
    <xf numFmtId="164" fontId="7" fillId="0" borderId="2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1" fillId="0" borderId="18" xfId="0" applyNumberFormat="1" applyFont="1" applyBorder="1" applyAlignment="1">
      <alignment horizontal="right" vertical="center" wrapText="1"/>
    </xf>
    <xf numFmtId="164" fontId="1" fillId="0" borderId="21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164" fontId="2" fillId="0" borderId="18" xfId="0" applyNumberFormat="1" applyFont="1" applyBorder="1" applyAlignment="1">
      <alignment horizontal="right" vertical="center" wrapText="1"/>
    </xf>
    <xf numFmtId="164" fontId="2" fillId="0" borderId="19" xfId="0" applyNumberFormat="1" applyFont="1" applyBorder="1" applyAlignment="1">
      <alignment horizontal="right" vertical="center" wrapText="1"/>
    </xf>
    <xf numFmtId="164" fontId="2" fillId="0" borderId="21" xfId="0" applyNumberFormat="1" applyFont="1" applyBorder="1" applyAlignment="1">
      <alignment horizontal="right" vertical="center" wrapText="1"/>
    </xf>
    <xf numFmtId="164" fontId="2" fillId="0" borderId="22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FF59-2751-4735-B786-D42B12A86BDF}">
  <dimension ref="A1:F335"/>
  <sheetViews>
    <sheetView tabSelected="1" workbookViewId="0">
      <selection activeCell="K8" sqref="K8"/>
    </sheetView>
  </sheetViews>
  <sheetFormatPr defaultRowHeight="15" x14ac:dyDescent="0.25"/>
  <cols>
    <col min="1" max="1" width="47.140625" customWidth="1"/>
    <col min="2" max="3" width="15.140625" style="12" bestFit="1" customWidth="1"/>
    <col min="4" max="4" width="27.28515625" customWidth="1"/>
    <col min="5" max="6" width="15.140625" style="12" bestFit="1" customWidth="1"/>
  </cols>
  <sheetData>
    <row r="1" spans="1:6" x14ac:dyDescent="0.25">
      <c r="A1" s="79" t="s">
        <v>152</v>
      </c>
      <c r="B1" s="79"/>
      <c r="C1" s="79"/>
      <c r="D1" s="79"/>
      <c r="E1" s="79"/>
      <c r="F1" s="79"/>
    </row>
    <row r="2" spans="1:6" ht="18.75" x14ac:dyDescent="0.3">
      <c r="A2" s="70" t="s">
        <v>151</v>
      </c>
      <c r="B2" s="70"/>
      <c r="C2" s="70"/>
      <c r="D2" s="70"/>
      <c r="E2" s="70"/>
      <c r="F2" s="70"/>
    </row>
    <row r="3" spans="1:6" ht="15.75" thickBot="1" x14ac:dyDescent="0.3">
      <c r="E3" s="64" t="s">
        <v>146</v>
      </c>
      <c r="F3" s="64"/>
    </row>
    <row r="4" spans="1:6" ht="16.5" thickBot="1" x14ac:dyDescent="0.3">
      <c r="A4" s="65" t="s">
        <v>0</v>
      </c>
      <c r="B4" s="66"/>
      <c r="C4" s="67"/>
      <c r="D4" s="65" t="s">
        <v>1</v>
      </c>
      <c r="E4" s="66"/>
      <c r="F4" s="67"/>
    </row>
    <row r="5" spans="1:6" ht="15.75" x14ac:dyDescent="0.25">
      <c r="A5" s="68" t="s">
        <v>2</v>
      </c>
      <c r="B5" s="8" t="s">
        <v>147</v>
      </c>
      <c r="C5" s="8" t="s">
        <v>147</v>
      </c>
      <c r="D5" s="68" t="s">
        <v>2</v>
      </c>
      <c r="E5" s="8" t="s">
        <v>147</v>
      </c>
      <c r="F5" s="8" t="s">
        <v>147</v>
      </c>
    </row>
    <row r="6" spans="1:6" ht="16.5" thickBot="1" x14ac:dyDescent="0.3">
      <c r="A6" s="80"/>
      <c r="B6" s="8" t="s">
        <v>3</v>
      </c>
      <c r="C6" s="8" t="s">
        <v>4</v>
      </c>
      <c r="D6" s="80"/>
      <c r="E6" s="8" t="s">
        <v>3</v>
      </c>
      <c r="F6" s="8" t="s">
        <v>4</v>
      </c>
    </row>
    <row r="7" spans="1:6" ht="31.5" x14ac:dyDescent="0.25">
      <c r="A7" s="28" t="s">
        <v>5</v>
      </c>
      <c r="B7" s="34">
        <f>B83+B160+B237</f>
        <v>19667997</v>
      </c>
      <c r="C7" s="34">
        <v>19797561</v>
      </c>
      <c r="D7" s="28" t="s">
        <v>6</v>
      </c>
      <c r="E7" s="34">
        <v>81643940</v>
      </c>
      <c r="F7" s="39">
        <v>106423599</v>
      </c>
    </row>
    <row r="8" spans="1:6" ht="31.5" x14ac:dyDescent="0.25">
      <c r="A8" s="29" t="s">
        <v>7</v>
      </c>
      <c r="B8" s="35">
        <v>44383800</v>
      </c>
      <c r="C8" s="35">
        <v>44975533</v>
      </c>
      <c r="D8" s="29" t="s">
        <v>8</v>
      </c>
      <c r="E8" s="35">
        <v>12097972</v>
      </c>
      <c r="F8" s="40">
        <v>21837954</v>
      </c>
    </row>
    <row r="9" spans="1:6" ht="47.25" x14ac:dyDescent="0.25">
      <c r="A9" s="29" t="s">
        <v>9</v>
      </c>
      <c r="B9" s="35">
        <v>14844793</v>
      </c>
      <c r="C9" s="35">
        <v>14187819</v>
      </c>
      <c r="D9" s="30" t="s">
        <v>10</v>
      </c>
      <c r="E9" s="36">
        <v>93741912</v>
      </c>
      <c r="F9" s="41">
        <v>128261553</v>
      </c>
    </row>
    <row r="10" spans="1:6" ht="47.25" x14ac:dyDescent="0.25">
      <c r="A10" s="29" t="s">
        <v>11</v>
      </c>
      <c r="B10" s="35">
        <v>3155680</v>
      </c>
      <c r="C10" s="35">
        <v>3405632</v>
      </c>
      <c r="D10" s="30" t="s">
        <v>12</v>
      </c>
      <c r="E10" s="36">
        <v>26195522</v>
      </c>
      <c r="F10" s="41">
        <v>26646816</v>
      </c>
    </row>
    <row r="11" spans="1:6" ht="31.5" x14ac:dyDescent="0.25">
      <c r="A11" s="29" t="s">
        <v>13</v>
      </c>
      <c r="B11" s="35">
        <v>0</v>
      </c>
      <c r="C11" s="35">
        <v>5117069</v>
      </c>
      <c r="D11" s="29" t="s">
        <v>14</v>
      </c>
      <c r="E11" s="35">
        <v>18536000</v>
      </c>
      <c r="F11" s="40">
        <v>17994909</v>
      </c>
    </row>
    <row r="12" spans="1:6" ht="31.5" x14ac:dyDescent="0.25">
      <c r="A12" s="29" t="s">
        <v>15</v>
      </c>
      <c r="B12" s="35">
        <v>0</v>
      </c>
      <c r="C12" s="35">
        <v>3331579</v>
      </c>
      <c r="D12" s="29" t="s">
        <v>16</v>
      </c>
      <c r="E12" s="35">
        <v>0</v>
      </c>
      <c r="F12" s="40">
        <v>2289460</v>
      </c>
    </row>
    <row r="13" spans="1:6" ht="15.75" x14ac:dyDescent="0.25">
      <c r="A13" s="30" t="s">
        <v>17</v>
      </c>
      <c r="B13" s="36">
        <v>82052240</v>
      </c>
      <c r="C13" s="36">
        <v>90815193</v>
      </c>
      <c r="D13" s="29" t="s">
        <v>18</v>
      </c>
      <c r="E13" s="35">
        <v>25156391</v>
      </c>
      <c r="F13" s="40">
        <v>40288879</v>
      </c>
    </row>
    <row r="14" spans="1:6" ht="31.5" x14ac:dyDescent="0.25">
      <c r="A14" s="29" t="s">
        <v>19</v>
      </c>
      <c r="B14" s="35">
        <v>0</v>
      </c>
      <c r="C14" s="35">
        <v>0</v>
      </c>
      <c r="D14" s="29" t="s">
        <v>20</v>
      </c>
      <c r="E14" s="35">
        <v>0</v>
      </c>
      <c r="F14" s="40">
        <v>156812</v>
      </c>
    </row>
    <row r="15" spans="1:6" ht="47.25" x14ac:dyDescent="0.25">
      <c r="A15" s="29" t="s">
        <v>21</v>
      </c>
      <c r="B15" s="35">
        <v>0</v>
      </c>
      <c r="C15" s="35">
        <v>0</v>
      </c>
      <c r="D15" s="29" t="s">
        <v>22</v>
      </c>
      <c r="E15" s="35">
        <v>36780800</v>
      </c>
      <c r="F15" s="40">
        <v>15962302</v>
      </c>
    </row>
    <row r="16" spans="1:6" ht="31.5" x14ac:dyDescent="0.25">
      <c r="A16" s="29" t="s">
        <v>23</v>
      </c>
      <c r="B16" s="35">
        <v>0</v>
      </c>
      <c r="C16" s="35">
        <v>0</v>
      </c>
      <c r="D16" s="30" t="s">
        <v>24</v>
      </c>
      <c r="E16" s="36">
        <v>80473191</v>
      </c>
      <c r="F16" s="41">
        <v>76692362</v>
      </c>
    </row>
    <row r="17" spans="1:6" ht="31.5" x14ac:dyDescent="0.25">
      <c r="A17" s="29" t="s">
        <v>25</v>
      </c>
      <c r="B17" s="35">
        <v>0</v>
      </c>
      <c r="C17" s="35">
        <v>0</v>
      </c>
      <c r="D17" s="29" t="s">
        <v>26</v>
      </c>
      <c r="E17" s="35">
        <v>0</v>
      </c>
      <c r="F17" s="40">
        <v>0</v>
      </c>
    </row>
    <row r="18" spans="1:6" ht="31.5" x14ac:dyDescent="0.25">
      <c r="A18" s="29" t="s">
        <v>27</v>
      </c>
      <c r="B18" s="35">
        <v>16843572</v>
      </c>
      <c r="C18" s="35">
        <v>15503402</v>
      </c>
      <c r="D18" s="29" t="s">
        <v>28</v>
      </c>
      <c r="E18" s="35">
        <v>0</v>
      </c>
      <c r="F18" s="40">
        <v>437000</v>
      </c>
    </row>
    <row r="19" spans="1:6" ht="31.5" x14ac:dyDescent="0.25">
      <c r="A19" s="30" t="s">
        <v>29</v>
      </c>
      <c r="B19" s="36">
        <v>98895812</v>
      </c>
      <c r="C19" s="36">
        <v>106318595</v>
      </c>
      <c r="D19" s="29" t="s">
        <v>30</v>
      </c>
      <c r="E19" s="35">
        <v>0</v>
      </c>
      <c r="F19" s="40">
        <v>0</v>
      </c>
    </row>
    <row r="20" spans="1:6" ht="63" x14ac:dyDescent="0.25">
      <c r="A20" s="29" t="s">
        <v>31</v>
      </c>
      <c r="B20" s="35">
        <v>65803302</v>
      </c>
      <c r="C20" s="35">
        <v>15000000</v>
      </c>
      <c r="D20" s="29" t="s">
        <v>32</v>
      </c>
      <c r="E20" s="35">
        <v>0</v>
      </c>
      <c r="F20" s="40">
        <v>0</v>
      </c>
    </row>
    <row r="21" spans="1:6" ht="47.25" x14ac:dyDescent="0.25">
      <c r="A21" s="29" t="s">
        <v>33</v>
      </c>
      <c r="B21" s="35">
        <v>0</v>
      </c>
      <c r="C21" s="35">
        <v>0</v>
      </c>
      <c r="D21" s="29" t="s">
        <v>34</v>
      </c>
      <c r="E21" s="35">
        <v>0</v>
      </c>
      <c r="F21" s="40">
        <v>0</v>
      </c>
    </row>
    <row r="22" spans="1:6" ht="31.5" x14ac:dyDescent="0.25">
      <c r="A22" s="29" t="s">
        <v>35</v>
      </c>
      <c r="B22" s="35">
        <v>0</v>
      </c>
      <c r="C22" s="35">
        <v>0</v>
      </c>
      <c r="D22" s="29" t="s">
        <v>36</v>
      </c>
      <c r="E22" s="35">
        <v>0</v>
      </c>
      <c r="F22" s="40">
        <v>0</v>
      </c>
    </row>
    <row r="23" spans="1:6" ht="47.25" x14ac:dyDescent="0.25">
      <c r="A23" s="29" t="s">
        <v>37</v>
      </c>
      <c r="B23" s="35">
        <v>0</v>
      </c>
      <c r="C23" s="35">
        <v>0</v>
      </c>
      <c r="D23" s="29" t="s">
        <v>38</v>
      </c>
      <c r="E23" s="35">
        <v>0</v>
      </c>
      <c r="F23" s="40">
        <v>96000</v>
      </c>
    </row>
    <row r="24" spans="1:6" ht="31.5" x14ac:dyDescent="0.25">
      <c r="A24" s="29" t="s">
        <v>39</v>
      </c>
      <c r="B24" s="35">
        <v>0</v>
      </c>
      <c r="C24" s="35">
        <v>0</v>
      </c>
      <c r="D24" s="29" t="s">
        <v>40</v>
      </c>
      <c r="E24" s="35">
        <v>14587000</v>
      </c>
      <c r="F24" s="40">
        <v>16150000</v>
      </c>
    </row>
    <row r="25" spans="1:6" ht="31.5" x14ac:dyDescent="0.25">
      <c r="A25" s="30" t="s">
        <v>41</v>
      </c>
      <c r="B25" s="36">
        <v>65803302</v>
      </c>
      <c r="C25" s="36">
        <v>15000000</v>
      </c>
      <c r="D25" s="30" t="s">
        <v>42</v>
      </c>
      <c r="E25" s="36">
        <v>14587000</v>
      </c>
      <c r="F25" s="41">
        <v>16683000</v>
      </c>
    </row>
    <row r="26" spans="1:6" ht="31.5" x14ac:dyDescent="0.25">
      <c r="A26" s="29" t="s">
        <v>43</v>
      </c>
      <c r="B26" s="35">
        <v>0</v>
      </c>
      <c r="C26" s="35">
        <v>0</v>
      </c>
      <c r="D26" s="29" t="s">
        <v>44</v>
      </c>
      <c r="E26" s="35">
        <v>0</v>
      </c>
      <c r="F26" s="40">
        <v>0</v>
      </c>
    </row>
    <row r="27" spans="1:6" ht="63" x14ac:dyDescent="0.25">
      <c r="A27" s="29" t="s">
        <v>45</v>
      </c>
      <c r="B27" s="35">
        <v>0</v>
      </c>
      <c r="C27" s="35">
        <v>0</v>
      </c>
      <c r="D27" s="29" t="s">
        <v>46</v>
      </c>
      <c r="E27" s="35">
        <v>0</v>
      </c>
      <c r="F27" s="40">
        <v>0</v>
      </c>
    </row>
    <row r="28" spans="1:6" ht="47.25" x14ac:dyDescent="0.25">
      <c r="A28" s="29" t="s">
        <v>47</v>
      </c>
      <c r="B28" s="35">
        <v>0</v>
      </c>
      <c r="C28" s="35">
        <v>0</v>
      </c>
      <c r="D28" s="29" t="s">
        <v>48</v>
      </c>
      <c r="E28" s="35">
        <v>0</v>
      </c>
      <c r="F28" s="40">
        <v>0</v>
      </c>
    </row>
    <row r="29" spans="1:6" ht="31.5" x14ac:dyDescent="0.25">
      <c r="A29" s="29" t="s">
        <v>49</v>
      </c>
      <c r="B29" s="35">
        <v>208000000</v>
      </c>
      <c r="C29" s="35">
        <v>252466609</v>
      </c>
      <c r="D29" s="29" t="s">
        <v>50</v>
      </c>
      <c r="E29" s="35">
        <v>4916999</v>
      </c>
      <c r="F29" s="40">
        <v>0</v>
      </c>
    </row>
    <row r="30" spans="1:6" ht="31.5" x14ac:dyDescent="0.25">
      <c r="A30" s="29" t="s">
        <v>51</v>
      </c>
      <c r="B30" s="35">
        <v>58000000</v>
      </c>
      <c r="C30" s="35">
        <v>188263996</v>
      </c>
      <c r="D30" s="30" t="s">
        <v>52</v>
      </c>
      <c r="E30" s="36">
        <v>4916999</v>
      </c>
      <c r="F30" s="41">
        <v>0</v>
      </c>
    </row>
    <row r="31" spans="1:6" ht="78.75" x14ac:dyDescent="0.25">
      <c r="A31" s="29" t="s">
        <v>53</v>
      </c>
      <c r="B31" s="35">
        <v>0</v>
      </c>
      <c r="C31" s="35">
        <v>0</v>
      </c>
      <c r="D31" s="29" t="s">
        <v>54</v>
      </c>
      <c r="E31" s="35">
        <v>0</v>
      </c>
      <c r="F31" s="40">
        <v>0</v>
      </c>
    </row>
    <row r="32" spans="1:6" ht="63" x14ac:dyDescent="0.25">
      <c r="A32" s="30" t="s">
        <v>55</v>
      </c>
      <c r="B32" s="36">
        <v>266000000</v>
      </c>
      <c r="C32" s="36">
        <v>440730605</v>
      </c>
      <c r="D32" s="29" t="s">
        <v>56</v>
      </c>
      <c r="E32" s="35">
        <v>0</v>
      </c>
      <c r="F32" s="40">
        <v>0</v>
      </c>
    </row>
    <row r="33" spans="1:6" ht="63" x14ac:dyDescent="0.25">
      <c r="A33" s="29" t="s">
        <v>57</v>
      </c>
      <c r="B33" s="35">
        <v>0</v>
      </c>
      <c r="C33" s="35">
        <v>0</v>
      </c>
      <c r="D33" s="29" t="s">
        <v>58</v>
      </c>
      <c r="E33" s="35">
        <v>0</v>
      </c>
      <c r="F33" s="40">
        <v>0</v>
      </c>
    </row>
    <row r="34" spans="1:6" ht="47.25" x14ac:dyDescent="0.25">
      <c r="A34" s="29" t="s">
        <v>59</v>
      </c>
      <c r="B34" s="35">
        <v>0</v>
      </c>
      <c r="C34" s="35">
        <v>2953344</v>
      </c>
      <c r="D34" s="29" t="s">
        <v>60</v>
      </c>
      <c r="E34" s="35">
        <v>1002000</v>
      </c>
      <c r="F34" s="40">
        <v>2389910</v>
      </c>
    </row>
    <row r="35" spans="1:6" ht="78.75" x14ac:dyDescent="0.25">
      <c r="A35" s="29" t="s">
        <v>61</v>
      </c>
      <c r="B35" s="35">
        <v>0</v>
      </c>
      <c r="C35" s="35">
        <v>0</v>
      </c>
      <c r="D35" s="29" t="s">
        <v>62</v>
      </c>
      <c r="E35" s="35">
        <v>0</v>
      </c>
      <c r="F35" s="40">
        <v>0</v>
      </c>
    </row>
    <row r="36" spans="1:6" ht="15" customHeight="1" x14ac:dyDescent="0.25">
      <c r="A36" s="73" t="s">
        <v>63</v>
      </c>
      <c r="B36" s="71">
        <v>3461000</v>
      </c>
      <c r="C36" s="71">
        <v>4502288</v>
      </c>
      <c r="D36" s="73" t="s">
        <v>64</v>
      </c>
      <c r="E36" s="71">
        <v>0</v>
      </c>
      <c r="F36" s="72">
        <v>0</v>
      </c>
    </row>
    <row r="37" spans="1:6" ht="15" customHeight="1" x14ac:dyDescent="0.25">
      <c r="A37" s="73"/>
      <c r="B37" s="71"/>
      <c r="C37" s="71"/>
      <c r="D37" s="73"/>
      <c r="E37" s="71"/>
      <c r="F37" s="72"/>
    </row>
    <row r="38" spans="1:6" ht="15.75" customHeight="1" x14ac:dyDescent="0.25">
      <c r="A38" s="73"/>
      <c r="B38" s="71"/>
      <c r="C38" s="71"/>
      <c r="D38" s="73"/>
      <c r="E38" s="71"/>
      <c r="F38" s="72"/>
    </row>
    <row r="39" spans="1:6" ht="31.5" x14ac:dyDescent="0.25">
      <c r="A39" s="29" t="s">
        <v>65</v>
      </c>
      <c r="B39" s="35">
        <v>8660000</v>
      </c>
      <c r="C39" s="35">
        <v>5858589</v>
      </c>
      <c r="D39" s="29" t="s">
        <v>66</v>
      </c>
      <c r="E39" s="35">
        <v>0</v>
      </c>
      <c r="F39" s="40">
        <v>0</v>
      </c>
    </row>
    <row r="40" spans="1:6" ht="15.75" x14ac:dyDescent="0.25">
      <c r="A40" s="31" t="s">
        <v>67</v>
      </c>
      <c r="B40" s="35">
        <v>0</v>
      </c>
      <c r="C40" s="35">
        <v>3231698</v>
      </c>
      <c r="D40" s="29" t="s">
        <v>68</v>
      </c>
      <c r="E40" s="35">
        <v>0</v>
      </c>
      <c r="F40" s="40">
        <v>0</v>
      </c>
    </row>
    <row r="41" spans="1:6" ht="47.25" x14ac:dyDescent="0.25">
      <c r="A41" s="29" t="s">
        <v>69</v>
      </c>
      <c r="B41" s="35">
        <v>0</v>
      </c>
      <c r="C41" s="35">
        <v>0</v>
      </c>
      <c r="D41" s="32" t="s">
        <v>70</v>
      </c>
      <c r="E41" s="35">
        <v>0</v>
      </c>
      <c r="F41" s="40">
        <v>0</v>
      </c>
    </row>
    <row r="42" spans="1:6" ht="47.25" x14ac:dyDescent="0.25">
      <c r="A42" s="29" t="s">
        <v>71</v>
      </c>
      <c r="B42" s="35">
        <v>0</v>
      </c>
      <c r="C42" s="35">
        <v>0</v>
      </c>
      <c r="D42" s="32" t="s">
        <v>72</v>
      </c>
      <c r="E42" s="35">
        <v>7120000</v>
      </c>
      <c r="F42" s="40">
        <v>9641375</v>
      </c>
    </row>
    <row r="43" spans="1:6" ht="31.5" x14ac:dyDescent="0.25">
      <c r="A43" s="29" t="s">
        <v>73</v>
      </c>
      <c r="B43" s="35">
        <v>0</v>
      </c>
      <c r="C43" s="35">
        <v>0</v>
      </c>
      <c r="D43" s="29" t="s">
        <v>74</v>
      </c>
      <c r="E43" s="35">
        <v>57321642</v>
      </c>
      <c r="F43" s="40">
        <v>270073154</v>
      </c>
    </row>
    <row r="44" spans="1:6" ht="31.5" x14ac:dyDescent="0.25">
      <c r="A44" s="31" t="s">
        <v>75</v>
      </c>
      <c r="B44" s="35">
        <v>0</v>
      </c>
      <c r="C44" s="35">
        <v>0</v>
      </c>
      <c r="D44" s="30" t="s">
        <v>76</v>
      </c>
      <c r="E44" s="36">
        <v>70360641</v>
      </c>
      <c r="F44" s="41">
        <v>282104439</v>
      </c>
    </row>
    <row r="45" spans="1:6" ht="31.5" x14ac:dyDescent="0.25">
      <c r="A45" s="31" t="s">
        <v>77</v>
      </c>
      <c r="B45" s="35">
        <v>0</v>
      </c>
      <c r="C45" s="35">
        <v>0</v>
      </c>
      <c r="D45" s="29" t="s">
        <v>78</v>
      </c>
      <c r="E45" s="35">
        <v>0</v>
      </c>
      <c r="F45" s="40">
        <v>0</v>
      </c>
    </row>
    <row r="46" spans="1:6" ht="31.5" x14ac:dyDescent="0.25">
      <c r="A46" s="29" t="s">
        <v>79</v>
      </c>
      <c r="B46" s="35">
        <v>0</v>
      </c>
      <c r="C46" s="35">
        <v>0</v>
      </c>
      <c r="D46" s="29" t="s">
        <v>80</v>
      </c>
      <c r="E46" s="35">
        <v>170711260</v>
      </c>
      <c r="F46" s="40">
        <v>22728803</v>
      </c>
    </row>
    <row r="47" spans="1:6" ht="31.5" x14ac:dyDescent="0.25">
      <c r="A47" s="29" t="s">
        <v>81</v>
      </c>
      <c r="B47" s="35">
        <v>0</v>
      </c>
      <c r="C47" s="35">
        <v>0</v>
      </c>
      <c r="D47" s="29" t="s">
        <v>82</v>
      </c>
      <c r="E47" s="35">
        <v>0</v>
      </c>
      <c r="F47" s="40">
        <v>0</v>
      </c>
    </row>
    <row r="48" spans="1:6" ht="31.5" x14ac:dyDescent="0.25">
      <c r="A48" s="32" t="s">
        <v>83</v>
      </c>
      <c r="B48" s="35">
        <v>0</v>
      </c>
      <c r="C48" s="35">
        <v>0</v>
      </c>
      <c r="D48" s="29" t="s">
        <v>84</v>
      </c>
      <c r="E48" s="35">
        <v>14645670</v>
      </c>
      <c r="F48" s="40">
        <v>27783986</v>
      </c>
    </row>
    <row r="49" spans="1:6" ht="31.5" x14ac:dyDescent="0.25">
      <c r="A49" s="32" t="s">
        <v>85</v>
      </c>
      <c r="B49" s="35">
        <v>0</v>
      </c>
      <c r="C49" s="35">
        <v>287016</v>
      </c>
      <c r="D49" s="29" t="s">
        <v>86</v>
      </c>
      <c r="E49" s="35">
        <v>0</v>
      </c>
      <c r="F49" s="40">
        <v>0</v>
      </c>
    </row>
    <row r="50" spans="1:6" ht="47.25" x14ac:dyDescent="0.25">
      <c r="A50" s="30" t="s">
        <v>87</v>
      </c>
      <c r="B50" s="36">
        <v>12121000</v>
      </c>
      <c r="C50" s="36">
        <v>16832935</v>
      </c>
      <c r="D50" s="29" t="s">
        <v>88</v>
      </c>
      <c r="E50" s="35">
        <v>0</v>
      </c>
      <c r="F50" s="40">
        <v>0</v>
      </c>
    </row>
    <row r="51" spans="1:6" x14ac:dyDescent="0.25">
      <c r="A51" s="73" t="s">
        <v>89</v>
      </c>
      <c r="B51" s="71">
        <v>0</v>
      </c>
      <c r="C51" s="71">
        <v>0</v>
      </c>
      <c r="D51" s="73" t="s">
        <v>90</v>
      </c>
      <c r="E51" s="71">
        <v>50046372</v>
      </c>
      <c r="F51" s="72">
        <v>13584458</v>
      </c>
    </row>
    <row r="52" spans="1:6" x14ac:dyDescent="0.25">
      <c r="A52" s="73"/>
      <c r="B52" s="71"/>
      <c r="C52" s="71"/>
      <c r="D52" s="73"/>
      <c r="E52" s="71"/>
      <c r="F52" s="72"/>
    </row>
    <row r="53" spans="1:6" ht="15.75" x14ac:dyDescent="0.25">
      <c r="A53" s="29" t="s">
        <v>91</v>
      </c>
      <c r="B53" s="35">
        <v>0</v>
      </c>
      <c r="C53" s="35">
        <v>0</v>
      </c>
      <c r="D53" s="30" t="s">
        <v>92</v>
      </c>
      <c r="E53" s="36">
        <v>235403302</v>
      </c>
      <c r="F53" s="41">
        <v>64097247</v>
      </c>
    </row>
    <row r="54" spans="1:6" ht="15.75" x14ac:dyDescent="0.25">
      <c r="A54" s="29" t="s">
        <v>93</v>
      </c>
      <c r="B54" s="35">
        <v>0</v>
      </c>
      <c r="C54" s="35">
        <v>0</v>
      </c>
      <c r="D54" s="29" t="s">
        <v>94</v>
      </c>
      <c r="E54" s="35">
        <v>102162765</v>
      </c>
      <c r="F54" s="40">
        <v>174370060</v>
      </c>
    </row>
    <row r="55" spans="1:6" ht="31.5" x14ac:dyDescent="0.25">
      <c r="A55" s="29" t="s">
        <v>95</v>
      </c>
      <c r="B55" s="35">
        <v>0</v>
      </c>
      <c r="C55" s="35">
        <v>0</v>
      </c>
      <c r="D55" s="29" t="s">
        <v>96</v>
      </c>
      <c r="E55" s="35">
        <v>0</v>
      </c>
      <c r="F55" s="40">
        <v>0</v>
      </c>
    </row>
    <row r="56" spans="1:6" ht="31.5" x14ac:dyDescent="0.25">
      <c r="A56" s="29" t="s">
        <v>97</v>
      </c>
      <c r="B56" s="35">
        <v>0</v>
      </c>
      <c r="C56" s="35">
        <v>0</v>
      </c>
      <c r="D56" s="29" t="s">
        <v>98</v>
      </c>
      <c r="E56" s="35">
        <v>0</v>
      </c>
      <c r="F56" s="40">
        <v>0</v>
      </c>
    </row>
    <row r="57" spans="1:6" ht="47.25" x14ac:dyDescent="0.25">
      <c r="A57" s="30" t="s">
        <v>99</v>
      </c>
      <c r="B57" s="36">
        <v>0</v>
      </c>
      <c r="C57" s="36">
        <v>0</v>
      </c>
      <c r="D57" s="29" t="s">
        <v>100</v>
      </c>
      <c r="E57" s="35">
        <v>27583947</v>
      </c>
      <c r="F57" s="40">
        <v>47079917</v>
      </c>
    </row>
    <row r="58" spans="1:6" ht="47.25" x14ac:dyDescent="0.25">
      <c r="A58" s="29" t="s">
        <v>101</v>
      </c>
      <c r="B58" s="35">
        <v>0</v>
      </c>
      <c r="C58" s="35">
        <v>0</v>
      </c>
      <c r="D58" s="30" t="s">
        <v>102</v>
      </c>
      <c r="E58" s="36">
        <v>129746712</v>
      </c>
      <c r="F58" s="41">
        <v>221449977</v>
      </c>
    </row>
    <row r="59" spans="1:6" ht="78.75" x14ac:dyDescent="0.25">
      <c r="A59" s="32" t="s">
        <v>103</v>
      </c>
      <c r="B59" s="35">
        <v>0</v>
      </c>
      <c r="C59" s="35">
        <v>0</v>
      </c>
      <c r="D59" s="29" t="s">
        <v>104</v>
      </c>
      <c r="E59" s="35">
        <v>0</v>
      </c>
      <c r="F59" s="40">
        <v>0</v>
      </c>
    </row>
    <row r="60" spans="1:6" ht="63" x14ac:dyDescent="0.25">
      <c r="A60" s="32" t="s">
        <v>105</v>
      </c>
      <c r="B60" s="35">
        <v>0</v>
      </c>
      <c r="C60" s="35">
        <v>0</v>
      </c>
      <c r="D60" s="29" t="s">
        <v>106</v>
      </c>
      <c r="E60" s="35">
        <v>0</v>
      </c>
      <c r="F60" s="40">
        <v>0</v>
      </c>
    </row>
    <row r="61" spans="1:6" ht="63" x14ac:dyDescent="0.25">
      <c r="A61" s="29" t="s">
        <v>107</v>
      </c>
      <c r="B61" s="35">
        <v>0</v>
      </c>
      <c r="C61" s="35">
        <v>0</v>
      </c>
      <c r="D61" s="29" t="s">
        <v>108</v>
      </c>
      <c r="E61" s="35">
        <v>0</v>
      </c>
      <c r="F61" s="40">
        <v>0</v>
      </c>
    </row>
    <row r="62" spans="1:6" ht="47.25" x14ac:dyDescent="0.25">
      <c r="A62" s="29" t="s">
        <v>109</v>
      </c>
      <c r="B62" s="37">
        <v>0</v>
      </c>
      <c r="C62" s="37">
        <v>0</v>
      </c>
      <c r="D62" s="29" t="s">
        <v>110</v>
      </c>
      <c r="E62" s="35">
        <v>0</v>
      </c>
      <c r="F62" s="40">
        <v>0</v>
      </c>
    </row>
    <row r="63" spans="1:6" ht="78.75" x14ac:dyDescent="0.25">
      <c r="A63" s="30" t="s">
        <v>111</v>
      </c>
      <c r="B63" s="38">
        <v>0</v>
      </c>
      <c r="C63" s="38">
        <v>0</v>
      </c>
      <c r="D63" s="29" t="s">
        <v>112</v>
      </c>
      <c r="E63" s="35">
        <v>0</v>
      </c>
      <c r="F63" s="40">
        <v>0</v>
      </c>
    </row>
    <row r="64" spans="1:6" ht="63" x14ac:dyDescent="0.25">
      <c r="A64" s="29" t="s">
        <v>113</v>
      </c>
      <c r="B64" s="35">
        <v>0</v>
      </c>
      <c r="C64" s="35">
        <v>0</v>
      </c>
      <c r="D64" s="29" t="s">
        <v>114</v>
      </c>
      <c r="E64" s="35">
        <v>0</v>
      </c>
      <c r="F64" s="40">
        <v>0</v>
      </c>
    </row>
    <row r="65" spans="1:6" ht="15" customHeight="1" x14ac:dyDescent="0.25">
      <c r="A65" s="74" t="s">
        <v>115</v>
      </c>
      <c r="B65" s="71">
        <v>0</v>
      </c>
      <c r="C65" s="71">
        <v>0</v>
      </c>
      <c r="D65" s="73" t="s">
        <v>116</v>
      </c>
      <c r="E65" s="71">
        <v>0</v>
      </c>
      <c r="F65" s="72">
        <v>0</v>
      </c>
    </row>
    <row r="66" spans="1:6" ht="15.75" customHeight="1" x14ac:dyDescent="0.25">
      <c r="A66" s="74"/>
      <c r="B66" s="71"/>
      <c r="C66" s="71"/>
      <c r="D66" s="73"/>
      <c r="E66" s="71"/>
      <c r="F66" s="72"/>
    </row>
    <row r="67" spans="1:6" ht="15" customHeight="1" x14ac:dyDescent="0.25">
      <c r="A67" s="74" t="s">
        <v>117</v>
      </c>
      <c r="B67" s="71">
        <v>0</v>
      </c>
      <c r="C67" s="71">
        <v>0</v>
      </c>
      <c r="D67" s="74" t="s">
        <v>118</v>
      </c>
      <c r="E67" s="71">
        <v>0</v>
      </c>
      <c r="F67" s="72">
        <v>0</v>
      </c>
    </row>
    <row r="68" spans="1:6" ht="15.75" customHeight="1" x14ac:dyDescent="0.25">
      <c r="A68" s="74"/>
      <c r="B68" s="71"/>
      <c r="C68" s="71"/>
      <c r="D68" s="74"/>
      <c r="E68" s="71"/>
      <c r="F68" s="72"/>
    </row>
    <row r="69" spans="1:6" ht="47.25" x14ac:dyDescent="0.25">
      <c r="A69" s="32" t="s">
        <v>119</v>
      </c>
      <c r="B69" s="37">
        <v>0</v>
      </c>
      <c r="C69" s="37">
        <v>0</v>
      </c>
      <c r="D69" s="32" t="s">
        <v>120</v>
      </c>
      <c r="E69" s="37">
        <v>0</v>
      </c>
      <c r="F69" s="42">
        <v>0</v>
      </c>
    </row>
    <row r="70" spans="1:6" ht="31.5" x14ac:dyDescent="0.25">
      <c r="A70" s="29" t="s">
        <v>121</v>
      </c>
      <c r="B70" s="37">
        <v>0</v>
      </c>
      <c r="C70" s="37">
        <v>0</v>
      </c>
      <c r="D70" s="30" t="s">
        <v>122</v>
      </c>
      <c r="E70" s="36">
        <f>SUM(E59:E69)</f>
        <v>0</v>
      </c>
      <c r="F70" s="41">
        <f>SUM(F59:F69)</f>
        <v>0</v>
      </c>
    </row>
    <row r="71" spans="1:6" ht="15.75" x14ac:dyDescent="0.25">
      <c r="A71" s="30" t="s">
        <v>123</v>
      </c>
      <c r="B71" s="36">
        <v>0</v>
      </c>
      <c r="C71" s="36">
        <v>0</v>
      </c>
      <c r="D71" s="30"/>
      <c r="E71" s="35"/>
      <c r="F71" s="40"/>
    </row>
    <row r="72" spans="1:6" ht="15.75" x14ac:dyDescent="0.25">
      <c r="A72" s="30" t="s">
        <v>124</v>
      </c>
      <c r="B72" s="75">
        <f>B19+B25+B32+B50+B57+B63+B71</f>
        <v>442820114</v>
      </c>
      <c r="C72" s="75">
        <f>C19+C25+C32+C50+C57+C63+C71</f>
        <v>578882135</v>
      </c>
      <c r="D72" s="30" t="s">
        <v>126</v>
      </c>
      <c r="E72" s="75">
        <f>E9+E10+E16+E25+E44+E53+E58+E70</f>
        <v>650508280</v>
      </c>
      <c r="F72" s="77">
        <f>F9+F10+F16+F25+F44+F53+F58+F70</f>
        <v>815935394</v>
      </c>
    </row>
    <row r="73" spans="1:6" ht="16.5" thickBot="1" x14ac:dyDescent="0.3">
      <c r="A73" s="33" t="s">
        <v>125</v>
      </c>
      <c r="B73" s="76"/>
      <c r="C73" s="76"/>
      <c r="D73" s="33" t="s">
        <v>127</v>
      </c>
      <c r="E73" s="76"/>
      <c r="F73" s="78"/>
    </row>
    <row r="74" spans="1:6" ht="15.75" thickBot="1" x14ac:dyDescent="0.3"/>
    <row r="75" spans="1:6" ht="15.75" x14ac:dyDescent="0.25">
      <c r="A75" s="15" t="s">
        <v>128</v>
      </c>
      <c r="B75" s="25"/>
      <c r="C75" s="26"/>
      <c r="D75" s="23" t="s">
        <v>132</v>
      </c>
      <c r="E75" s="16"/>
      <c r="F75" s="17"/>
    </row>
    <row r="76" spans="1:6" ht="48" thickBot="1" x14ac:dyDescent="0.3">
      <c r="A76" s="27" t="s">
        <v>148</v>
      </c>
      <c r="B76" s="49">
        <v>323697494</v>
      </c>
      <c r="C76" s="50">
        <v>360383335</v>
      </c>
      <c r="D76" s="24" t="s">
        <v>133</v>
      </c>
      <c r="E76" s="21">
        <v>116009328</v>
      </c>
      <c r="F76" s="22">
        <v>123330076</v>
      </c>
    </row>
    <row r="78" spans="1:6" ht="18.75" x14ac:dyDescent="0.3">
      <c r="A78" s="70" t="s">
        <v>131</v>
      </c>
      <c r="B78" s="70"/>
      <c r="C78" s="70"/>
      <c r="D78" s="70"/>
      <c r="E78" s="70"/>
      <c r="F78" s="70"/>
    </row>
    <row r="79" spans="1:6" ht="15.75" thickBot="1" x14ac:dyDescent="0.3">
      <c r="E79" s="64" t="s">
        <v>146</v>
      </c>
      <c r="F79" s="64"/>
    </row>
    <row r="80" spans="1:6" ht="16.5" thickBot="1" x14ac:dyDescent="0.3">
      <c r="A80" s="65" t="s">
        <v>0</v>
      </c>
      <c r="B80" s="66"/>
      <c r="C80" s="67"/>
      <c r="D80" s="65" t="s">
        <v>1</v>
      </c>
      <c r="E80" s="66"/>
      <c r="F80" s="67"/>
    </row>
    <row r="81" spans="1:6" ht="15.75" x14ac:dyDescent="0.25">
      <c r="A81" s="68" t="s">
        <v>2</v>
      </c>
      <c r="B81" s="8" t="s">
        <v>147</v>
      </c>
      <c r="C81" s="8" t="s">
        <v>147</v>
      </c>
      <c r="D81" s="68" t="s">
        <v>2</v>
      </c>
      <c r="E81" s="8" t="s">
        <v>147</v>
      </c>
      <c r="F81" s="8" t="s">
        <v>147</v>
      </c>
    </row>
    <row r="82" spans="1:6" ht="16.5" thickBot="1" x14ac:dyDescent="0.3">
      <c r="A82" s="69"/>
      <c r="B82" s="9" t="s">
        <v>3</v>
      </c>
      <c r="C82" s="9" t="s">
        <v>4</v>
      </c>
      <c r="D82" s="69"/>
      <c r="E82" s="9" t="s">
        <v>3</v>
      </c>
      <c r="F82" s="9" t="s">
        <v>4</v>
      </c>
    </row>
    <row r="83" spans="1:6" ht="32.25" thickBot="1" x14ac:dyDescent="0.3">
      <c r="A83" s="43" t="s">
        <v>5</v>
      </c>
      <c r="B83" s="10">
        <v>19667997</v>
      </c>
      <c r="C83" s="10">
        <v>19797561</v>
      </c>
      <c r="D83" s="1" t="s">
        <v>6</v>
      </c>
      <c r="E83" s="10">
        <v>7693820</v>
      </c>
      <c r="F83" s="10">
        <v>9315021</v>
      </c>
    </row>
    <row r="84" spans="1:6" ht="32.25" thickBot="1" x14ac:dyDescent="0.3">
      <c r="A84" s="43" t="s">
        <v>7</v>
      </c>
      <c r="B84" s="10">
        <v>44383800</v>
      </c>
      <c r="C84" s="10">
        <v>44975533</v>
      </c>
      <c r="D84" s="1" t="s">
        <v>8</v>
      </c>
      <c r="E84" s="10">
        <v>12097972</v>
      </c>
      <c r="F84" s="10">
        <v>20464240</v>
      </c>
    </row>
    <row r="85" spans="1:6" ht="48" thickBot="1" x14ac:dyDescent="0.3">
      <c r="A85" s="43" t="s">
        <v>9</v>
      </c>
      <c r="B85" s="10">
        <v>14844763</v>
      </c>
      <c r="C85" s="10">
        <v>14187819</v>
      </c>
      <c r="D85" s="2" t="s">
        <v>10</v>
      </c>
      <c r="E85" s="11">
        <f>SUM(E83:E84)</f>
        <v>19791792</v>
      </c>
      <c r="F85" s="11">
        <f>SUM(F83:F84)</f>
        <v>29779261</v>
      </c>
    </row>
    <row r="86" spans="1:6" ht="48" thickBot="1" x14ac:dyDescent="0.3">
      <c r="A86" s="43" t="s">
        <v>11</v>
      </c>
      <c r="B86" s="10">
        <v>3155680</v>
      </c>
      <c r="C86" s="10">
        <v>3405632</v>
      </c>
      <c r="D86" s="2" t="s">
        <v>12</v>
      </c>
      <c r="E86" s="11">
        <v>4659255</v>
      </c>
      <c r="F86" s="11">
        <v>5670149</v>
      </c>
    </row>
    <row r="87" spans="1:6" ht="32.25" thickBot="1" x14ac:dyDescent="0.3">
      <c r="A87" s="43" t="s">
        <v>13</v>
      </c>
      <c r="B87" s="10">
        <v>0</v>
      </c>
      <c r="C87" s="10">
        <v>5117069</v>
      </c>
      <c r="D87" s="1" t="s">
        <v>14</v>
      </c>
      <c r="E87" s="10">
        <v>0</v>
      </c>
      <c r="F87" s="10">
        <v>2208636</v>
      </c>
    </row>
    <row r="88" spans="1:6" ht="32.25" thickBot="1" x14ac:dyDescent="0.3">
      <c r="A88" s="43" t="s">
        <v>15</v>
      </c>
      <c r="B88" s="10">
        <v>0</v>
      </c>
      <c r="C88" s="10">
        <v>3331579</v>
      </c>
      <c r="D88" s="1" t="s">
        <v>16</v>
      </c>
      <c r="E88" s="10">
        <v>0</v>
      </c>
      <c r="F88" s="10">
        <v>1269962</v>
      </c>
    </row>
    <row r="89" spans="1:6" ht="16.5" thickBot="1" x14ac:dyDescent="0.3">
      <c r="A89" s="3" t="s">
        <v>17</v>
      </c>
      <c r="B89" s="11">
        <f>SUM(B83:B88)</f>
        <v>82052240</v>
      </c>
      <c r="C89" s="11">
        <f>SUM(C83:C88)</f>
        <v>90815193</v>
      </c>
      <c r="D89" s="1" t="s">
        <v>18</v>
      </c>
      <c r="E89" s="10">
        <v>20826450</v>
      </c>
      <c r="F89" s="10">
        <v>35154846</v>
      </c>
    </row>
    <row r="90" spans="1:6" ht="32.25" thickBot="1" x14ac:dyDescent="0.3">
      <c r="A90" s="43" t="s">
        <v>19</v>
      </c>
      <c r="B90" s="10">
        <v>0</v>
      </c>
      <c r="C90" s="10">
        <v>0</v>
      </c>
      <c r="D90" s="1" t="s">
        <v>20</v>
      </c>
      <c r="E90" s="10">
        <v>0</v>
      </c>
      <c r="F90" s="10">
        <v>150000</v>
      </c>
    </row>
    <row r="91" spans="1:6" ht="48" thickBot="1" x14ac:dyDescent="0.3">
      <c r="A91" s="43" t="s">
        <v>21</v>
      </c>
      <c r="B91" s="10">
        <v>0</v>
      </c>
      <c r="C91" s="10">
        <v>0</v>
      </c>
      <c r="D91" s="1" t="s">
        <v>22</v>
      </c>
      <c r="E91" s="10">
        <v>30107800</v>
      </c>
      <c r="F91" s="10">
        <v>9966953</v>
      </c>
    </row>
    <row r="92" spans="1:6" ht="32.25" thickBot="1" x14ac:dyDescent="0.3">
      <c r="A92" s="43" t="s">
        <v>23</v>
      </c>
      <c r="B92" s="10">
        <v>0</v>
      </c>
      <c r="C92" s="10">
        <v>0</v>
      </c>
      <c r="D92" s="2" t="s">
        <v>24</v>
      </c>
      <c r="E92" s="11">
        <f>SUM(E87:E91)</f>
        <v>50934250</v>
      </c>
      <c r="F92" s="11">
        <f>SUM(F87:F91)</f>
        <v>48750397</v>
      </c>
    </row>
    <row r="93" spans="1:6" ht="32.25" thickBot="1" x14ac:dyDescent="0.3">
      <c r="A93" s="43" t="s">
        <v>25</v>
      </c>
      <c r="B93" s="10">
        <v>0</v>
      </c>
      <c r="C93" s="10">
        <v>0</v>
      </c>
      <c r="D93" s="1" t="s">
        <v>26</v>
      </c>
      <c r="E93" s="10">
        <v>0</v>
      </c>
      <c r="F93" s="10">
        <v>0</v>
      </c>
    </row>
    <row r="94" spans="1:6" ht="32.25" thickBot="1" x14ac:dyDescent="0.3">
      <c r="A94" s="43" t="s">
        <v>27</v>
      </c>
      <c r="B94" s="10">
        <v>16843572</v>
      </c>
      <c r="C94" s="10">
        <v>15503402</v>
      </c>
      <c r="D94" s="1" t="s">
        <v>28</v>
      </c>
      <c r="E94" s="10">
        <v>0</v>
      </c>
      <c r="F94" s="10">
        <v>437000</v>
      </c>
    </row>
    <row r="95" spans="1:6" ht="32.25" thickBot="1" x14ac:dyDescent="0.3">
      <c r="A95" s="3" t="s">
        <v>29</v>
      </c>
      <c r="B95" s="11">
        <f>SUM(B89:B94)</f>
        <v>98895812</v>
      </c>
      <c r="C95" s="11">
        <f>SUM(C89:C94)</f>
        <v>106318595</v>
      </c>
      <c r="D95" s="1" t="s">
        <v>30</v>
      </c>
      <c r="E95" s="10">
        <v>0</v>
      </c>
      <c r="F95" s="10">
        <v>0</v>
      </c>
    </row>
    <row r="96" spans="1:6" ht="63.75" thickBot="1" x14ac:dyDescent="0.3">
      <c r="A96" s="43" t="s">
        <v>31</v>
      </c>
      <c r="B96" s="10">
        <v>65803302</v>
      </c>
      <c r="C96" s="10">
        <v>15000000</v>
      </c>
      <c r="D96" s="1" t="s">
        <v>32</v>
      </c>
      <c r="E96" s="10">
        <v>0</v>
      </c>
      <c r="F96" s="10">
        <v>0</v>
      </c>
    </row>
    <row r="97" spans="1:6" ht="48" thickBot="1" x14ac:dyDescent="0.3">
      <c r="A97" s="43" t="s">
        <v>33</v>
      </c>
      <c r="B97" s="10">
        <v>0</v>
      </c>
      <c r="C97" s="10">
        <v>0</v>
      </c>
      <c r="D97" s="1" t="s">
        <v>34</v>
      </c>
      <c r="E97" s="10">
        <v>0</v>
      </c>
      <c r="F97" s="10">
        <v>0</v>
      </c>
    </row>
    <row r="98" spans="1:6" ht="32.25" thickBot="1" x14ac:dyDescent="0.3">
      <c r="A98" s="43" t="s">
        <v>35</v>
      </c>
      <c r="B98" s="10">
        <v>0</v>
      </c>
      <c r="C98" s="10">
        <v>0</v>
      </c>
      <c r="D98" s="1" t="s">
        <v>36</v>
      </c>
      <c r="E98" s="10">
        <v>0</v>
      </c>
      <c r="F98" s="10">
        <v>0</v>
      </c>
    </row>
    <row r="99" spans="1:6" ht="48" thickBot="1" x14ac:dyDescent="0.3">
      <c r="A99" s="43" t="s">
        <v>37</v>
      </c>
      <c r="B99" s="10">
        <v>0</v>
      </c>
      <c r="C99" s="10">
        <v>0</v>
      </c>
      <c r="D99" s="1" t="s">
        <v>38</v>
      </c>
      <c r="E99" s="10">
        <v>0</v>
      </c>
      <c r="F99" s="10">
        <v>96000</v>
      </c>
    </row>
    <row r="100" spans="1:6" ht="32.25" thickBot="1" x14ac:dyDescent="0.3">
      <c r="A100" s="43" t="s">
        <v>39</v>
      </c>
      <c r="B100" s="10">
        <v>0</v>
      </c>
      <c r="C100" s="10">
        <v>0</v>
      </c>
      <c r="D100" s="1" t="s">
        <v>40</v>
      </c>
      <c r="E100" s="10">
        <v>14587000</v>
      </c>
      <c r="F100" s="10">
        <v>16150000</v>
      </c>
    </row>
    <row r="101" spans="1:6" ht="32.25" thickBot="1" x14ac:dyDescent="0.3">
      <c r="A101" s="3" t="s">
        <v>41</v>
      </c>
      <c r="B101" s="11">
        <f>SUM(B96:B100)</f>
        <v>65803302</v>
      </c>
      <c r="C101" s="11">
        <f>SUM(C96:C100)</f>
        <v>15000000</v>
      </c>
      <c r="D101" s="2" t="s">
        <v>42</v>
      </c>
      <c r="E101" s="11">
        <f>SUM(E93:E100)</f>
        <v>14587000</v>
      </c>
      <c r="F101" s="11">
        <f>SUM(F93:F100)</f>
        <v>16683000</v>
      </c>
    </row>
    <row r="102" spans="1:6" ht="32.25" thickBot="1" x14ac:dyDescent="0.3">
      <c r="A102" s="43" t="s">
        <v>43</v>
      </c>
      <c r="B102" s="10">
        <v>0</v>
      </c>
      <c r="C102" s="10">
        <v>0</v>
      </c>
      <c r="D102" s="1" t="s">
        <v>44</v>
      </c>
      <c r="E102" s="10">
        <v>0</v>
      </c>
      <c r="F102" s="10">
        <v>0</v>
      </c>
    </row>
    <row r="103" spans="1:6" ht="63.75" thickBot="1" x14ac:dyDescent="0.3">
      <c r="A103" s="43" t="s">
        <v>45</v>
      </c>
      <c r="B103" s="10">
        <v>0</v>
      </c>
      <c r="C103" s="10">
        <v>0</v>
      </c>
      <c r="D103" s="1" t="s">
        <v>46</v>
      </c>
      <c r="E103" s="10">
        <v>0</v>
      </c>
      <c r="F103" s="10">
        <v>0</v>
      </c>
    </row>
    <row r="104" spans="1:6" ht="48" thickBot="1" x14ac:dyDescent="0.3">
      <c r="A104" s="43" t="s">
        <v>47</v>
      </c>
      <c r="B104" s="10">
        <v>0</v>
      </c>
      <c r="C104" s="10">
        <v>0</v>
      </c>
      <c r="D104" s="1" t="s">
        <v>48</v>
      </c>
      <c r="E104" s="10">
        <v>0</v>
      </c>
      <c r="F104" s="10">
        <v>0</v>
      </c>
    </row>
    <row r="105" spans="1:6" ht="32.25" thickBot="1" x14ac:dyDescent="0.3">
      <c r="A105" s="3" t="s">
        <v>49</v>
      </c>
      <c r="B105" s="11">
        <v>208000000</v>
      </c>
      <c r="C105" s="11">
        <v>252466609</v>
      </c>
      <c r="D105" s="1" t="s">
        <v>50</v>
      </c>
      <c r="E105" s="10">
        <v>4916999</v>
      </c>
      <c r="F105" s="10">
        <v>0</v>
      </c>
    </row>
    <row r="106" spans="1:6" ht="32.25" thickBot="1" x14ac:dyDescent="0.3">
      <c r="A106" s="3" t="s">
        <v>51</v>
      </c>
      <c r="B106" s="11">
        <v>58000000</v>
      </c>
      <c r="C106" s="11">
        <v>188263996</v>
      </c>
      <c r="D106" s="2" t="s">
        <v>52</v>
      </c>
      <c r="E106" s="11">
        <f>SUM(E102:E105)</f>
        <v>4916999</v>
      </c>
      <c r="F106" s="11">
        <f>SUM(F102:F105)</f>
        <v>0</v>
      </c>
    </row>
    <row r="107" spans="1:6" ht="79.5" thickBot="1" x14ac:dyDescent="0.3">
      <c r="A107" s="43" t="s">
        <v>53</v>
      </c>
      <c r="B107" s="10">
        <v>0</v>
      </c>
      <c r="C107" s="10">
        <v>0</v>
      </c>
      <c r="D107" s="1" t="s">
        <v>54</v>
      </c>
      <c r="E107" s="10">
        <v>0</v>
      </c>
      <c r="F107" s="10">
        <v>0</v>
      </c>
    </row>
    <row r="108" spans="1:6" ht="63.75" thickBot="1" x14ac:dyDescent="0.3">
      <c r="A108" s="3" t="s">
        <v>55</v>
      </c>
      <c r="B108" s="11">
        <v>266000000</v>
      </c>
      <c r="C108" s="11">
        <v>440730605</v>
      </c>
      <c r="D108" s="1" t="s">
        <v>56</v>
      </c>
      <c r="E108" s="10">
        <v>0</v>
      </c>
      <c r="F108" s="10">
        <v>0</v>
      </c>
    </row>
    <row r="109" spans="1:6" ht="63.75" thickBot="1" x14ac:dyDescent="0.3">
      <c r="A109" s="43" t="s">
        <v>57</v>
      </c>
      <c r="B109" s="10">
        <v>0</v>
      </c>
      <c r="C109" s="10">
        <v>0</v>
      </c>
      <c r="D109" s="1" t="s">
        <v>58</v>
      </c>
      <c r="E109" s="10">
        <v>0</v>
      </c>
      <c r="F109" s="10">
        <v>0</v>
      </c>
    </row>
    <row r="110" spans="1:6" ht="48" thickBot="1" x14ac:dyDescent="0.3">
      <c r="A110" s="43" t="s">
        <v>59</v>
      </c>
      <c r="B110" s="10">
        <v>0</v>
      </c>
      <c r="C110" s="10">
        <v>1500000</v>
      </c>
      <c r="D110" s="1" t="s">
        <v>60</v>
      </c>
      <c r="E110" s="10">
        <v>1002000</v>
      </c>
      <c r="F110" s="10">
        <v>2389910</v>
      </c>
    </row>
    <row r="111" spans="1:6" ht="79.5" thickBot="1" x14ac:dyDescent="0.3">
      <c r="A111" s="43" t="s">
        <v>61</v>
      </c>
      <c r="B111" s="10">
        <v>0</v>
      </c>
      <c r="C111" s="10">
        <v>0</v>
      </c>
      <c r="D111" s="1" t="s">
        <v>62</v>
      </c>
      <c r="E111" s="10">
        <v>0</v>
      </c>
      <c r="F111" s="10">
        <v>0</v>
      </c>
    </row>
    <row r="112" spans="1:6" x14ac:dyDescent="0.25">
      <c r="A112" s="60" t="s">
        <v>63</v>
      </c>
      <c r="B112" s="56">
        <v>3105000</v>
      </c>
      <c r="C112" s="56">
        <v>4253553</v>
      </c>
      <c r="D112" s="60" t="s">
        <v>64</v>
      </c>
      <c r="E112" s="56">
        <v>0</v>
      </c>
      <c r="F112" s="56">
        <v>0</v>
      </c>
    </row>
    <row r="113" spans="1:6" x14ac:dyDescent="0.25">
      <c r="A113" s="63"/>
      <c r="B113" s="62"/>
      <c r="C113" s="62"/>
      <c r="D113" s="63"/>
      <c r="E113" s="62"/>
      <c r="F113" s="62"/>
    </row>
    <row r="114" spans="1:6" ht="15.75" thickBot="1" x14ac:dyDescent="0.3">
      <c r="A114" s="61"/>
      <c r="B114" s="57"/>
      <c r="C114" s="57"/>
      <c r="D114" s="61"/>
      <c r="E114" s="57"/>
      <c r="F114" s="57"/>
    </row>
    <row r="115" spans="1:6" ht="32.25" thickBot="1" x14ac:dyDescent="0.3">
      <c r="A115" s="43" t="s">
        <v>65</v>
      </c>
      <c r="B115" s="10">
        <v>0</v>
      </c>
      <c r="C115" s="10">
        <v>181155</v>
      </c>
      <c r="D115" s="1" t="s">
        <v>66</v>
      </c>
      <c r="E115" s="10">
        <v>0</v>
      </c>
      <c r="F115" s="10">
        <v>0</v>
      </c>
    </row>
    <row r="116" spans="1:6" ht="16.5" thickBot="1" x14ac:dyDescent="0.3">
      <c r="A116" s="4" t="s">
        <v>67</v>
      </c>
      <c r="B116" s="10">
        <v>0</v>
      </c>
      <c r="C116" s="10">
        <v>1249981</v>
      </c>
      <c r="D116" s="1" t="s">
        <v>68</v>
      </c>
      <c r="E116" s="10">
        <v>0</v>
      </c>
      <c r="F116" s="10">
        <v>0</v>
      </c>
    </row>
    <row r="117" spans="1:6" ht="48" thickBot="1" x14ac:dyDescent="0.3">
      <c r="A117" s="43" t="s">
        <v>69</v>
      </c>
      <c r="B117" s="10">
        <v>0</v>
      </c>
      <c r="C117" s="10">
        <v>0</v>
      </c>
      <c r="D117" s="5" t="s">
        <v>70</v>
      </c>
      <c r="E117" s="10">
        <v>0</v>
      </c>
      <c r="F117" s="10">
        <v>0</v>
      </c>
    </row>
    <row r="118" spans="1:6" ht="48" thickBot="1" x14ac:dyDescent="0.3">
      <c r="A118" s="43" t="s">
        <v>71</v>
      </c>
      <c r="B118" s="10">
        <v>0</v>
      </c>
      <c r="C118" s="10">
        <v>0</v>
      </c>
      <c r="D118" s="5" t="s">
        <v>72</v>
      </c>
      <c r="E118" s="10">
        <v>7120000</v>
      </c>
      <c r="F118" s="10">
        <v>9641375</v>
      </c>
    </row>
    <row r="119" spans="1:6" ht="32.25" thickBot="1" x14ac:dyDescent="0.3">
      <c r="A119" s="43" t="s">
        <v>73</v>
      </c>
      <c r="B119" s="10">
        <v>0</v>
      </c>
      <c r="C119" s="10">
        <v>0</v>
      </c>
      <c r="D119" s="1" t="s">
        <v>74</v>
      </c>
      <c r="E119" s="10">
        <v>57321642</v>
      </c>
      <c r="F119" s="10">
        <v>270073154</v>
      </c>
    </row>
    <row r="120" spans="1:6" ht="32.25" thickBot="1" x14ac:dyDescent="0.3">
      <c r="A120" s="4" t="s">
        <v>75</v>
      </c>
      <c r="B120" s="10">
        <v>0</v>
      </c>
      <c r="C120" s="10">
        <v>0</v>
      </c>
      <c r="D120" s="2" t="s">
        <v>76</v>
      </c>
      <c r="E120" s="11">
        <f>SUM(E106:E119)</f>
        <v>70360641</v>
      </c>
      <c r="F120" s="11">
        <f>SUM(F106:F119)</f>
        <v>282104439</v>
      </c>
    </row>
    <row r="121" spans="1:6" ht="32.25" thickBot="1" x14ac:dyDescent="0.3">
      <c r="A121" s="4" t="s">
        <v>77</v>
      </c>
      <c r="B121" s="10">
        <v>0</v>
      </c>
      <c r="C121" s="10">
        <v>0</v>
      </c>
      <c r="D121" s="1" t="s">
        <v>78</v>
      </c>
      <c r="E121" s="10">
        <v>0</v>
      </c>
      <c r="F121" s="10">
        <v>0</v>
      </c>
    </row>
    <row r="122" spans="1:6" ht="32.25" thickBot="1" x14ac:dyDescent="0.3">
      <c r="A122" s="43" t="s">
        <v>79</v>
      </c>
      <c r="B122" s="10">
        <v>0</v>
      </c>
      <c r="C122" s="10">
        <v>0</v>
      </c>
      <c r="D122" s="1" t="s">
        <v>80</v>
      </c>
      <c r="E122" s="10">
        <v>170711260</v>
      </c>
      <c r="F122" s="10">
        <v>22728803</v>
      </c>
    </row>
    <row r="123" spans="1:6" ht="32.25" thickBot="1" x14ac:dyDescent="0.3">
      <c r="A123" s="43" t="s">
        <v>81</v>
      </c>
      <c r="B123" s="10">
        <v>0</v>
      </c>
      <c r="C123" s="10">
        <v>0</v>
      </c>
      <c r="D123" s="1" t="s">
        <v>82</v>
      </c>
      <c r="E123" s="10">
        <v>0</v>
      </c>
      <c r="F123" s="10">
        <v>0</v>
      </c>
    </row>
    <row r="124" spans="1:6" ht="32.25" thickBot="1" x14ac:dyDescent="0.3">
      <c r="A124" s="44" t="s">
        <v>83</v>
      </c>
      <c r="B124" s="10">
        <v>0</v>
      </c>
      <c r="C124" s="10"/>
      <c r="D124" s="1" t="s">
        <v>84</v>
      </c>
      <c r="E124" s="10">
        <v>14645670</v>
      </c>
      <c r="F124" s="10">
        <v>27683246</v>
      </c>
    </row>
    <row r="125" spans="1:6" ht="32.25" thickBot="1" x14ac:dyDescent="0.3">
      <c r="A125" s="44" t="s">
        <v>85</v>
      </c>
      <c r="B125" s="10">
        <v>0</v>
      </c>
      <c r="C125" s="10">
        <v>76692</v>
      </c>
      <c r="D125" s="1" t="s">
        <v>86</v>
      </c>
      <c r="E125" s="10">
        <v>0</v>
      </c>
      <c r="F125" s="10">
        <v>0</v>
      </c>
    </row>
    <row r="126" spans="1:6" ht="48" thickBot="1" x14ac:dyDescent="0.3">
      <c r="A126" s="3" t="s">
        <v>87</v>
      </c>
      <c r="B126" s="11">
        <f>SUM(B109:B125)</f>
        <v>3105000</v>
      </c>
      <c r="C126" s="11">
        <f>SUM(C109:C125)</f>
        <v>7261381</v>
      </c>
      <c r="D126" s="1" t="s">
        <v>88</v>
      </c>
      <c r="E126" s="10">
        <v>0</v>
      </c>
      <c r="F126" s="10">
        <v>0</v>
      </c>
    </row>
    <row r="127" spans="1:6" x14ac:dyDescent="0.25">
      <c r="A127" s="60" t="s">
        <v>89</v>
      </c>
      <c r="B127" s="56">
        <v>0</v>
      </c>
      <c r="C127" s="56">
        <v>0</v>
      </c>
      <c r="D127" s="60" t="s">
        <v>90</v>
      </c>
      <c r="E127" s="56">
        <v>50046372</v>
      </c>
      <c r="F127" s="56">
        <v>13557258</v>
      </c>
    </row>
    <row r="128" spans="1:6" ht="15.75" thickBot="1" x14ac:dyDescent="0.3">
      <c r="A128" s="61"/>
      <c r="B128" s="57"/>
      <c r="C128" s="57"/>
      <c r="D128" s="61"/>
      <c r="E128" s="57"/>
      <c r="F128" s="57"/>
    </row>
    <row r="129" spans="1:6" ht="16.5" thickBot="1" x14ac:dyDescent="0.3">
      <c r="A129" s="43" t="s">
        <v>91</v>
      </c>
      <c r="B129" s="10">
        <v>0</v>
      </c>
      <c r="C129" s="10">
        <v>0</v>
      </c>
      <c r="D129" s="2" t="s">
        <v>92</v>
      </c>
      <c r="E129" s="11">
        <f>SUM(E121:E128)</f>
        <v>235403302</v>
      </c>
      <c r="F129" s="11">
        <f>SUM(F121:F128)</f>
        <v>63969307</v>
      </c>
    </row>
    <row r="130" spans="1:6" ht="16.5" thickBot="1" x14ac:dyDescent="0.3">
      <c r="A130" s="43" t="s">
        <v>93</v>
      </c>
      <c r="B130" s="10"/>
      <c r="C130" s="10">
        <v>0</v>
      </c>
      <c r="D130" s="1" t="s">
        <v>94</v>
      </c>
      <c r="E130" s="10">
        <v>102162765</v>
      </c>
      <c r="F130" s="10">
        <v>174370060</v>
      </c>
    </row>
    <row r="131" spans="1:6" ht="32.25" thickBot="1" x14ac:dyDescent="0.3">
      <c r="A131" s="43" t="s">
        <v>95</v>
      </c>
      <c r="B131" s="10">
        <v>0</v>
      </c>
      <c r="C131" s="10">
        <v>0</v>
      </c>
      <c r="D131" s="1" t="s">
        <v>96</v>
      </c>
      <c r="E131" s="10">
        <v>0</v>
      </c>
      <c r="F131" s="10">
        <v>0</v>
      </c>
    </row>
    <row r="132" spans="1:6" ht="32.25" thickBot="1" x14ac:dyDescent="0.3">
      <c r="A132" s="43" t="s">
        <v>97</v>
      </c>
      <c r="B132" s="10">
        <v>0</v>
      </c>
      <c r="C132" s="10">
        <v>0</v>
      </c>
      <c r="D132" s="1" t="s">
        <v>98</v>
      </c>
      <c r="E132" s="10">
        <v>0</v>
      </c>
      <c r="F132" s="10">
        <v>0</v>
      </c>
    </row>
    <row r="133" spans="1:6" ht="48" thickBot="1" x14ac:dyDescent="0.3">
      <c r="A133" s="3" t="s">
        <v>99</v>
      </c>
      <c r="B133" s="11">
        <f>SUM(B127:B132)</f>
        <v>0</v>
      </c>
      <c r="C133" s="11">
        <f>SUM(C127:C132)</f>
        <v>0</v>
      </c>
      <c r="D133" s="1" t="s">
        <v>100</v>
      </c>
      <c r="E133" s="10">
        <v>27583947</v>
      </c>
      <c r="F133" s="10">
        <v>47079917</v>
      </c>
    </row>
    <row r="134" spans="1:6" ht="48" thickBot="1" x14ac:dyDescent="0.3">
      <c r="A134" s="43" t="s">
        <v>101</v>
      </c>
      <c r="B134" s="10">
        <v>0</v>
      </c>
      <c r="C134" s="10">
        <v>0</v>
      </c>
      <c r="D134" s="2" t="s">
        <v>102</v>
      </c>
      <c r="E134" s="11">
        <f>SUM(E130:E133)</f>
        <v>129746712</v>
      </c>
      <c r="F134" s="11">
        <f>SUM(F130:F133)</f>
        <v>221449977</v>
      </c>
    </row>
    <row r="135" spans="1:6" ht="79.5" thickBot="1" x14ac:dyDescent="0.3">
      <c r="A135" s="44" t="s">
        <v>103</v>
      </c>
      <c r="B135" s="10">
        <v>0</v>
      </c>
      <c r="C135" s="10">
        <v>0</v>
      </c>
      <c r="D135" s="1" t="s">
        <v>104</v>
      </c>
      <c r="E135" s="10">
        <v>0</v>
      </c>
      <c r="F135" s="10">
        <v>0</v>
      </c>
    </row>
    <row r="136" spans="1:6" ht="63.75" thickBot="1" x14ac:dyDescent="0.3">
      <c r="A136" s="44" t="s">
        <v>105</v>
      </c>
      <c r="B136" s="10">
        <v>0</v>
      </c>
      <c r="C136" s="10">
        <v>0</v>
      </c>
      <c r="D136" s="1" t="s">
        <v>106</v>
      </c>
      <c r="E136" s="10">
        <v>0</v>
      </c>
      <c r="F136" s="10">
        <v>0</v>
      </c>
    </row>
    <row r="137" spans="1:6" ht="63.75" thickBot="1" x14ac:dyDescent="0.3">
      <c r="A137" s="43" t="s">
        <v>107</v>
      </c>
      <c r="B137" s="10">
        <v>0</v>
      </c>
      <c r="C137" s="10">
        <v>0</v>
      </c>
      <c r="D137" s="1" t="s">
        <v>108</v>
      </c>
      <c r="E137" s="10">
        <v>0</v>
      </c>
      <c r="F137" s="10">
        <v>0</v>
      </c>
    </row>
    <row r="138" spans="1:6" ht="48" thickBot="1" x14ac:dyDescent="0.3">
      <c r="A138" s="43" t="s">
        <v>109</v>
      </c>
      <c r="B138" s="10">
        <v>0</v>
      </c>
      <c r="C138" s="10">
        <v>0</v>
      </c>
      <c r="D138" s="1" t="s">
        <v>110</v>
      </c>
      <c r="E138" s="10">
        <v>0</v>
      </c>
      <c r="F138" s="10">
        <v>0</v>
      </c>
    </row>
    <row r="139" spans="1:6" ht="79.5" thickBot="1" x14ac:dyDescent="0.3">
      <c r="A139" s="3" t="s">
        <v>111</v>
      </c>
      <c r="B139" s="11">
        <f>SUM(B134:B138)</f>
        <v>0</v>
      </c>
      <c r="C139" s="11">
        <f>SUM(C134:C138)</f>
        <v>0</v>
      </c>
      <c r="D139" s="1" t="s">
        <v>112</v>
      </c>
      <c r="E139" s="10">
        <v>0</v>
      </c>
      <c r="F139" s="10">
        <v>0</v>
      </c>
    </row>
    <row r="140" spans="1:6" ht="63.75" thickBot="1" x14ac:dyDescent="0.3">
      <c r="A140" s="43" t="s">
        <v>113</v>
      </c>
      <c r="B140" s="10">
        <v>0</v>
      </c>
      <c r="C140" s="10">
        <v>0</v>
      </c>
      <c r="D140" s="1" t="s">
        <v>114</v>
      </c>
      <c r="E140" s="10">
        <v>0</v>
      </c>
      <c r="F140" s="10">
        <v>0</v>
      </c>
    </row>
    <row r="141" spans="1:6" x14ac:dyDescent="0.25">
      <c r="A141" s="58" t="s">
        <v>115</v>
      </c>
      <c r="B141" s="56">
        <v>0</v>
      </c>
      <c r="C141" s="56">
        <v>0</v>
      </c>
      <c r="D141" s="60" t="s">
        <v>116</v>
      </c>
      <c r="E141" s="56">
        <v>0</v>
      </c>
      <c r="F141" s="56">
        <v>0</v>
      </c>
    </row>
    <row r="142" spans="1:6" ht="15.75" thickBot="1" x14ac:dyDescent="0.3">
      <c r="A142" s="59"/>
      <c r="B142" s="57"/>
      <c r="C142" s="57"/>
      <c r="D142" s="61"/>
      <c r="E142" s="57"/>
      <c r="F142" s="57"/>
    </row>
    <row r="143" spans="1:6" x14ac:dyDescent="0.25">
      <c r="A143" s="58" t="s">
        <v>117</v>
      </c>
      <c r="B143" s="56">
        <v>0</v>
      </c>
      <c r="C143" s="56">
        <v>0</v>
      </c>
      <c r="D143" s="58" t="s">
        <v>118</v>
      </c>
      <c r="E143" s="56">
        <v>0</v>
      </c>
      <c r="F143" s="56">
        <v>0</v>
      </c>
    </row>
    <row r="144" spans="1:6" ht="15.75" thickBot="1" x14ac:dyDescent="0.3">
      <c r="A144" s="59"/>
      <c r="B144" s="57"/>
      <c r="C144" s="57"/>
      <c r="D144" s="59"/>
      <c r="E144" s="57"/>
      <c r="F144" s="57"/>
    </row>
    <row r="145" spans="1:6" ht="48" thickBot="1" x14ac:dyDescent="0.3">
      <c r="A145" s="44" t="s">
        <v>119</v>
      </c>
      <c r="B145" s="10">
        <v>0</v>
      </c>
      <c r="C145" s="10">
        <v>0</v>
      </c>
      <c r="D145" s="5" t="s">
        <v>120</v>
      </c>
      <c r="E145" s="10">
        <v>0</v>
      </c>
      <c r="F145" s="10">
        <v>0</v>
      </c>
    </row>
    <row r="146" spans="1:6" ht="32.25" thickBot="1" x14ac:dyDescent="0.3">
      <c r="A146" s="43" t="s">
        <v>121</v>
      </c>
      <c r="B146" s="10">
        <v>0</v>
      </c>
      <c r="C146" s="10">
        <v>0</v>
      </c>
      <c r="D146" s="2" t="s">
        <v>122</v>
      </c>
      <c r="E146" s="11">
        <f>SUM(E135:E145)</f>
        <v>0</v>
      </c>
      <c r="F146" s="11">
        <f>SUM(F135:F145)</f>
        <v>0</v>
      </c>
    </row>
    <row r="147" spans="1:6" ht="16.5" thickBot="1" x14ac:dyDescent="0.3">
      <c r="A147" s="3" t="s">
        <v>123</v>
      </c>
      <c r="B147" s="11">
        <f>SUM(B140:B146)</f>
        <v>0</v>
      </c>
      <c r="C147" s="11">
        <f>SUM(C140:C146)</f>
        <v>0</v>
      </c>
      <c r="D147" s="2"/>
      <c r="E147" s="10"/>
      <c r="F147" s="10"/>
    </row>
    <row r="148" spans="1:6" ht="15.75" x14ac:dyDescent="0.25">
      <c r="A148" s="6" t="s">
        <v>124</v>
      </c>
      <c r="B148" s="54">
        <f>B95+B101+B108+B126+B133+B139+B147</f>
        <v>433804114</v>
      </c>
      <c r="C148" s="54">
        <f>C95+C101+C108+C126+C133+C139+C147</f>
        <v>569310581</v>
      </c>
      <c r="D148" s="7" t="s">
        <v>126</v>
      </c>
      <c r="E148" s="54">
        <f>E85+E86+E92+E101+E120+E129+E134+E146</f>
        <v>525482952</v>
      </c>
      <c r="F148" s="54">
        <f>F85+F86+F92+F101+F120+F129+F134+F146</f>
        <v>668406530</v>
      </c>
    </row>
    <row r="149" spans="1:6" ht="16.5" thickBot="1" x14ac:dyDescent="0.3">
      <c r="A149" s="3" t="s">
        <v>125</v>
      </c>
      <c r="B149" s="55"/>
      <c r="C149" s="55"/>
      <c r="D149" s="2" t="s">
        <v>127</v>
      </c>
      <c r="E149" s="55"/>
      <c r="F149" s="55"/>
    </row>
    <row r="150" spans="1:6" ht="15.75" thickBot="1" x14ac:dyDescent="0.3"/>
    <row r="151" spans="1:6" ht="15.75" x14ac:dyDescent="0.25">
      <c r="A151" s="15" t="s">
        <v>128</v>
      </c>
      <c r="B151" s="25"/>
      <c r="C151" s="26"/>
      <c r="D151" s="23" t="s">
        <v>132</v>
      </c>
      <c r="E151" s="16"/>
      <c r="F151" s="17"/>
    </row>
    <row r="152" spans="1:6" ht="48" thickBot="1" x14ac:dyDescent="0.3">
      <c r="A152" s="27" t="s">
        <v>148</v>
      </c>
      <c r="B152" s="21">
        <v>207688166</v>
      </c>
      <c r="C152" s="22">
        <v>222426025</v>
      </c>
      <c r="D152" s="24" t="s">
        <v>133</v>
      </c>
      <c r="E152" s="21">
        <v>116009328</v>
      </c>
      <c r="F152" s="22">
        <v>123330076</v>
      </c>
    </row>
    <row r="155" spans="1:6" ht="18.75" x14ac:dyDescent="0.3">
      <c r="A155" s="70" t="s">
        <v>130</v>
      </c>
      <c r="B155" s="70"/>
      <c r="C155" s="70"/>
      <c r="D155" s="70"/>
      <c r="E155" s="70"/>
      <c r="F155" s="70"/>
    </row>
    <row r="156" spans="1:6" ht="15.75" thickBot="1" x14ac:dyDescent="0.3">
      <c r="E156" s="64" t="s">
        <v>146</v>
      </c>
      <c r="F156" s="64"/>
    </row>
    <row r="157" spans="1:6" ht="16.5" thickBot="1" x14ac:dyDescent="0.3">
      <c r="A157" s="65" t="s">
        <v>0</v>
      </c>
      <c r="B157" s="66"/>
      <c r="C157" s="67"/>
      <c r="D157" s="65" t="s">
        <v>1</v>
      </c>
      <c r="E157" s="66"/>
      <c r="F157" s="67"/>
    </row>
    <row r="158" spans="1:6" ht="15.75" x14ac:dyDescent="0.25">
      <c r="A158" s="68" t="s">
        <v>2</v>
      </c>
      <c r="B158" s="8" t="s">
        <v>147</v>
      </c>
      <c r="C158" s="8" t="s">
        <v>147</v>
      </c>
      <c r="D158" s="68" t="s">
        <v>2</v>
      </c>
      <c r="E158" s="8" t="s">
        <v>147</v>
      </c>
      <c r="F158" s="8" t="s">
        <v>147</v>
      </c>
    </row>
    <row r="159" spans="1:6" ht="16.5" thickBot="1" x14ac:dyDescent="0.3">
      <c r="A159" s="69"/>
      <c r="B159" s="9" t="s">
        <v>3</v>
      </c>
      <c r="C159" s="9" t="s">
        <v>4</v>
      </c>
      <c r="D159" s="69"/>
      <c r="E159" s="9" t="s">
        <v>3</v>
      </c>
      <c r="F159" s="9" t="s">
        <v>4</v>
      </c>
    </row>
    <row r="160" spans="1:6" ht="32.25" thickBot="1" x14ac:dyDescent="0.3">
      <c r="A160" s="43" t="s">
        <v>5</v>
      </c>
      <c r="B160" s="10">
        <v>0</v>
      </c>
      <c r="C160" s="10">
        <v>0</v>
      </c>
      <c r="D160" s="1" t="s">
        <v>6</v>
      </c>
      <c r="E160" s="10">
        <v>35100492</v>
      </c>
      <c r="F160" s="10">
        <v>41707253</v>
      </c>
    </row>
    <row r="161" spans="1:6" ht="32.25" thickBot="1" x14ac:dyDescent="0.3">
      <c r="A161" s="43" t="s">
        <v>7</v>
      </c>
      <c r="B161" s="10">
        <v>0</v>
      </c>
      <c r="C161" s="10">
        <v>0</v>
      </c>
      <c r="D161" s="1" t="s">
        <v>8</v>
      </c>
      <c r="E161" s="10">
        <v>0</v>
      </c>
      <c r="F161" s="10">
        <v>250500</v>
      </c>
    </row>
    <row r="162" spans="1:6" ht="48" thickBot="1" x14ac:dyDescent="0.3">
      <c r="A162" s="43" t="s">
        <v>9</v>
      </c>
      <c r="B162" s="10">
        <v>0</v>
      </c>
      <c r="C162" s="10">
        <v>0</v>
      </c>
      <c r="D162" s="2" t="s">
        <v>10</v>
      </c>
      <c r="E162" s="11">
        <v>38865</v>
      </c>
      <c r="F162" s="11">
        <f>SUM(F160:F161)</f>
        <v>41957753</v>
      </c>
    </row>
    <row r="163" spans="1:6" ht="48" thickBot="1" x14ac:dyDescent="0.3">
      <c r="A163" s="43" t="s">
        <v>11</v>
      </c>
      <c r="B163" s="10">
        <v>0</v>
      </c>
      <c r="C163" s="10">
        <v>0</v>
      </c>
      <c r="D163" s="2" t="s">
        <v>12</v>
      </c>
      <c r="E163" s="11">
        <v>10264099</v>
      </c>
      <c r="F163" s="11">
        <v>9129809</v>
      </c>
    </row>
    <row r="164" spans="1:6" ht="32.25" thickBot="1" x14ac:dyDescent="0.3">
      <c r="A164" s="43" t="s">
        <v>13</v>
      </c>
      <c r="B164" s="10">
        <v>0</v>
      </c>
      <c r="C164" s="10">
        <v>0</v>
      </c>
      <c r="D164" s="1" t="s">
        <v>14</v>
      </c>
      <c r="E164" s="10">
        <v>0</v>
      </c>
      <c r="F164" s="10">
        <v>262956</v>
      </c>
    </row>
    <row r="165" spans="1:6" ht="32.25" thickBot="1" x14ac:dyDescent="0.3">
      <c r="A165" s="43" t="s">
        <v>15</v>
      </c>
      <c r="B165" s="10">
        <v>0</v>
      </c>
      <c r="C165" s="10">
        <v>0</v>
      </c>
      <c r="D165" s="1" t="s">
        <v>16</v>
      </c>
      <c r="E165" s="10">
        <v>0</v>
      </c>
      <c r="F165" s="10">
        <v>1019498</v>
      </c>
    </row>
    <row r="166" spans="1:6" ht="16.5" thickBot="1" x14ac:dyDescent="0.3">
      <c r="A166" s="3" t="s">
        <v>17</v>
      </c>
      <c r="B166" s="11">
        <f>SUM(B160:B165)</f>
        <v>0</v>
      </c>
      <c r="C166" s="11">
        <f>SUM(C160:C165)</f>
        <v>0</v>
      </c>
      <c r="D166" s="1" t="s">
        <v>18</v>
      </c>
      <c r="E166" s="10">
        <v>1427000</v>
      </c>
      <c r="F166" s="10">
        <v>1181868</v>
      </c>
    </row>
    <row r="167" spans="1:6" ht="32.25" thickBot="1" x14ac:dyDescent="0.3">
      <c r="A167" s="43" t="s">
        <v>19</v>
      </c>
      <c r="B167" s="10">
        <v>0</v>
      </c>
      <c r="C167" s="10">
        <v>0</v>
      </c>
      <c r="D167" s="1" t="s">
        <v>20</v>
      </c>
      <c r="E167" s="10">
        <v>0</v>
      </c>
      <c r="F167" s="10">
        <v>6812</v>
      </c>
    </row>
    <row r="168" spans="1:6" ht="48" thickBot="1" x14ac:dyDescent="0.3">
      <c r="A168" s="43" t="s">
        <v>21</v>
      </c>
      <c r="B168" s="10">
        <v>0</v>
      </c>
      <c r="C168" s="10">
        <v>0</v>
      </c>
      <c r="D168" s="1" t="s">
        <v>22</v>
      </c>
      <c r="E168" s="10">
        <v>3923000</v>
      </c>
      <c r="F168" s="10">
        <v>1191024</v>
      </c>
    </row>
    <row r="169" spans="1:6" ht="32.25" thickBot="1" x14ac:dyDescent="0.3">
      <c r="A169" s="43" t="s">
        <v>23</v>
      </c>
      <c r="B169" s="10">
        <v>0</v>
      </c>
      <c r="C169" s="10">
        <v>0</v>
      </c>
      <c r="D169" s="2" t="s">
        <v>24</v>
      </c>
      <c r="E169" s="11">
        <f>SUM(E164:E168)</f>
        <v>5350000</v>
      </c>
      <c r="F169" s="11">
        <f>SUM(F164:F168)</f>
        <v>3662158</v>
      </c>
    </row>
    <row r="170" spans="1:6" ht="32.25" thickBot="1" x14ac:dyDescent="0.3">
      <c r="A170" s="43" t="s">
        <v>25</v>
      </c>
      <c r="B170" s="10">
        <v>0</v>
      </c>
      <c r="C170" s="10">
        <v>0</v>
      </c>
      <c r="D170" s="1" t="s">
        <v>26</v>
      </c>
      <c r="E170" s="10">
        <v>0</v>
      </c>
      <c r="F170" s="10">
        <v>0</v>
      </c>
    </row>
    <row r="171" spans="1:6" ht="32.25" thickBot="1" x14ac:dyDescent="0.3">
      <c r="A171" s="43" t="s">
        <v>27</v>
      </c>
      <c r="B171" s="10">
        <v>0</v>
      </c>
      <c r="C171" s="10">
        <v>0</v>
      </c>
      <c r="D171" s="1" t="s">
        <v>28</v>
      </c>
      <c r="E171" s="10">
        <v>0</v>
      </c>
      <c r="F171" s="10">
        <v>0</v>
      </c>
    </row>
    <row r="172" spans="1:6" ht="32.25" thickBot="1" x14ac:dyDescent="0.3">
      <c r="A172" s="3" t="s">
        <v>29</v>
      </c>
      <c r="B172" s="11">
        <f>SUM(B166:B171)</f>
        <v>0</v>
      </c>
      <c r="C172" s="11">
        <f>SUM(C166:C171)</f>
        <v>0</v>
      </c>
      <c r="D172" s="1" t="s">
        <v>30</v>
      </c>
      <c r="E172" s="10">
        <v>0</v>
      </c>
      <c r="F172" s="10">
        <v>0</v>
      </c>
    </row>
    <row r="173" spans="1:6" ht="63.75" thickBot="1" x14ac:dyDescent="0.3">
      <c r="A173" s="43" t="s">
        <v>31</v>
      </c>
      <c r="B173" s="10">
        <v>0</v>
      </c>
      <c r="C173" s="10">
        <v>0</v>
      </c>
      <c r="D173" s="1" t="s">
        <v>32</v>
      </c>
      <c r="E173" s="10">
        <v>0</v>
      </c>
      <c r="F173" s="10">
        <v>0</v>
      </c>
    </row>
    <row r="174" spans="1:6" ht="48" thickBot="1" x14ac:dyDescent="0.3">
      <c r="A174" s="43" t="s">
        <v>33</v>
      </c>
      <c r="B174" s="10">
        <v>0</v>
      </c>
      <c r="C174" s="10">
        <v>0</v>
      </c>
      <c r="D174" s="1" t="s">
        <v>34</v>
      </c>
      <c r="E174" s="10">
        <v>0</v>
      </c>
      <c r="F174" s="10">
        <v>0</v>
      </c>
    </row>
    <row r="175" spans="1:6" ht="32.25" thickBot="1" x14ac:dyDescent="0.3">
      <c r="A175" s="43" t="s">
        <v>35</v>
      </c>
      <c r="B175" s="10">
        <v>0</v>
      </c>
      <c r="C175" s="10">
        <v>0</v>
      </c>
      <c r="D175" s="1" t="s">
        <v>36</v>
      </c>
      <c r="E175" s="10">
        <v>0</v>
      </c>
      <c r="F175" s="10">
        <v>0</v>
      </c>
    </row>
    <row r="176" spans="1:6" ht="48" thickBot="1" x14ac:dyDescent="0.3">
      <c r="A176" s="43" t="s">
        <v>37</v>
      </c>
      <c r="B176" s="10">
        <v>0</v>
      </c>
      <c r="C176" s="10">
        <v>0</v>
      </c>
      <c r="D176" s="1" t="s">
        <v>38</v>
      </c>
      <c r="E176" s="10">
        <v>0</v>
      </c>
      <c r="F176" s="10">
        <v>0</v>
      </c>
    </row>
    <row r="177" spans="1:6" ht="32.25" thickBot="1" x14ac:dyDescent="0.3">
      <c r="A177" s="43" t="s">
        <v>39</v>
      </c>
      <c r="B177" s="10">
        <v>0</v>
      </c>
      <c r="C177" s="10">
        <v>0</v>
      </c>
      <c r="D177" s="1" t="s">
        <v>40</v>
      </c>
      <c r="E177" s="10">
        <v>0</v>
      </c>
      <c r="F177" s="10">
        <v>0</v>
      </c>
    </row>
    <row r="178" spans="1:6" ht="32.25" thickBot="1" x14ac:dyDescent="0.3">
      <c r="A178" s="3" t="s">
        <v>41</v>
      </c>
      <c r="B178" s="10">
        <f>SUM(B173:B177)</f>
        <v>0</v>
      </c>
      <c r="C178" s="10">
        <f>SUM(C173:C177)</f>
        <v>0</v>
      </c>
      <c r="D178" s="2" t="s">
        <v>42</v>
      </c>
      <c r="E178" s="10">
        <f>SUM(E170:E177)</f>
        <v>0</v>
      </c>
      <c r="F178" s="10">
        <f>SUM(F170:F177)</f>
        <v>0</v>
      </c>
    </row>
    <row r="179" spans="1:6" ht="32.25" thickBot="1" x14ac:dyDescent="0.3">
      <c r="A179" s="43" t="s">
        <v>43</v>
      </c>
      <c r="B179" s="10">
        <v>0</v>
      </c>
      <c r="C179" s="10">
        <v>0</v>
      </c>
      <c r="D179" s="1" t="s">
        <v>44</v>
      </c>
      <c r="E179" s="10">
        <v>0</v>
      </c>
      <c r="F179" s="10">
        <v>0</v>
      </c>
    </row>
    <row r="180" spans="1:6" ht="63.75" thickBot="1" x14ac:dyDescent="0.3">
      <c r="A180" s="43" t="s">
        <v>45</v>
      </c>
      <c r="B180" s="10">
        <v>0</v>
      </c>
      <c r="C180" s="10">
        <v>0</v>
      </c>
      <c r="D180" s="1" t="s">
        <v>46</v>
      </c>
      <c r="E180" s="10">
        <v>0</v>
      </c>
      <c r="F180" s="10">
        <v>0</v>
      </c>
    </row>
    <row r="181" spans="1:6" ht="48" thickBot="1" x14ac:dyDescent="0.3">
      <c r="A181" s="43" t="s">
        <v>47</v>
      </c>
      <c r="B181" s="10">
        <v>0</v>
      </c>
      <c r="C181" s="10">
        <v>0</v>
      </c>
      <c r="D181" s="1" t="s">
        <v>48</v>
      </c>
      <c r="E181" s="10">
        <v>0</v>
      </c>
      <c r="F181" s="10">
        <v>0</v>
      </c>
    </row>
    <row r="182" spans="1:6" ht="32.25" thickBot="1" x14ac:dyDescent="0.3">
      <c r="A182" s="43" t="s">
        <v>49</v>
      </c>
      <c r="B182" s="10">
        <v>0</v>
      </c>
      <c r="C182" s="10">
        <v>0</v>
      </c>
      <c r="D182" s="1" t="s">
        <v>50</v>
      </c>
      <c r="E182" s="10">
        <v>0</v>
      </c>
      <c r="F182" s="10">
        <v>0</v>
      </c>
    </row>
    <row r="183" spans="1:6" ht="32.25" thickBot="1" x14ac:dyDescent="0.3">
      <c r="A183" s="43" t="s">
        <v>51</v>
      </c>
      <c r="B183" s="10">
        <v>0</v>
      </c>
      <c r="C183" s="10">
        <v>0</v>
      </c>
      <c r="D183" s="2" t="s">
        <v>52</v>
      </c>
      <c r="E183" s="11">
        <f>SUM(E179:E182)</f>
        <v>0</v>
      </c>
      <c r="F183" s="11">
        <f>SUM(F179:F182)</f>
        <v>0</v>
      </c>
    </row>
    <row r="184" spans="1:6" ht="79.5" thickBot="1" x14ac:dyDescent="0.3">
      <c r="A184" s="43" t="s">
        <v>53</v>
      </c>
      <c r="B184" s="10">
        <v>0</v>
      </c>
      <c r="C184" s="10">
        <v>0</v>
      </c>
      <c r="D184" s="1" t="s">
        <v>54</v>
      </c>
      <c r="E184" s="10">
        <v>0</v>
      </c>
      <c r="F184" s="10">
        <v>0</v>
      </c>
    </row>
    <row r="185" spans="1:6" ht="63.75" thickBot="1" x14ac:dyDescent="0.3">
      <c r="A185" s="3" t="s">
        <v>55</v>
      </c>
      <c r="B185" s="11">
        <f>SUM(B179:B184)</f>
        <v>0</v>
      </c>
      <c r="C185" s="11">
        <f>SUM(C179:C184)</f>
        <v>0</v>
      </c>
      <c r="D185" s="1" t="s">
        <v>56</v>
      </c>
      <c r="E185" s="10">
        <v>0</v>
      </c>
      <c r="F185" s="10">
        <v>0</v>
      </c>
    </row>
    <row r="186" spans="1:6" ht="63.75" thickBot="1" x14ac:dyDescent="0.3">
      <c r="A186" s="43" t="s">
        <v>57</v>
      </c>
      <c r="B186" s="10">
        <v>0</v>
      </c>
      <c r="C186" s="10">
        <v>0</v>
      </c>
      <c r="D186" s="1" t="s">
        <v>58</v>
      </c>
      <c r="E186" s="10">
        <v>0</v>
      </c>
      <c r="F186" s="10">
        <v>0</v>
      </c>
    </row>
    <row r="187" spans="1:6" ht="48" thickBot="1" x14ac:dyDescent="0.3">
      <c r="A187" s="43" t="s">
        <v>59</v>
      </c>
      <c r="B187" s="10">
        <v>0</v>
      </c>
      <c r="C187" s="10">
        <v>0</v>
      </c>
      <c r="D187" s="1" t="s">
        <v>60</v>
      </c>
      <c r="E187" s="10">
        <v>0</v>
      </c>
      <c r="F187" s="10">
        <v>0</v>
      </c>
    </row>
    <row r="188" spans="1:6" ht="79.5" thickBot="1" x14ac:dyDescent="0.3">
      <c r="A188" s="43" t="s">
        <v>61</v>
      </c>
      <c r="B188" s="10">
        <v>0</v>
      </c>
      <c r="C188" s="10">
        <v>0</v>
      </c>
      <c r="D188" s="1" t="s">
        <v>62</v>
      </c>
      <c r="E188" s="10">
        <v>0</v>
      </c>
      <c r="F188" s="10">
        <v>0</v>
      </c>
    </row>
    <row r="189" spans="1:6" x14ac:dyDescent="0.25">
      <c r="A189" s="60" t="s">
        <v>63</v>
      </c>
      <c r="B189" s="56">
        <v>0</v>
      </c>
      <c r="C189" s="56">
        <v>0</v>
      </c>
      <c r="D189" s="60" t="s">
        <v>64</v>
      </c>
      <c r="E189" s="56">
        <v>0</v>
      </c>
      <c r="F189" s="56">
        <v>0</v>
      </c>
    </row>
    <row r="190" spans="1:6" x14ac:dyDescent="0.25">
      <c r="A190" s="63"/>
      <c r="B190" s="62"/>
      <c r="C190" s="62"/>
      <c r="D190" s="63"/>
      <c r="E190" s="62"/>
      <c r="F190" s="62"/>
    </row>
    <row r="191" spans="1:6" ht="15.75" thickBot="1" x14ac:dyDescent="0.3">
      <c r="A191" s="61"/>
      <c r="B191" s="57"/>
      <c r="C191" s="57"/>
      <c r="D191" s="61"/>
      <c r="E191" s="57"/>
      <c r="F191" s="57"/>
    </row>
    <row r="192" spans="1:6" ht="32.25" thickBot="1" x14ac:dyDescent="0.3">
      <c r="A192" s="43" t="s">
        <v>65</v>
      </c>
      <c r="B192" s="10">
        <v>0</v>
      </c>
      <c r="C192" s="10">
        <v>0</v>
      </c>
      <c r="D192" s="1" t="s">
        <v>66</v>
      </c>
      <c r="E192" s="10">
        <v>0</v>
      </c>
      <c r="F192" s="10">
        <v>0</v>
      </c>
    </row>
    <row r="193" spans="1:6" ht="16.5" thickBot="1" x14ac:dyDescent="0.3">
      <c r="A193" s="4" t="s">
        <v>67</v>
      </c>
      <c r="B193" s="10">
        <v>0</v>
      </c>
      <c r="C193" s="10">
        <v>0</v>
      </c>
      <c r="D193" s="1" t="s">
        <v>68</v>
      </c>
      <c r="E193" s="10">
        <v>0</v>
      </c>
      <c r="F193" s="10">
        <v>0</v>
      </c>
    </row>
    <row r="194" spans="1:6" ht="48" thickBot="1" x14ac:dyDescent="0.3">
      <c r="A194" s="43" t="s">
        <v>69</v>
      </c>
      <c r="B194" s="10">
        <v>0</v>
      </c>
      <c r="C194" s="10">
        <v>0</v>
      </c>
      <c r="D194" s="5" t="s">
        <v>70</v>
      </c>
      <c r="E194" s="10">
        <v>0</v>
      </c>
      <c r="F194" s="10">
        <v>0</v>
      </c>
    </row>
    <row r="195" spans="1:6" ht="48" thickBot="1" x14ac:dyDescent="0.3">
      <c r="A195" s="43" t="s">
        <v>71</v>
      </c>
      <c r="B195" s="10">
        <v>0</v>
      </c>
      <c r="C195" s="10">
        <v>0</v>
      </c>
      <c r="D195" s="5" t="s">
        <v>72</v>
      </c>
      <c r="E195" s="10">
        <v>0</v>
      </c>
      <c r="F195" s="10">
        <v>0</v>
      </c>
    </row>
    <row r="196" spans="1:6" ht="32.25" thickBot="1" x14ac:dyDescent="0.3">
      <c r="A196" s="43" t="s">
        <v>73</v>
      </c>
      <c r="B196" s="10">
        <v>0</v>
      </c>
      <c r="C196" s="10">
        <v>0</v>
      </c>
      <c r="D196" s="1" t="s">
        <v>74</v>
      </c>
      <c r="E196" s="10">
        <v>0</v>
      </c>
      <c r="F196" s="10">
        <v>0</v>
      </c>
    </row>
    <row r="197" spans="1:6" ht="32.25" thickBot="1" x14ac:dyDescent="0.3">
      <c r="A197" s="4" t="s">
        <v>75</v>
      </c>
      <c r="B197" s="10">
        <v>0</v>
      </c>
      <c r="C197" s="10">
        <v>0</v>
      </c>
      <c r="D197" s="2" t="s">
        <v>76</v>
      </c>
      <c r="E197" s="11">
        <f>SUM(E183:E196)</f>
        <v>0</v>
      </c>
      <c r="F197" s="11">
        <f>SUM(F183:F196)</f>
        <v>0</v>
      </c>
    </row>
    <row r="198" spans="1:6" ht="32.25" thickBot="1" x14ac:dyDescent="0.3">
      <c r="A198" s="4" t="s">
        <v>77</v>
      </c>
      <c r="B198" s="10">
        <v>0</v>
      </c>
      <c r="C198" s="10">
        <v>0</v>
      </c>
      <c r="D198" s="1" t="s">
        <v>78</v>
      </c>
      <c r="E198" s="10">
        <v>0</v>
      </c>
      <c r="F198" s="10">
        <v>0</v>
      </c>
    </row>
    <row r="199" spans="1:6" ht="32.25" thickBot="1" x14ac:dyDescent="0.3">
      <c r="A199" s="43" t="s">
        <v>79</v>
      </c>
      <c r="B199" s="10">
        <v>0</v>
      </c>
      <c r="C199" s="10">
        <v>0</v>
      </c>
      <c r="D199" s="1" t="s">
        <v>80</v>
      </c>
      <c r="E199" s="10">
        <v>0</v>
      </c>
      <c r="F199" s="10">
        <v>0</v>
      </c>
    </row>
    <row r="200" spans="1:6" ht="32.25" thickBot="1" x14ac:dyDescent="0.3">
      <c r="A200" s="43" t="s">
        <v>81</v>
      </c>
      <c r="B200" s="10">
        <v>0</v>
      </c>
      <c r="C200" s="10">
        <v>0</v>
      </c>
      <c r="D200" s="1" t="s">
        <v>82</v>
      </c>
      <c r="E200" s="10">
        <v>0</v>
      </c>
      <c r="F200" s="10">
        <v>0</v>
      </c>
    </row>
    <row r="201" spans="1:6" ht="32.25" thickBot="1" x14ac:dyDescent="0.3">
      <c r="A201" s="44" t="s">
        <v>83</v>
      </c>
      <c r="B201" s="10">
        <v>0</v>
      </c>
      <c r="C201" s="10">
        <v>0</v>
      </c>
      <c r="D201" s="1" t="s">
        <v>84</v>
      </c>
      <c r="E201" s="10">
        <v>0</v>
      </c>
      <c r="F201" s="10">
        <v>100740</v>
      </c>
    </row>
    <row r="202" spans="1:6" ht="32.25" thickBot="1" x14ac:dyDescent="0.3">
      <c r="A202" s="44" t="s">
        <v>85</v>
      </c>
      <c r="B202" s="10">
        <v>0</v>
      </c>
      <c r="C202" s="10">
        <v>0</v>
      </c>
      <c r="D202" s="1" t="s">
        <v>86</v>
      </c>
      <c r="E202" s="10">
        <v>0</v>
      </c>
      <c r="F202" s="10">
        <v>0</v>
      </c>
    </row>
    <row r="203" spans="1:6" ht="48" thickBot="1" x14ac:dyDescent="0.3">
      <c r="A203" s="3" t="s">
        <v>87</v>
      </c>
      <c r="B203" s="11">
        <v>0</v>
      </c>
      <c r="C203" s="11">
        <v>0</v>
      </c>
      <c r="D203" s="1" t="s">
        <v>88</v>
      </c>
      <c r="E203" s="10">
        <v>0</v>
      </c>
      <c r="F203" s="10">
        <v>0</v>
      </c>
    </row>
    <row r="204" spans="1:6" x14ac:dyDescent="0.25">
      <c r="A204" s="60" t="s">
        <v>89</v>
      </c>
      <c r="B204" s="56">
        <v>0</v>
      </c>
      <c r="C204" s="56">
        <v>0</v>
      </c>
      <c r="D204" s="60" t="s">
        <v>90</v>
      </c>
      <c r="E204" s="56">
        <v>0</v>
      </c>
      <c r="F204" s="56">
        <v>27200</v>
      </c>
    </row>
    <row r="205" spans="1:6" ht="15.75" thickBot="1" x14ac:dyDescent="0.3">
      <c r="A205" s="61"/>
      <c r="B205" s="57"/>
      <c r="C205" s="57"/>
      <c r="D205" s="61"/>
      <c r="E205" s="57"/>
      <c r="F205" s="57"/>
    </row>
    <row r="206" spans="1:6" ht="16.5" thickBot="1" x14ac:dyDescent="0.3">
      <c r="A206" s="43" t="s">
        <v>91</v>
      </c>
      <c r="B206" s="10">
        <v>0</v>
      </c>
      <c r="C206" s="10">
        <v>0</v>
      </c>
      <c r="D206" s="2" t="s">
        <v>92</v>
      </c>
      <c r="E206" s="11">
        <f>SUM(E198:E205)</f>
        <v>0</v>
      </c>
      <c r="F206" s="11">
        <f>SUM(F198:F205)</f>
        <v>127940</v>
      </c>
    </row>
    <row r="207" spans="1:6" ht="16.5" thickBot="1" x14ac:dyDescent="0.3">
      <c r="A207" s="43" t="s">
        <v>93</v>
      </c>
      <c r="B207" s="10">
        <v>0</v>
      </c>
      <c r="C207" s="10">
        <v>0</v>
      </c>
      <c r="D207" s="1" t="s">
        <v>94</v>
      </c>
      <c r="E207" s="10">
        <v>0</v>
      </c>
      <c r="F207" s="10">
        <v>0</v>
      </c>
    </row>
    <row r="208" spans="1:6" ht="32.25" thickBot="1" x14ac:dyDescent="0.3">
      <c r="A208" s="43" t="s">
        <v>95</v>
      </c>
      <c r="B208" s="10">
        <v>0</v>
      </c>
      <c r="C208" s="10">
        <v>0</v>
      </c>
      <c r="D208" s="1" t="s">
        <v>96</v>
      </c>
      <c r="E208" s="10">
        <v>0</v>
      </c>
      <c r="F208" s="10">
        <v>0</v>
      </c>
    </row>
    <row r="209" spans="1:6" ht="32.25" thickBot="1" x14ac:dyDescent="0.3">
      <c r="A209" s="43" t="s">
        <v>97</v>
      </c>
      <c r="B209" s="10">
        <v>0</v>
      </c>
      <c r="C209" s="10">
        <v>0</v>
      </c>
      <c r="D209" s="1" t="s">
        <v>98</v>
      </c>
      <c r="E209" s="10">
        <v>0</v>
      </c>
      <c r="F209" s="10">
        <v>0</v>
      </c>
    </row>
    <row r="210" spans="1:6" ht="48" thickBot="1" x14ac:dyDescent="0.3">
      <c r="A210" s="3" t="s">
        <v>99</v>
      </c>
      <c r="B210" s="11">
        <f>SUM(B204:B209)</f>
        <v>0</v>
      </c>
      <c r="C210" s="11">
        <f>SUM(C204:C209)</f>
        <v>0</v>
      </c>
      <c r="D210" s="1" t="s">
        <v>100</v>
      </c>
      <c r="E210" s="10">
        <v>0</v>
      </c>
      <c r="F210" s="10">
        <v>0</v>
      </c>
    </row>
    <row r="211" spans="1:6" ht="48" thickBot="1" x14ac:dyDescent="0.3">
      <c r="A211" s="43" t="s">
        <v>101</v>
      </c>
      <c r="B211" s="10">
        <v>0</v>
      </c>
      <c r="C211" s="10">
        <v>0</v>
      </c>
      <c r="D211" s="2" t="s">
        <v>102</v>
      </c>
      <c r="E211" s="11">
        <f>SUM(E208:E210)</f>
        <v>0</v>
      </c>
      <c r="F211" s="11">
        <f>SUM(F208:F210)</f>
        <v>0</v>
      </c>
    </row>
    <row r="212" spans="1:6" ht="79.5" thickBot="1" x14ac:dyDescent="0.3">
      <c r="A212" s="44" t="s">
        <v>103</v>
      </c>
      <c r="B212" s="10">
        <v>0</v>
      </c>
      <c r="C212" s="10">
        <v>0</v>
      </c>
      <c r="D212" s="1" t="s">
        <v>104</v>
      </c>
      <c r="E212" s="10">
        <v>0</v>
      </c>
      <c r="F212" s="10">
        <v>0</v>
      </c>
    </row>
    <row r="213" spans="1:6" ht="63.75" thickBot="1" x14ac:dyDescent="0.3">
      <c r="A213" s="44" t="s">
        <v>105</v>
      </c>
      <c r="B213" s="10">
        <v>0</v>
      </c>
      <c r="C213" s="10">
        <v>0</v>
      </c>
      <c r="D213" s="1" t="s">
        <v>106</v>
      </c>
      <c r="E213" s="10">
        <v>0</v>
      </c>
      <c r="F213" s="10">
        <v>0</v>
      </c>
    </row>
    <row r="214" spans="1:6" ht="63.75" thickBot="1" x14ac:dyDescent="0.3">
      <c r="A214" s="43" t="s">
        <v>107</v>
      </c>
      <c r="B214" s="10">
        <v>0</v>
      </c>
      <c r="C214" s="10">
        <v>0</v>
      </c>
      <c r="D214" s="1" t="s">
        <v>108</v>
      </c>
      <c r="E214" s="10">
        <v>0</v>
      </c>
      <c r="F214" s="10">
        <v>0</v>
      </c>
    </row>
    <row r="215" spans="1:6" ht="48" thickBot="1" x14ac:dyDescent="0.3">
      <c r="A215" s="43" t="s">
        <v>109</v>
      </c>
      <c r="B215" s="10">
        <v>0</v>
      </c>
      <c r="C215" s="10">
        <v>0</v>
      </c>
      <c r="D215" s="1" t="s">
        <v>110</v>
      </c>
      <c r="E215" s="10">
        <v>0</v>
      </c>
      <c r="F215" s="10">
        <v>0</v>
      </c>
    </row>
    <row r="216" spans="1:6" ht="79.5" thickBot="1" x14ac:dyDescent="0.3">
      <c r="A216" s="3" t="s">
        <v>111</v>
      </c>
      <c r="B216" s="11">
        <f>SUM(B211:B215)</f>
        <v>0</v>
      </c>
      <c r="C216" s="11">
        <f>SUM(C211:C215)</f>
        <v>0</v>
      </c>
      <c r="D216" s="1" t="s">
        <v>112</v>
      </c>
      <c r="E216" s="10">
        <v>0</v>
      </c>
      <c r="F216" s="10">
        <v>0</v>
      </c>
    </row>
    <row r="217" spans="1:6" ht="63.75" thickBot="1" x14ac:dyDescent="0.3">
      <c r="A217" s="43" t="s">
        <v>113</v>
      </c>
      <c r="B217" s="10">
        <v>0</v>
      </c>
      <c r="C217" s="10">
        <v>0</v>
      </c>
      <c r="D217" s="1" t="s">
        <v>114</v>
      </c>
      <c r="E217" s="10">
        <v>0</v>
      </c>
      <c r="F217" s="10">
        <v>0</v>
      </c>
    </row>
    <row r="218" spans="1:6" x14ac:dyDescent="0.25">
      <c r="A218" s="58" t="s">
        <v>115</v>
      </c>
      <c r="B218" s="56">
        <v>0</v>
      </c>
      <c r="C218" s="56">
        <v>0</v>
      </c>
      <c r="D218" s="60" t="s">
        <v>116</v>
      </c>
      <c r="E218" s="56">
        <v>0</v>
      </c>
      <c r="F218" s="56">
        <v>0</v>
      </c>
    </row>
    <row r="219" spans="1:6" ht="15.75" thickBot="1" x14ac:dyDescent="0.3">
      <c r="A219" s="59"/>
      <c r="B219" s="57"/>
      <c r="C219" s="57"/>
      <c r="D219" s="61"/>
      <c r="E219" s="57"/>
      <c r="F219" s="57"/>
    </row>
    <row r="220" spans="1:6" x14ac:dyDescent="0.25">
      <c r="A220" s="58" t="s">
        <v>117</v>
      </c>
      <c r="B220" s="56">
        <v>0</v>
      </c>
      <c r="C220" s="56">
        <v>0</v>
      </c>
      <c r="D220" s="58" t="s">
        <v>118</v>
      </c>
      <c r="E220" s="56">
        <v>0</v>
      </c>
      <c r="F220" s="56">
        <v>0</v>
      </c>
    </row>
    <row r="221" spans="1:6" ht="15.75" thickBot="1" x14ac:dyDescent="0.3">
      <c r="A221" s="59"/>
      <c r="B221" s="57"/>
      <c r="C221" s="57"/>
      <c r="D221" s="59"/>
      <c r="E221" s="57"/>
      <c r="F221" s="57"/>
    </row>
    <row r="222" spans="1:6" ht="48" thickBot="1" x14ac:dyDescent="0.3">
      <c r="A222" s="44" t="s">
        <v>119</v>
      </c>
      <c r="B222" s="10">
        <v>0</v>
      </c>
      <c r="C222" s="10">
        <v>0</v>
      </c>
      <c r="D222" s="5" t="s">
        <v>120</v>
      </c>
      <c r="E222" s="10">
        <v>0</v>
      </c>
      <c r="F222" s="10">
        <v>0</v>
      </c>
    </row>
    <row r="223" spans="1:6" ht="32.25" thickBot="1" x14ac:dyDescent="0.3">
      <c r="A223" s="43" t="s">
        <v>121</v>
      </c>
      <c r="B223" s="10">
        <v>0</v>
      </c>
      <c r="C223" s="10">
        <v>0</v>
      </c>
      <c r="D223" s="2" t="s">
        <v>122</v>
      </c>
      <c r="E223" s="11">
        <f>SUM(E212:E222)</f>
        <v>0</v>
      </c>
      <c r="F223" s="11">
        <f>SUM(F212:F222)</f>
        <v>0</v>
      </c>
    </row>
    <row r="224" spans="1:6" ht="16.5" thickBot="1" x14ac:dyDescent="0.3">
      <c r="A224" s="3" t="s">
        <v>123</v>
      </c>
      <c r="B224" s="11">
        <f>SUM(B217:B223)</f>
        <v>0</v>
      </c>
      <c r="C224" s="11">
        <f>SUM(C217:C223)</f>
        <v>0</v>
      </c>
      <c r="D224" s="2"/>
      <c r="E224" s="10"/>
      <c r="F224" s="10"/>
    </row>
    <row r="225" spans="1:6" ht="15.75" x14ac:dyDescent="0.25">
      <c r="A225" s="6" t="s">
        <v>124</v>
      </c>
      <c r="B225" s="54">
        <f>B172+B178+B185+B203+B210+B216+B224</f>
        <v>0</v>
      </c>
      <c r="C225" s="54">
        <f>C172+C178+C185+C203+C210+C216+C224</f>
        <v>0</v>
      </c>
      <c r="D225" s="7" t="s">
        <v>126</v>
      </c>
      <c r="E225" s="54">
        <f>E162+E163+E169+E178+E197+E206+E211+E223</f>
        <v>15652964</v>
      </c>
      <c r="F225" s="54">
        <f>F162+F163+F169+F178+F197+F206+F211+F223</f>
        <v>54877660</v>
      </c>
    </row>
    <row r="226" spans="1:6" ht="16.5" thickBot="1" x14ac:dyDescent="0.3">
      <c r="A226" s="3" t="s">
        <v>125</v>
      </c>
      <c r="B226" s="55"/>
      <c r="C226" s="55"/>
      <c r="D226" s="2" t="s">
        <v>127</v>
      </c>
      <c r="E226" s="55"/>
      <c r="F226" s="55"/>
    </row>
    <row r="227" spans="1:6" ht="15.75" thickBot="1" x14ac:dyDescent="0.3"/>
    <row r="228" spans="1:6" ht="15.75" x14ac:dyDescent="0.25">
      <c r="A228" s="15" t="s">
        <v>128</v>
      </c>
      <c r="B228" s="16"/>
      <c r="C228" s="17"/>
      <c r="D228" s="14"/>
      <c r="E228" s="13"/>
      <c r="F228" s="13"/>
    </row>
    <row r="229" spans="1:6" ht="16.5" thickBot="1" x14ac:dyDescent="0.3">
      <c r="A229" s="18" t="s">
        <v>148</v>
      </c>
      <c r="B229" s="19">
        <v>50714591</v>
      </c>
      <c r="C229" s="20">
        <v>54877660</v>
      </c>
      <c r="D229" s="14"/>
      <c r="E229" s="13"/>
      <c r="F229" s="13"/>
    </row>
    <row r="232" spans="1:6" ht="18.75" x14ac:dyDescent="0.3">
      <c r="A232" s="70" t="s">
        <v>129</v>
      </c>
      <c r="B232" s="70"/>
      <c r="C232" s="70"/>
      <c r="D232" s="70"/>
      <c r="E232" s="70"/>
      <c r="F232" s="70"/>
    </row>
    <row r="233" spans="1:6" ht="15.75" thickBot="1" x14ac:dyDescent="0.3">
      <c r="E233" s="64" t="s">
        <v>146</v>
      </c>
      <c r="F233" s="64"/>
    </row>
    <row r="234" spans="1:6" ht="16.5" thickBot="1" x14ac:dyDescent="0.3">
      <c r="A234" s="65" t="s">
        <v>0</v>
      </c>
      <c r="B234" s="66"/>
      <c r="C234" s="67"/>
      <c r="D234" s="65" t="s">
        <v>1</v>
      </c>
      <c r="E234" s="66"/>
      <c r="F234" s="67"/>
    </row>
    <row r="235" spans="1:6" ht="15.75" x14ac:dyDescent="0.25">
      <c r="A235" s="68" t="s">
        <v>2</v>
      </c>
      <c r="B235" s="8" t="s">
        <v>147</v>
      </c>
      <c r="C235" s="8" t="s">
        <v>147</v>
      </c>
      <c r="D235" s="68" t="s">
        <v>2</v>
      </c>
      <c r="E235" s="8" t="s">
        <v>147</v>
      </c>
      <c r="F235" s="8" t="s">
        <v>147</v>
      </c>
    </row>
    <row r="236" spans="1:6" ht="16.5" thickBot="1" x14ac:dyDescent="0.3">
      <c r="A236" s="69"/>
      <c r="B236" s="9" t="s">
        <v>3</v>
      </c>
      <c r="C236" s="9" t="s">
        <v>4</v>
      </c>
      <c r="D236" s="69"/>
      <c r="E236" s="9" t="s">
        <v>3</v>
      </c>
      <c r="F236" s="9" t="s">
        <v>4</v>
      </c>
    </row>
    <row r="237" spans="1:6" ht="32.25" thickBot="1" x14ac:dyDescent="0.3">
      <c r="A237" s="43" t="s">
        <v>5</v>
      </c>
      <c r="B237" s="10">
        <v>0</v>
      </c>
      <c r="C237" s="10">
        <v>0</v>
      </c>
      <c r="D237" s="1" t="s">
        <v>6</v>
      </c>
      <c r="E237" s="10">
        <v>38849628</v>
      </c>
      <c r="F237" s="10">
        <v>55401325</v>
      </c>
    </row>
    <row r="238" spans="1:6" ht="32.25" thickBot="1" x14ac:dyDescent="0.3">
      <c r="A238" s="43" t="s">
        <v>7</v>
      </c>
      <c r="B238" s="10">
        <v>0</v>
      </c>
      <c r="C238" s="10">
        <v>0</v>
      </c>
      <c r="D238" s="1" t="s">
        <v>8</v>
      </c>
      <c r="E238" s="10">
        <v>0</v>
      </c>
      <c r="F238" s="10">
        <v>1123214</v>
      </c>
    </row>
    <row r="239" spans="1:6" ht="48" thickBot="1" x14ac:dyDescent="0.3">
      <c r="A239" s="43" t="s">
        <v>9</v>
      </c>
      <c r="B239" s="10">
        <v>0</v>
      </c>
      <c r="C239" s="10">
        <v>0</v>
      </c>
      <c r="D239" s="2" t="s">
        <v>10</v>
      </c>
      <c r="E239" s="11">
        <v>38849628</v>
      </c>
      <c r="F239" s="11">
        <f>SUM(F237:F238)</f>
        <v>56524539</v>
      </c>
    </row>
    <row r="240" spans="1:6" ht="48" thickBot="1" x14ac:dyDescent="0.3">
      <c r="A240" s="43" t="s">
        <v>11</v>
      </c>
      <c r="B240" s="10">
        <v>0</v>
      </c>
      <c r="C240" s="10">
        <v>0</v>
      </c>
      <c r="D240" s="2" t="s">
        <v>12</v>
      </c>
      <c r="E240" s="11">
        <v>11272168</v>
      </c>
      <c r="F240" s="11">
        <v>11846858</v>
      </c>
    </row>
    <row r="241" spans="1:6" ht="32.25" thickBot="1" x14ac:dyDescent="0.3">
      <c r="A241" s="43" t="s">
        <v>13</v>
      </c>
      <c r="B241" s="10">
        <v>0</v>
      </c>
      <c r="C241" s="10">
        <v>0</v>
      </c>
      <c r="D241" s="1" t="s">
        <v>14</v>
      </c>
      <c r="E241" s="10">
        <v>18536000</v>
      </c>
      <c r="F241" s="10">
        <v>15523317</v>
      </c>
    </row>
    <row r="242" spans="1:6" ht="32.25" thickBot="1" x14ac:dyDescent="0.3">
      <c r="A242" s="43" t="s">
        <v>15</v>
      </c>
      <c r="B242" s="10">
        <v>0</v>
      </c>
      <c r="C242" s="10">
        <v>0</v>
      </c>
      <c r="D242" s="1" t="s">
        <v>16</v>
      </c>
      <c r="E242" s="10">
        <v>0</v>
      </c>
      <c r="F242" s="10">
        <v>0</v>
      </c>
    </row>
    <row r="243" spans="1:6" ht="16.5" thickBot="1" x14ac:dyDescent="0.3">
      <c r="A243" s="3" t="s">
        <v>17</v>
      </c>
      <c r="B243" s="11">
        <f>SUM(B237:B242)</f>
        <v>0</v>
      </c>
      <c r="C243" s="11">
        <f>SUM(C237:C242)</f>
        <v>0</v>
      </c>
      <c r="D243" s="1" t="s">
        <v>18</v>
      </c>
      <c r="E243" s="10">
        <v>2902941</v>
      </c>
      <c r="F243" s="10">
        <v>3952165</v>
      </c>
    </row>
    <row r="244" spans="1:6" ht="32.25" thickBot="1" x14ac:dyDescent="0.3">
      <c r="A244" s="43" t="s">
        <v>19</v>
      </c>
      <c r="B244" s="10">
        <v>0</v>
      </c>
      <c r="C244" s="10">
        <v>0</v>
      </c>
      <c r="D244" s="1" t="s">
        <v>20</v>
      </c>
      <c r="E244" s="10">
        <v>0</v>
      </c>
      <c r="F244" s="10">
        <v>0</v>
      </c>
    </row>
    <row r="245" spans="1:6" ht="48" thickBot="1" x14ac:dyDescent="0.3">
      <c r="A245" s="43" t="s">
        <v>21</v>
      </c>
      <c r="B245" s="10">
        <v>0</v>
      </c>
      <c r="C245" s="10">
        <v>0</v>
      </c>
      <c r="D245" s="1" t="s">
        <v>22</v>
      </c>
      <c r="E245" s="10">
        <v>2750000</v>
      </c>
      <c r="F245" s="10">
        <v>4804325</v>
      </c>
    </row>
    <row r="246" spans="1:6" ht="32.25" thickBot="1" x14ac:dyDescent="0.3">
      <c r="A246" s="43" t="s">
        <v>23</v>
      </c>
      <c r="B246" s="10">
        <v>0</v>
      </c>
      <c r="C246" s="10">
        <v>0</v>
      </c>
      <c r="D246" s="2" t="s">
        <v>24</v>
      </c>
      <c r="E246" s="11">
        <f>SUM(E241:E245)</f>
        <v>24188941</v>
      </c>
      <c r="F246" s="11">
        <f>SUM(F241:F245)</f>
        <v>24279807</v>
      </c>
    </row>
    <row r="247" spans="1:6" ht="32.25" thickBot="1" x14ac:dyDescent="0.3">
      <c r="A247" s="43" t="s">
        <v>25</v>
      </c>
      <c r="B247" s="10">
        <v>0</v>
      </c>
      <c r="C247" s="10">
        <v>0</v>
      </c>
      <c r="D247" s="1" t="s">
        <v>26</v>
      </c>
      <c r="E247" s="10">
        <v>0</v>
      </c>
      <c r="F247" s="10">
        <v>0</v>
      </c>
    </row>
    <row r="248" spans="1:6" ht="32.25" thickBot="1" x14ac:dyDescent="0.3">
      <c r="A248" s="43" t="s">
        <v>27</v>
      </c>
      <c r="B248" s="10">
        <v>0</v>
      </c>
      <c r="C248" s="10">
        <v>0</v>
      </c>
      <c r="D248" s="1" t="s">
        <v>28</v>
      </c>
      <c r="E248" s="10">
        <v>0</v>
      </c>
      <c r="F248" s="10">
        <v>0</v>
      </c>
    </row>
    <row r="249" spans="1:6" ht="32.25" thickBot="1" x14ac:dyDescent="0.3">
      <c r="A249" s="3" t="s">
        <v>29</v>
      </c>
      <c r="B249" s="11">
        <f>SUM(B243:B248)</f>
        <v>0</v>
      </c>
      <c r="C249" s="11">
        <f>SUM(C243:C248)</f>
        <v>0</v>
      </c>
      <c r="D249" s="1" t="s">
        <v>30</v>
      </c>
      <c r="E249" s="10">
        <v>0</v>
      </c>
      <c r="F249" s="10">
        <v>0</v>
      </c>
    </row>
    <row r="250" spans="1:6" ht="63.75" thickBot="1" x14ac:dyDescent="0.3">
      <c r="A250" s="43" t="s">
        <v>31</v>
      </c>
      <c r="B250" s="10">
        <v>0</v>
      </c>
      <c r="C250" s="10">
        <v>0</v>
      </c>
      <c r="D250" s="1" t="s">
        <v>32</v>
      </c>
      <c r="E250" s="10">
        <v>0</v>
      </c>
      <c r="F250" s="10">
        <v>0</v>
      </c>
    </row>
    <row r="251" spans="1:6" ht="48" thickBot="1" x14ac:dyDescent="0.3">
      <c r="A251" s="43" t="s">
        <v>33</v>
      </c>
      <c r="B251" s="10">
        <v>0</v>
      </c>
      <c r="C251" s="10">
        <v>0</v>
      </c>
      <c r="D251" s="1" t="s">
        <v>34</v>
      </c>
      <c r="E251" s="10">
        <v>0</v>
      </c>
      <c r="F251" s="10">
        <v>0</v>
      </c>
    </row>
    <row r="252" spans="1:6" ht="32.25" thickBot="1" x14ac:dyDescent="0.3">
      <c r="A252" s="43" t="s">
        <v>35</v>
      </c>
      <c r="B252" s="10">
        <v>0</v>
      </c>
      <c r="C252" s="10">
        <v>0</v>
      </c>
      <c r="D252" s="1" t="s">
        <v>36</v>
      </c>
      <c r="E252" s="10">
        <v>0</v>
      </c>
      <c r="F252" s="10">
        <v>0</v>
      </c>
    </row>
    <row r="253" spans="1:6" ht="48" thickBot="1" x14ac:dyDescent="0.3">
      <c r="A253" s="43" t="s">
        <v>37</v>
      </c>
      <c r="B253" s="10">
        <v>0</v>
      </c>
      <c r="C253" s="10">
        <v>0</v>
      </c>
      <c r="D253" s="1" t="s">
        <v>38</v>
      </c>
      <c r="E253" s="10">
        <v>0</v>
      </c>
      <c r="F253" s="10">
        <v>0</v>
      </c>
    </row>
    <row r="254" spans="1:6" ht="32.25" thickBot="1" x14ac:dyDescent="0.3">
      <c r="A254" s="43" t="s">
        <v>39</v>
      </c>
      <c r="B254" s="10">
        <v>0</v>
      </c>
      <c r="C254" s="10">
        <v>0</v>
      </c>
      <c r="D254" s="1" t="s">
        <v>40</v>
      </c>
      <c r="E254" s="10">
        <v>0</v>
      </c>
      <c r="F254" s="10">
        <v>0</v>
      </c>
    </row>
    <row r="255" spans="1:6" ht="32.25" thickBot="1" x14ac:dyDescent="0.3">
      <c r="A255" s="3" t="s">
        <v>41</v>
      </c>
      <c r="B255" s="10">
        <f>SUM(B250:B254)</f>
        <v>0</v>
      </c>
      <c r="C255" s="10">
        <f>SUM(C250:C254)</f>
        <v>0</v>
      </c>
      <c r="D255" s="2" t="s">
        <v>42</v>
      </c>
      <c r="E255" s="10">
        <f>SUM(E247:E254)</f>
        <v>0</v>
      </c>
      <c r="F255" s="10">
        <f>SUM(F247:F254)</f>
        <v>0</v>
      </c>
    </row>
    <row r="256" spans="1:6" ht="32.25" thickBot="1" x14ac:dyDescent="0.3">
      <c r="A256" s="43" t="s">
        <v>43</v>
      </c>
      <c r="B256" s="10">
        <v>0</v>
      </c>
      <c r="C256" s="10">
        <v>0</v>
      </c>
      <c r="D256" s="1" t="s">
        <v>44</v>
      </c>
      <c r="E256" s="10">
        <v>0</v>
      </c>
      <c r="F256" s="10">
        <v>0</v>
      </c>
    </row>
    <row r="257" spans="1:6" ht="63.75" thickBot="1" x14ac:dyDescent="0.3">
      <c r="A257" s="43" t="s">
        <v>45</v>
      </c>
      <c r="B257" s="10">
        <v>0</v>
      </c>
      <c r="C257" s="10">
        <v>0</v>
      </c>
      <c r="D257" s="1" t="s">
        <v>46</v>
      </c>
      <c r="E257" s="10">
        <v>0</v>
      </c>
      <c r="F257" s="10">
        <v>0</v>
      </c>
    </row>
    <row r="258" spans="1:6" ht="48" thickBot="1" x14ac:dyDescent="0.3">
      <c r="A258" s="43" t="s">
        <v>47</v>
      </c>
      <c r="B258" s="10">
        <v>0</v>
      </c>
      <c r="C258" s="10">
        <v>0</v>
      </c>
      <c r="D258" s="1" t="s">
        <v>48</v>
      </c>
      <c r="E258" s="10">
        <v>0</v>
      </c>
      <c r="F258" s="10">
        <v>0</v>
      </c>
    </row>
    <row r="259" spans="1:6" ht="32.25" thickBot="1" x14ac:dyDescent="0.3">
      <c r="A259" s="43" t="s">
        <v>49</v>
      </c>
      <c r="B259" s="10">
        <v>0</v>
      </c>
      <c r="C259" s="10">
        <v>0</v>
      </c>
      <c r="D259" s="1" t="s">
        <v>50</v>
      </c>
      <c r="E259" s="10">
        <v>0</v>
      </c>
      <c r="F259" s="10">
        <v>0</v>
      </c>
    </row>
    <row r="260" spans="1:6" ht="32.25" thickBot="1" x14ac:dyDescent="0.3">
      <c r="A260" s="43" t="s">
        <v>51</v>
      </c>
      <c r="B260" s="10">
        <v>0</v>
      </c>
      <c r="C260" s="10">
        <v>0</v>
      </c>
      <c r="D260" s="2" t="s">
        <v>52</v>
      </c>
      <c r="E260" s="11">
        <f>SUM(E256:E259)</f>
        <v>0</v>
      </c>
      <c r="F260" s="11">
        <f>SUM(F256:F259)</f>
        <v>0</v>
      </c>
    </row>
    <row r="261" spans="1:6" ht="79.5" thickBot="1" x14ac:dyDescent="0.3">
      <c r="A261" s="43" t="s">
        <v>53</v>
      </c>
      <c r="B261" s="10">
        <v>0</v>
      </c>
      <c r="C261" s="10">
        <v>0</v>
      </c>
      <c r="D261" s="1" t="s">
        <v>54</v>
      </c>
      <c r="E261" s="10">
        <v>0</v>
      </c>
      <c r="F261" s="10">
        <v>0</v>
      </c>
    </row>
    <row r="262" spans="1:6" ht="63.75" thickBot="1" x14ac:dyDescent="0.3">
      <c r="A262" s="3" t="s">
        <v>55</v>
      </c>
      <c r="B262" s="11">
        <f>SUM(B256:B261)</f>
        <v>0</v>
      </c>
      <c r="C262" s="11">
        <f>SUM(C256:C261)</f>
        <v>0</v>
      </c>
      <c r="D262" s="1" t="s">
        <v>56</v>
      </c>
      <c r="E262" s="10">
        <v>0</v>
      </c>
      <c r="F262" s="10">
        <v>0</v>
      </c>
    </row>
    <row r="263" spans="1:6" ht="63.75" thickBot="1" x14ac:dyDescent="0.3">
      <c r="A263" s="43" t="s">
        <v>57</v>
      </c>
      <c r="B263" s="10">
        <v>0</v>
      </c>
      <c r="C263" s="10">
        <v>0</v>
      </c>
      <c r="D263" s="1" t="s">
        <v>58</v>
      </c>
      <c r="E263" s="10">
        <v>0</v>
      </c>
      <c r="F263" s="10">
        <v>0</v>
      </c>
    </row>
    <row r="264" spans="1:6" ht="48" thickBot="1" x14ac:dyDescent="0.3">
      <c r="A264" s="43" t="s">
        <v>59</v>
      </c>
      <c r="B264" s="10">
        <v>0</v>
      </c>
      <c r="C264" s="10">
        <v>1453344</v>
      </c>
      <c r="D264" s="1" t="s">
        <v>60</v>
      </c>
      <c r="E264" s="10">
        <v>0</v>
      </c>
      <c r="F264" s="10">
        <v>0</v>
      </c>
    </row>
    <row r="265" spans="1:6" ht="79.5" thickBot="1" x14ac:dyDescent="0.3">
      <c r="A265" s="43" t="s">
        <v>61</v>
      </c>
      <c r="B265" s="10">
        <v>0</v>
      </c>
      <c r="C265" s="10">
        <v>1</v>
      </c>
      <c r="D265" s="1" t="s">
        <v>62</v>
      </c>
      <c r="E265" s="10">
        <v>0</v>
      </c>
      <c r="F265" s="10">
        <v>0</v>
      </c>
    </row>
    <row r="266" spans="1:6" x14ac:dyDescent="0.25">
      <c r="A266" s="60" t="s">
        <v>63</v>
      </c>
      <c r="B266" s="56">
        <v>356000</v>
      </c>
      <c r="C266" s="56">
        <v>248735</v>
      </c>
      <c r="D266" s="60" t="s">
        <v>64</v>
      </c>
      <c r="E266" s="56">
        <v>0</v>
      </c>
      <c r="F266" s="56">
        <v>0</v>
      </c>
    </row>
    <row r="267" spans="1:6" x14ac:dyDescent="0.25">
      <c r="A267" s="63"/>
      <c r="B267" s="62"/>
      <c r="C267" s="62"/>
      <c r="D267" s="63"/>
      <c r="E267" s="62"/>
      <c r="F267" s="62"/>
    </row>
    <row r="268" spans="1:6" ht="15.75" thickBot="1" x14ac:dyDescent="0.3">
      <c r="A268" s="61"/>
      <c r="B268" s="57"/>
      <c r="C268" s="57"/>
      <c r="D268" s="61"/>
      <c r="E268" s="57"/>
      <c r="F268" s="57"/>
    </row>
    <row r="269" spans="1:6" ht="32.25" thickBot="1" x14ac:dyDescent="0.3">
      <c r="A269" s="43" t="s">
        <v>65</v>
      </c>
      <c r="B269" s="10">
        <v>8660000</v>
      </c>
      <c r="C269" s="10">
        <v>5677434</v>
      </c>
      <c r="D269" s="1" t="s">
        <v>66</v>
      </c>
      <c r="E269" s="10">
        <v>0</v>
      </c>
      <c r="F269" s="10">
        <v>0</v>
      </c>
    </row>
    <row r="270" spans="1:6" ht="16.5" thickBot="1" x14ac:dyDescent="0.3">
      <c r="A270" s="4" t="s">
        <v>67</v>
      </c>
      <c r="B270" s="10">
        <v>0</v>
      </c>
      <c r="C270" s="10">
        <v>1981717</v>
      </c>
      <c r="D270" s="1" t="s">
        <v>68</v>
      </c>
      <c r="E270" s="10">
        <v>0</v>
      </c>
      <c r="F270" s="10">
        <v>0</v>
      </c>
    </row>
    <row r="271" spans="1:6" ht="48" thickBot="1" x14ac:dyDescent="0.3">
      <c r="A271" s="43" t="s">
        <v>69</v>
      </c>
      <c r="B271" s="10">
        <v>0</v>
      </c>
      <c r="C271" s="10">
        <v>0</v>
      </c>
      <c r="D271" s="5" t="s">
        <v>70</v>
      </c>
      <c r="E271" s="10">
        <v>0</v>
      </c>
      <c r="F271" s="10">
        <v>0</v>
      </c>
    </row>
    <row r="272" spans="1:6" ht="48" thickBot="1" x14ac:dyDescent="0.3">
      <c r="A272" s="43" t="s">
        <v>71</v>
      </c>
      <c r="B272" s="10">
        <v>0</v>
      </c>
      <c r="C272" s="10">
        <v>0</v>
      </c>
      <c r="D272" s="5" t="s">
        <v>72</v>
      </c>
      <c r="E272" s="10">
        <v>0</v>
      </c>
      <c r="F272" s="10">
        <v>0</v>
      </c>
    </row>
    <row r="273" spans="1:6" ht="32.25" thickBot="1" x14ac:dyDescent="0.3">
      <c r="A273" s="43" t="s">
        <v>73</v>
      </c>
      <c r="B273" s="10">
        <v>0</v>
      </c>
      <c r="C273" s="10">
        <v>0</v>
      </c>
      <c r="D273" s="1" t="s">
        <v>74</v>
      </c>
      <c r="E273" s="10">
        <v>0</v>
      </c>
      <c r="F273" s="10">
        <v>0</v>
      </c>
    </row>
    <row r="274" spans="1:6" ht="32.25" thickBot="1" x14ac:dyDescent="0.3">
      <c r="A274" s="4" t="s">
        <v>75</v>
      </c>
      <c r="B274" s="10">
        <v>0</v>
      </c>
      <c r="C274" s="10">
        <v>0</v>
      </c>
      <c r="D274" s="2" t="s">
        <v>76</v>
      </c>
      <c r="E274" s="11">
        <f>SUM(E260:E273)</f>
        <v>0</v>
      </c>
      <c r="F274" s="11">
        <f>SUM(F260:F273)</f>
        <v>0</v>
      </c>
    </row>
    <row r="275" spans="1:6" ht="32.25" thickBot="1" x14ac:dyDescent="0.3">
      <c r="A275" s="4" t="s">
        <v>77</v>
      </c>
      <c r="B275" s="10">
        <v>0</v>
      </c>
      <c r="C275" s="10">
        <v>0</v>
      </c>
      <c r="D275" s="1" t="s">
        <v>78</v>
      </c>
      <c r="E275" s="10">
        <v>0</v>
      </c>
      <c r="F275" s="10">
        <v>0</v>
      </c>
    </row>
    <row r="276" spans="1:6" ht="32.25" thickBot="1" x14ac:dyDescent="0.3">
      <c r="A276" s="43" t="s">
        <v>79</v>
      </c>
      <c r="B276" s="10">
        <v>0</v>
      </c>
      <c r="C276" s="10">
        <v>0</v>
      </c>
      <c r="D276" s="1" t="s">
        <v>80</v>
      </c>
      <c r="E276" s="10">
        <v>0</v>
      </c>
      <c r="F276" s="10">
        <v>0</v>
      </c>
    </row>
    <row r="277" spans="1:6" ht="32.25" thickBot="1" x14ac:dyDescent="0.3">
      <c r="A277" s="43" t="s">
        <v>81</v>
      </c>
      <c r="B277" s="10">
        <v>0</v>
      </c>
      <c r="C277" s="10">
        <v>0</v>
      </c>
      <c r="D277" s="1" t="s">
        <v>82</v>
      </c>
      <c r="E277" s="10">
        <v>0</v>
      </c>
      <c r="F277" s="10">
        <v>0</v>
      </c>
    </row>
    <row r="278" spans="1:6" ht="32.25" thickBot="1" x14ac:dyDescent="0.3">
      <c r="A278" s="44" t="s">
        <v>83</v>
      </c>
      <c r="B278" s="10">
        <v>0</v>
      </c>
      <c r="C278" s="10">
        <v>0</v>
      </c>
      <c r="D278" s="1" t="s">
        <v>84</v>
      </c>
      <c r="E278" s="10">
        <v>0</v>
      </c>
      <c r="F278" s="10">
        <v>0</v>
      </c>
    </row>
    <row r="279" spans="1:6" ht="32.25" thickBot="1" x14ac:dyDescent="0.3">
      <c r="A279" s="44" t="s">
        <v>85</v>
      </c>
      <c r="B279" s="10">
        <v>0</v>
      </c>
      <c r="C279" s="10">
        <v>210324</v>
      </c>
      <c r="D279" s="1" t="s">
        <v>86</v>
      </c>
      <c r="E279" s="10">
        <v>0</v>
      </c>
      <c r="F279" s="10">
        <v>0</v>
      </c>
    </row>
    <row r="280" spans="1:6" ht="48" thickBot="1" x14ac:dyDescent="0.3">
      <c r="A280" s="3" t="s">
        <v>87</v>
      </c>
      <c r="B280" s="11">
        <f>SUM(B263:B279)</f>
        <v>9016000</v>
      </c>
      <c r="C280" s="11">
        <f>SUM(C263:C279)</f>
        <v>9571555</v>
      </c>
      <c r="D280" s="1" t="s">
        <v>88</v>
      </c>
      <c r="E280" s="10">
        <v>0</v>
      </c>
      <c r="F280" s="10">
        <v>0</v>
      </c>
    </row>
    <row r="281" spans="1:6" x14ac:dyDescent="0.25">
      <c r="A281" s="60" t="s">
        <v>89</v>
      </c>
      <c r="B281" s="56">
        <v>0</v>
      </c>
      <c r="C281" s="56">
        <v>0</v>
      </c>
      <c r="D281" s="60" t="s">
        <v>90</v>
      </c>
      <c r="E281" s="56">
        <v>0</v>
      </c>
      <c r="F281" s="56">
        <v>0</v>
      </c>
    </row>
    <row r="282" spans="1:6" ht="15.75" thickBot="1" x14ac:dyDescent="0.3">
      <c r="A282" s="61"/>
      <c r="B282" s="57"/>
      <c r="C282" s="57"/>
      <c r="D282" s="61"/>
      <c r="E282" s="57"/>
      <c r="F282" s="57"/>
    </row>
    <row r="283" spans="1:6" ht="16.5" thickBot="1" x14ac:dyDescent="0.3">
      <c r="A283" s="43" t="s">
        <v>91</v>
      </c>
      <c r="B283" s="10">
        <v>0</v>
      </c>
      <c r="C283" s="10">
        <v>0</v>
      </c>
      <c r="D283" s="2" t="s">
        <v>92</v>
      </c>
      <c r="E283" s="11">
        <f>SUM(E275:E282)</f>
        <v>0</v>
      </c>
      <c r="F283" s="11">
        <f>SUM(F275:F282)</f>
        <v>0</v>
      </c>
    </row>
    <row r="284" spans="1:6" ht="16.5" thickBot="1" x14ac:dyDescent="0.3">
      <c r="A284" s="43" t="s">
        <v>93</v>
      </c>
      <c r="B284" s="10">
        <v>0</v>
      </c>
      <c r="C284" s="10">
        <v>0</v>
      </c>
      <c r="D284" s="1" t="s">
        <v>94</v>
      </c>
      <c r="E284" s="10">
        <v>0</v>
      </c>
      <c r="F284" s="10">
        <v>0</v>
      </c>
    </row>
    <row r="285" spans="1:6" ht="32.25" thickBot="1" x14ac:dyDescent="0.3">
      <c r="A285" s="43" t="s">
        <v>95</v>
      </c>
      <c r="B285" s="10">
        <v>0</v>
      </c>
      <c r="C285" s="10">
        <v>0</v>
      </c>
      <c r="D285" s="1" t="s">
        <v>96</v>
      </c>
      <c r="E285" s="10">
        <v>0</v>
      </c>
      <c r="F285" s="10">
        <v>0</v>
      </c>
    </row>
    <row r="286" spans="1:6" ht="32.25" thickBot="1" x14ac:dyDescent="0.3">
      <c r="A286" s="43" t="s">
        <v>97</v>
      </c>
      <c r="B286" s="10">
        <v>0</v>
      </c>
      <c r="C286" s="10">
        <v>0</v>
      </c>
      <c r="D286" s="1" t="s">
        <v>98</v>
      </c>
      <c r="E286" s="10">
        <v>0</v>
      </c>
      <c r="F286" s="10">
        <v>0</v>
      </c>
    </row>
    <row r="287" spans="1:6" ht="48" thickBot="1" x14ac:dyDescent="0.3">
      <c r="A287" s="3" t="s">
        <v>99</v>
      </c>
      <c r="B287" s="11">
        <f>SUM(B281:B286)</f>
        <v>0</v>
      </c>
      <c r="C287" s="11">
        <f>SUM(C281:C286)</f>
        <v>0</v>
      </c>
      <c r="D287" s="1" t="s">
        <v>100</v>
      </c>
      <c r="E287" s="10">
        <v>0</v>
      </c>
      <c r="F287" s="10">
        <v>0</v>
      </c>
    </row>
    <row r="288" spans="1:6" ht="48" thickBot="1" x14ac:dyDescent="0.3">
      <c r="A288" s="43" t="s">
        <v>101</v>
      </c>
      <c r="B288" s="10">
        <v>0</v>
      </c>
      <c r="C288" s="10">
        <v>0</v>
      </c>
      <c r="D288" s="2" t="s">
        <v>102</v>
      </c>
      <c r="E288" s="11">
        <f>SUM(E285:E287)</f>
        <v>0</v>
      </c>
      <c r="F288" s="11">
        <f>SUM(F285:F287)</f>
        <v>0</v>
      </c>
    </row>
    <row r="289" spans="1:6" ht="79.5" thickBot="1" x14ac:dyDescent="0.3">
      <c r="A289" s="44" t="s">
        <v>103</v>
      </c>
      <c r="B289" s="10">
        <v>0</v>
      </c>
      <c r="C289" s="10">
        <v>0</v>
      </c>
      <c r="D289" s="1" t="s">
        <v>104</v>
      </c>
      <c r="E289" s="10">
        <v>0</v>
      </c>
      <c r="F289" s="10">
        <v>0</v>
      </c>
    </row>
    <row r="290" spans="1:6" ht="63.75" thickBot="1" x14ac:dyDescent="0.3">
      <c r="A290" s="44" t="s">
        <v>105</v>
      </c>
      <c r="B290" s="10">
        <v>0</v>
      </c>
      <c r="C290" s="10">
        <v>0</v>
      </c>
      <c r="D290" s="1" t="s">
        <v>106</v>
      </c>
      <c r="E290" s="10">
        <v>0</v>
      </c>
      <c r="F290" s="10">
        <v>0</v>
      </c>
    </row>
    <row r="291" spans="1:6" ht="63.75" thickBot="1" x14ac:dyDescent="0.3">
      <c r="A291" s="43" t="s">
        <v>107</v>
      </c>
      <c r="B291" s="10">
        <v>0</v>
      </c>
      <c r="C291" s="10">
        <v>0</v>
      </c>
      <c r="D291" s="1" t="s">
        <v>108</v>
      </c>
      <c r="E291" s="10">
        <v>0</v>
      </c>
      <c r="F291" s="10">
        <v>0</v>
      </c>
    </row>
    <row r="292" spans="1:6" ht="48" thickBot="1" x14ac:dyDescent="0.3">
      <c r="A292" s="43" t="s">
        <v>109</v>
      </c>
      <c r="B292" s="10">
        <v>0</v>
      </c>
      <c r="C292" s="10">
        <v>0</v>
      </c>
      <c r="D292" s="1" t="s">
        <v>110</v>
      </c>
      <c r="E292" s="10">
        <v>0</v>
      </c>
      <c r="F292" s="10">
        <v>0</v>
      </c>
    </row>
    <row r="293" spans="1:6" ht="79.5" thickBot="1" x14ac:dyDescent="0.3">
      <c r="A293" s="3" t="s">
        <v>111</v>
      </c>
      <c r="B293" s="11">
        <f>SUM(B288:B292)</f>
        <v>0</v>
      </c>
      <c r="C293" s="11">
        <f>SUM(C288:C292)</f>
        <v>0</v>
      </c>
      <c r="D293" s="1" t="s">
        <v>112</v>
      </c>
      <c r="E293" s="10">
        <v>0</v>
      </c>
      <c r="F293" s="10">
        <v>0</v>
      </c>
    </row>
    <row r="294" spans="1:6" ht="63.75" thickBot="1" x14ac:dyDescent="0.3">
      <c r="A294" s="43" t="s">
        <v>113</v>
      </c>
      <c r="B294" s="10">
        <v>0</v>
      </c>
      <c r="C294" s="10">
        <v>0</v>
      </c>
      <c r="D294" s="1" t="s">
        <v>114</v>
      </c>
      <c r="E294" s="10">
        <v>0</v>
      </c>
      <c r="F294" s="10">
        <v>0</v>
      </c>
    </row>
    <row r="295" spans="1:6" x14ac:dyDescent="0.25">
      <c r="A295" s="58" t="s">
        <v>115</v>
      </c>
      <c r="B295" s="56">
        <v>0</v>
      </c>
      <c r="C295" s="56">
        <v>0</v>
      </c>
      <c r="D295" s="60" t="s">
        <v>116</v>
      </c>
      <c r="E295" s="56">
        <v>0</v>
      </c>
      <c r="F295" s="56">
        <v>0</v>
      </c>
    </row>
    <row r="296" spans="1:6" ht="15.75" thickBot="1" x14ac:dyDescent="0.3">
      <c r="A296" s="59"/>
      <c r="B296" s="57"/>
      <c r="C296" s="57"/>
      <c r="D296" s="61"/>
      <c r="E296" s="57"/>
      <c r="F296" s="57"/>
    </row>
    <row r="297" spans="1:6" x14ac:dyDescent="0.25">
      <c r="A297" s="58" t="s">
        <v>117</v>
      </c>
      <c r="B297" s="56">
        <v>0</v>
      </c>
      <c r="C297" s="56">
        <v>0</v>
      </c>
      <c r="D297" s="58" t="s">
        <v>118</v>
      </c>
      <c r="E297" s="56">
        <v>0</v>
      </c>
      <c r="F297" s="56">
        <v>0</v>
      </c>
    </row>
    <row r="298" spans="1:6" ht="15.75" thickBot="1" x14ac:dyDescent="0.3">
      <c r="A298" s="59"/>
      <c r="B298" s="57"/>
      <c r="C298" s="57"/>
      <c r="D298" s="59"/>
      <c r="E298" s="57"/>
      <c r="F298" s="57"/>
    </row>
    <row r="299" spans="1:6" ht="48" thickBot="1" x14ac:dyDescent="0.3">
      <c r="A299" s="44" t="s">
        <v>119</v>
      </c>
      <c r="B299" s="10">
        <v>0</v>
      </c>
      <c r="C299" s="10">
        <v>0</v>
      </c>
      <c r="D299" s="5" t="s">
        <v>120</v>
      </c>
      <c r="E299" s="10">
        <v>0</v>
      </c>
      <c r="F299" s="10">
        <v>0</v>
      </c>
    </row>
    <row r="300" spans="1:6" ht="32.25" thickBot="1" x14ac:dyDescent="0.3">
      <c r="A300" s="43" t="s">
        <v>121</v>
      </c>
      <c r="B300" s="10">
        <v>0</v>
      </c>
      <c r="C300" s="10">
        <v>0</v>
      </c>
      <c r="D300" s="2" t="s">
        <v>122</v>
      </c>
      <c r="E300" s="11">
        <f>SUM(E289:E299)</f>
        <v>0</v>
      </c>
      <c r="F300" s="11">
        <f>SUM(F289:F299)</f>
        <v>0</v>
      </c>
    </row>
    <row r="301" spans="1:6" ht="16.5" thickBot="1" x14ac:dyDescent="0.3">
      <c r="A301" s="3" t="s">
        <v>123</v>
      </c>
      <c r="B301" s="11">
        <f>SUM(B294:B300)</f>
        <v>0</v>
      </c>
      <c r="C301" s="11">
        <f>SUM(C294:C300)</f>
        <v>0</v>
      </c>
      <c r="D301" s="2"/>
      <c r="E301" s="10"/>
      <c r="F301" s="10"/>
    </row>
    <row r="302" spans="1:6" ht="15.75" x14ac:dyDescent="0.25">
      <c r="A302" s="6" t="s">
        <v>124</v>
      </c>
      <c r="B302" s="54">
        <f>B249+B255+B262+B280+B287+B293+B301</f>
        <v>9016000</v>
      </c>
      <c r="C302" s="54">
        <f>C249+C255+C262+C280+C287+C293+C301</f>
        <v>9571555</v>
      </c>
      <c r="D302" s="7" t="s">
        <v>126</v>
      </c>
      <c r="E302" s="54">
        <f>E239+E240+E246+E255+E274+E283+E288+E300</f>
        <v>74310737</v>
      </c>
      <c r="F302" s="54">
        <f>F239+F240+F246+F255+F274+F283+F288+F300</f>
        <v>92651204</v>
      </c>
    </row>
    <row r="303" spans="1:6" ht="16.5" thickBot="1" x14ac:dyDescent="0.3">
      <c r="A303" s="3" t="s">
        <v>125</v>
      </c>
      <c r="B303" s="55"/>
      <c r="C303" s="55"/>
      <c r="D303" s="2" t="s">
        <v>127</v>
      </c>
      <c r="E303" s="55"/>
      <c r="F303" s="55"/>
    </row>
    <row r="304" spans="1:6" ht="15.75" thickBot="1" x14ac:dyDescent="0.3"/>
    <row r="305" spans="1:6" ht="15.75" x14ac:dyDescent="0.25">
      <c r="A305" s="15" t="s">
        <v>128</v>
      </c>
      <c r="B305" s="16"/>
      <c r="C305" s="17"/>
    </row>
    <row r="306" spans="1:6" ht="16.5" thickBot="1" x14ac:dyDescent="0.3">
      <c r="A306" s="18" t="s">
        <v>148</v>
      </c>
      <c r="B306" s="19">
        <v>65294737</v>
      </c>
      <c r="C306" s="20">
        <v>83079650</v>
      </c>
    </row>
    <row r="307" spans="1:6" ht="15.75" x14ac:dyDescent="0.25">
      <c r="A307" s="51"/>
      <c r="B307" s="52"/>
      <c r="C307" s="52"/>
    </row>
    <row r="311" spans="1:6" x14ac:dyDescent="0.25">
      <c r="A311" s="48" t="s">
        <v>134</v>
      </c>
      <c r="B311" s="46"/>
      <c r="C311" s="46"/>
      <c r="D311" s="46"/>
      <c r="E311" s="46"/>
      <c r="F311" s="46"/>
    </row>
    <row r="312" spans="1:6" x14ac:dyDescent="0.25">
      <c r="A312" s="46"/>
      <c r="B312" s="46"/>
      <c r="C312" s="46"/>
      <c r="D312" s="46"/>
      <c r="E312" s="46"/>
      <c r="F312" s="46"/>
    </row>
    <row r="313" spans="1:6" x14ac:dyDescent="0.25">
      <c r="A313" s="47" t="s">
        <v>135</v>
      </c>
      <c r="B313" s="47"/>
      <c r="C313" s="47"/>
      <c r="D313" s="46"/>
      <c r="E313" s="46"/>
      <c r="F313" s="46"/>
    </row>
    <row r="314" spans="1:6" x14ac:dyDescent="0.25">
      <c r="A314" s="46"/>
      <c r="B314" s="46"/>
      <c r="C314" s="46"/>
      <c r="D314" s="46"/>
      <c r="E314" s="46"/>
      <c r="F314" s="46"/>
    </row>
    <row r="315" spans="1:6" x14ac:dyDescent="0.25">
      <c r="A315" s="46" t="s">
        <v>136</v>
      </c>
      <c r="B315" s="46"/>
      <c r="C315" s="46"/>
      <c r="D315" s="46"/>
      <c r="E315" s="46"/>
      <c r="F315" s="46"/>
    </row>
    <row r="316" spans="1:6" x14ac:dyDescent="0.25">
      <c r="A316" s="46" t="s">
        <v>137</v>
      </c>
      <c r="B316" s="46"/>
      <c r="C316" s="46"/>
      <c r="D316" s="46"/>
      <c r="E316" s="46"/>
      <c r="F316" s="46"/>
    </row>
    <row r="317" spans="1:6" x14ac:dyDescent="0.25">
      <c r="A317" s="46" t="s">
        <v>138</v>
      </c>
      <c r="B317" s="46"/>
      <c r="C317" s="46"/>
      <c r="D317" s="46"/>
      <c r="E317" s="46"/>
      <c r="F317" s="46"/>
    </row>
    <row r="318" spans="1:6" x14ac:dyDescent="0.25">
      <c r="A318" s="46"/>
      <c r="B318" s="46"/>
      <c r="C318" s="46"/>
      <c r="D318" s="46"/>
      <c r="E318" s="46"/>
      <c r="F318" s="46"/>
    </row>
    <row r="319" spans="1:6" x14ac:dyDescent="0.25">
      <c r="A319" s="46" t="s">
        <v>139</v>
      </c>
      <c r="B319" s="46"/>
      <c r="C319" s="46"/>
      <c r="D319" s="46"/>
      <c r="E319" s="46"/>
      <c r="F319" s="46"/>
    </row>
    <row r="320" spans="1:6" x14ac:dyDescent="0.25">
      <c r="A320" s="46" t="s">
        <v>140</v>
      </c>
      <c r="B320" s="46"/>
      <c r="C320" s="46"/>
      <c r="D320" s="46"/>
      <c r="E320" s="46"/>
      <c r="F320" s="46"/>
    </row>
    <row r="321" spans="1:6" x14ac:dyDescent="0.25">
      <c r="A321" s="46" t="s">
        <v>149</v>
      </c>
      <c r="B321" s="46"/>
      <c r="C321" s="46"/>
      <c r="D321" s="46"/>
      <c r="E321" s="46"/>
      <c r="F321" s="46"/>
    </row>
    <row r="322" spans="1:6" x14ac:dyDescent="0.25">
      <c r="A322" s="46"/>
      <c r="B322" s="46"/>
      <c r="C322" s="46"/>
      <c r="D322" s="46"/>
      <c r="E322" s="46"/>
      <c r="F322" s="46"/>
    </row>
    <row r="323" spans="1:6" x14ac:dyDescent="0.25">
      <c r="A323" s="46" t="s">
        <v>141</v>
      </c>
      <c r="B323" s="46"/>
      <c r="C323" s="46"/>
      <c r="D323" s="46"/>
      <c r="E323" s="46"/>
      <c r="F323" s="46"/>
    </row>
    <row r="324" spans="1:6" x14ac:dyDescent="0.25">
      <c r="A324" s="46" t="s">
        <v>142</v>
      </c>
      <c r="B324" s="46"/>
      <c r="C324" s="46"/>
      <c r="D324" s="46"/>
      <c r="E324" s="46"/>
      <c r="F324" s="46"/>
    </row>
    <row r="325" spans="1:6" x14ac:dyDescent="0.25">
      <c r="A325" s="46" t="s">
        <v>143</v>
      </c>
      <c r="B325" s="46"/>
      <c r="C325" s="46"/>
      <c r="D325" s="46"/>
      <c r="E325" s="46"/>
      <c r="F325" s="46"/>
    </row>
    <row r="326" spans="1:6" x14ac:dyDescent="0.25">
      <c r="A326" s="46"/>
      <c r="B326" s="46"/>
      <c r="C326" s="46"/>
      <c r="D326" s="46"/>
      <c r="E326" s="46"/>
      <c r="F326" s="46"/>
    </row>
    <row r="327" spans="1:6" x14ac:dyDescent="0.25">
      <c r="A327" s="46" t="s">
        <v>144</v>
      </c>
      <c r="B327" s="46"/>
      <c r="C327" s="46"/>
      <c r="D327" s="46"/>
      <c r="E327" s="46"/>
      <c r="F327" s="46"/>
    </row>
    <row r="328" spans="1:6" x14ac:dyDescent="0.25">
      <c r="A328" s="46" t="s">
        <v>145</v>
      </c>
      <c r="B328" s="46"/>
      <c r="C328" s="46"/>
      <c r="D328" s="46"/>
      <c r="E328" s="46"/>
      <c r="F328" s="46"/>
    </row>
    <row r="329" spans="1:6" x14ac:dyDescent="0.25">
      <c r="A329" s="46"/>
      <c r="B329" s="46"/>
      <c r="C329" s="46"/>
      <c r="D329" s="46"/>
      <c r="E329" s="46"/>
      <c r="F329" s="46"/>
    </row>
    <row r="330" spans="1:6" s="45" customFormat="1" ht="29.25" customHeight="1" x14ac:dyDescent="0.25">
      <c r="A330" s="53" t="s">
        <v>150</v>
      </c>
      <c r="B330" s="53"/>
      <c r="C330" s="53"/>
      <c r="D330" s="53"/>
      <c r="E330" s="53"/>
      <c r="F330" s="53"/>
    </row>
    <row r="331" spans="1:6" x14ac:dyDescent="0.25">
      <c r="A331" s="46"/>
      <c r="B331" s="46"/>
      <c r="C331" s="46"/>
      <c r="D331" s="46"/>
      <c r="E331" s="46"/>
      <c r="F331" s="46"/>
    </row>
    <row r="332" spans="1:6" x14ac:dyDescent="0.25">
      <c r="A332" s="46"/>
      <c r="B332" s="46"/>
      <c r="C332" s="46"/>
      <c r="D332" s="46"/>
      <c r="E332" s="46"/>
      <c r="F332" s="46"/>
    </row>
    <row r="333" spans="1:6" x14ac:dyDescent="0.25">
      <c r="A333" s="46"/>
      <c r="B333" s="46"/>
      <c r="C333" s="46"/>
      <c r="D333" s="46"/>
      <c r="E333" s="46"/>
      <c r="F333" s="46"/>
    </row>
    <row r="334" spans="1:6" x14ac:dyDescent="0.25">
      <c r="A334" s="46"/>
      <c r="B334" s="46"/>
      <c r="C334" s="46"/>
      <c r="D334" s="46"/>
      <c r="E334" s="46"/>
      <c r="F334" s="46"/>
    </row>
    <row r="335" spans="1:6" x14ac:dyDescent="0.25">
      <c r="A335" s="46"/>
      <c r="B335" s="46"/>
      <c r="C335" s="46"/>
      <c r="D335" s="46"/>
      <c r="E335" s="46"/>
      <c r="F335" s="46"/>
    </row>
  </sheetData>
  <mergeCells count="138">
    <mergeCell ref="A1:F1"/>
    <mergeCell ref="C67:C68"/>
    <mergeCell ref="D67:D68"/>
    <mergeCell ref="E67:E68"/>
    <mergeCell ref="F67:F68"/>
    <mergeCell ref="A2:F2"/>
    <mergeCell ref="F36:F38"/>
    <mergeCell ref="E36:E38"/>
    <mergeCell ref="D36:D38"/>
    <mergeCell ref="C36:C38"/>
    <mergeCell ref="B36:B38"/>
    <mergeCell ref="A4:C4"/>
    <mergeCell ref="D4:F4"/>
    <mergeCell ref="A5:A6"/>
    <mergeCell ref="D5:D6"/>
    <mergeCell ref="A36:A38"/>
    <mergeCell ref="E3:F3"/>
    <mergeCell ref="A78:F78"/>
    <mergeCell ref="E79:F79"/>
    <mergeCell ref="A80:C80"/>
    <mergeCell ref="D80:F80"/>
    <mergeCell ref="A81:A82"/>
    <mergeCell ref="D81:D82"/>
    <mergeCell ref="E65:E66"/>
    <mergeCell ref="F65:F66"/>
    <mergeCell ref="A51:A52"/>
    <mergeCell ref="B51:B52"/>
    <mergeCell ref="C51:C52"/>
    <mergeCell ref="D51:D52"/>
    <mergeCell ref="E51:E52"/>
    <mergeCell ref="F51:F52"/>
    <mergeCell ref="A65:A66"/>
    <mergeCell ref="B65:B66"/>
    <mergeCell ref="C65:C66"/>
    <mergeCell ref="D65:D66"/>
    <mergeCell ref="B72:B73"/>
    <mergeCell ref="C72:C73"/>
    <mergeCell ref="E72:E73"/>
    <mergeCell ref="F72:F73"/>
    <mergeCell ref="A67:A68"/>
    <mergeCell ref="B67:B68"/>
    <mergeCell ref="F112:F114"/>
    <mergeCell ref="A127:A128"/>
    <mergeCell ref="B127:B128"/>
    <mergeCell ref="C127:C128"/>
    <mergeCell ref="D127:D128"/>
    <mergeCell ref="E127:E128"/>
    <mergeCell ref="F127:F128"/>
    <mergeCell ref="A112:A114"/>
    <mergeCell ref="B112:B114"/>
    <mergeCell ref="C112:C114"/>
    <mergeCell ref="D112:D114"/>
    <mergeCell ref="E112:E114"/>
    <mergeCell ref="F141:F142"/>
    <mergeCell ref="A143:A144"/>
    <mergeCell ref="B143:B144"/>
    <mergeCell ref="C143:C144"/>
    <mergeCell ref="D143:D144"/>
    <mergeCell ref="E143:E144"/>
    <mergeCell ref="F143:F144"/>
    <mergeCell ref="A141:A142"/>
    <mergeCell ref="B141:B142"/>
    <mergeCell ref="C141:C142"/>
    <mergeCell ref="D141:D142"/>
    <mergeCell ref="E141:E142"/>
    <mergeCell ref="E156:F156"/>
    <mergeCell ref="A157:C157"/>
    <mergeCell ref="D157:F157"/>
    <mergeCell ref="A158:A159"/>
    <mergeCell ref="D158:D159"/>
    <mergeCell ref="B148:B149"/>
    <mergeCell ref="C148:C149"/>
    <mergeCell ref="E148:E149"/>
    <mergeCell ref="F148:F149"/>
    <mergeCell ref="A155:F155"/>
    <mergeCell ref="F189:F191"/>
    <mergeCell ref="A204:A205"/>
    <mergeCell ref="B204:B205"/>
    <mergeCell ref="C204:C205"/>
    <mergeCell ref="D204:D205"/>
    <mergeCell ref="E204:E205"/>
    <mergeCell ref="F204:F205"/>
    <mergeCell ref="A189:A191"/>
    <mergeCell ref="B189:B191"/>
    <mergeCell ref="C189:C191"/>
    <mergeCell ref="D189:D191"/>
    <mergeCell ref="E189:E191"/>
    <mergeCell ref="F218:F219"/>
    <mergeCell ref="A220:A221"/>
    <mergeCell ref="B220:B221"/>
    <mergeCell ref="C220:C221"/>
    <mergeCell ref="D220:D221"/>
    <mergeCell ref="E220:E221"/>
    <mergeCell ref="F220:F221"/>
    <mergeCell ref="A218:A219"/>
    <mergeCell ref="B218:B219"/>
    <mergeCell ref="C218:C219"/>
    <mergeCell ref="D218:D219"/>
    <mergeCell ref="E218:E219"/>
    <mergeCell ref="E233:F233"/>
    <mergeCell ref="A234:C234"/>
    <mergeCell ref="D234:F234"/>
    <mergeCell ref="A235:A236"/>
    <mergeCell ref="D235:D236"/>
    <mergeCell ref="B225:B226"/>
    <mergeCell ref="C225:C226"/>
    <mergeCell ref="E225:E226"/>
    <mergeCell ref="F225:F226"/>
    <mergeCell ref="A232:F232"/>
    <mergeCell ref="F266:F268"/>
    <mergeCell ref="A281:A282"/>
    <mergeCell ref="B281:B282"/>
    <mergeCell ref="C281:C282"/>
    <mergeCell ref="D281:D282"/>
    <mergeCell ref="E281:E282"/>
    <mergeCell ref="F281:F282"/>
    <mergeCell ref="A266:A268"/>
    <mergeCell ref="B266:B268"/>
    <mergeCell ref="C266:C268"/>
    <mergeCell ref="D266:D268"/>
    <mergeCell ref="E266:E268"/>
    <mergeCell ref="A330:F330"/>
    <mergeCell ref="B302:B303"/>
    <mergeCell ref="C302:C303"/>
    <mergeCell ref="E302:E303"/>
    <mergeCell ref="F302:F303"/>
    <mergeCell ref="F295:F296"/>
    <mergeCell ref="A297:A298"/>
    <mergeCell ref="B297:B298"/>
    <mergeCell ref="C297:C298"/>
    <mergeCell ref="D297:D298"/>
    <mergeCell ref="E297:E298"/>
    <mergeCell ref="F297:F298"/>
    <mergeCell ref="A295:A296"/>
    <mergeCell ref="B295:B296"/>
    <mergeCell ref="C295:C296"/>
    <mergeCell ref="D295:D296"/>
    <mergeCell ref="E295:E296"/>
  </mergeCells>
  <pageMargins left="0.25" right="0.25" top="0.75" bottom="0.75" header="0.3" footer="0.3"/>
  <pageSetup paperSize="9" orientation="landscape" r:id="rId1"/>
  <rowBreaks count="1" manualBreakCount="1">
    <brk id="3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összesítő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2</dc:creator>
  <cp:lastModifiedBy>Pénzügy 1</cp:lastModifiedBy>
  <cp:lastPrinted>2019-05-11T08:22:58Z</cp:lastPrinted>
  <dcterms:created xsi:type="dcterms:W3CDTF">2018-05-27T14:18:30Z</dcterms:created>
  <dcterms:modified xsi:type="dcterms:W3CDTF">2019-06-03T08:31:03Z</dcterms:modified>
</cp:coreProperties>
</file>