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1.melléklet" sheetId="3" r:id="rId1"/>
    <sheet name="2.melléklet" sheetId="2" r:id="rId2"/>
  </sheets>
  <calcPr calcId="124519"/>
</workbook>
</file>

<file path=xl/calcChain.xml><?xml version="1.0" encoding="utf-8"?>
<calcChain xmlns="http://schemas.openxmlformats.org/spreadsheetml/2006/main">
  <c r="H24" i="3"/>
  <c r="G24"/>
  <c r="C25"/>
  <c r="C30"/>
  <c r="D25"/>
  <c r="D20"/>
  <c r="C20"/>
  <c r="D10"/>
  <c r="F24"/>
  <c r="F30"/>
  <c r="B27"/>
  <c r="B23"/>
  <c r="B20"/>
  <c r="B18"/>
  <c r="B17"/>
  <c r="B13"/>
  <c r="B10"/>
  <c r="B7"/>
  <c r="B6"/>
  <c r="D23" i="2"/>
  <c r="D27"/>
  <c r="D30"/>
  <c r="D31"/>
  <c r="D34"/>
  <c r="D35"/>
  <c r="D36"/>
  <c r="D37"/>
  <c r="D38"/>
  <c r="D39"/>
  <c r="D41"/>
  <c r="D42"/>
  <c r="D45"/>
  <c r="D47"/>
  <c r="D49"/>
  <c r="D50"/>
  <c r="D9"/>
  <c r="D10"/>
  <c r="D12"/>
  <c r="D15"/>
  <c r="D16"/>
  <c r="D17"/>
  <c r="D18"/>
  <c r="D19"/>
  <c r="D20"/>
  <c r="D22"/>
  <c r="D57"/>
  <c r="D58"/>
  <c r="D59"/>
  <c r="D62"/>
  <c r="D63"/>
  <c r="D64"/>
  <c r="D65"/>
  <c r="D66"/>
  <c r="D67"/>
  <c r="D68"/>
  <c r="D69"/>
  <c r="D71"/>
  <c r="D72"/>
  <c r="D73"/>
  <c r="D74"/>
  <c r="D75"/>
  <c r="D76"/>
  <c r="D78"/>
  <c r="D79"/>
  <c r="D81"/>
  <c r="D82"/>
  <c r="D83"/>
  <c r="D86"/>
  <c r="D87"/>
  <c r="D88"/>
  <c r="D89"/>
  <c r="C85"/>
  <c r="C70"/>
  <c r="C56"/>
  <c r="E56"/>
  <c r="E81"/>
  <c r="C77"/>
  <c r="E77"/>
  <c r="E70"/>
  <c r="E61"/>
  <c r="C61"/>
  <c r="C44"/>
  <c r="C43"/>
  <c r="E44"/>
  <c r="E43"/>
  <c r="C40"/>
  <c r="E40"/>
  <c r="E33"/>
  <c r="C33"/>
  <c r="C29"/>
  <c r="C28"/>
  <c r="E29"/>
  <c r="E28"/>
  <c r="C26"/>
  <c r="C25"/>
  <c r="C24"/>
  <c r="E26"/>
  <c r="E25"/>
  <c r="E24"/>
  <c r="C8"/>
  <c r="E8"/>
  <c r="C11"/>
  <c r="E11"/>
  <c r="E21"/>
  <c r="E14"/>
  <c r="C14"/>
  <c r="C13"/>
  <c r="B14"/>
  <c r="B85"/>
  <c r="D85"/>
  <c r="B77"/>
  <c r="B70"/>
  <c r="D70"/>
  <c r="B61"/>
  <c r="B56"/>
  <c r="B48"/>
  <c r="D48"/>
  <c r="B44"/>
  <c r="B43"/>
  <c r="D43"/>
  <c r="B40"/>
  <c r="B33"/>
  <c r="D33"/>
  <c r="B29"/>
  <c r="B28"/>
  <c r="B26"/>
  <c r="B25"/>
  <c r="B24"/>
  <c r="D24"/>
  <c r="B21"/>
  <c r="D21"/>
  <c r="B11"/>
  <c r="D11"/>
  <c r="B8"/>
  <c r="B25" i="3"/>
  <c r="B30"/>
  <c r="C7" i="2"/>
  <c r="D8"/>
  <c r="D40"/>
  <c r="D14"/>
  <c r="E13"/>
  <c r="E7"/>
  <c r="C32"/>
  <c r="E32"/>
  <c r="D28"/>
  <c r="E6"/>
  <c r="E52"/>
  <c r="D61"/>
  <c r="D77"/>
  <c r="D29"/>
  <c r="D25"/>
  <c r="C6"/>
  <c r="C52"/>
  <c r="E91"/>
  <c r="D56"/>
  <c r="D44"/>
  <c r="D26"/>
  <c r="C91"/>
  <c r="B7"/>
  <c r="D7"/>
  <c r="B13"/>
  <c r="B32"/>
  <c r="D32"/>
  <c r="B91"/>
  <c r="B6"/>
  <c r="D13"/>
  <c r="D91"/>
  <c r="B52"/>
  <c r="D52"/>
  <c r="D6"/>
</calcChain>
</file>

<file path=xl/sharedStrings.xml><?xml version="1.0" encoding="utf-8"?>
<sst xmlns="http://schemas.openxmlformats.org/spreadsheetml/2006/main" count="135" uniqueCount="121">
  <si>
    <t>Terv</t>
  </si>
  <si>
    <t>Tény</t>
  </si>
  <si>
    <t xml:space="preserve">                                                    K I M U T A T Á S</t>
  </si>
  <si>
    <t xml:space="preserve">             </t>
  </si>
  <si>
    <r>
      <t xml:space="preserve">                                   </t>
    </r>
    <r>
      <rPr>
        <b/>
        <sz val="11"/>
        <rFont val="Arial CE"/>
        <family val="2"/>
        <charset val="238"/>
      </rPr>
      <t>Varbó község Önkormányzatának                     2.sz.melléklet</t>
    </r>
  </si>
  <si>
    <t xml:space="preserve">                                          bevételeiről és kiadásairól</t>
  </si>
  <si>
    <t>I. Működési bevételek</t>
  </si>
  <si>
    <t>1. Intézmények működési bevételei</t>
  </si>
  <si>
    <t xml:space="preserve">    Alaptevékenység bevételei:</t>
  </si>
  <si>
    <t xml:space="preserve">    a., Szemétdíj bevétel</t>
  </si>
  <si>
    <t xml:space="preserve">    b., Kiszámlázott ÁFA</t>
  </si>
  <si>
    <t xml:space="preserve">    Kamatbevételek    </t>
  </si>
  <si>
    <t xml:space="preserve">    a., Egyéb ÁH-n kívülről származó kamatbevétel</t>
  </si>
  <si>
    <t xml:space="preserve">    Helyi adók</t>
  </si>
  <si>
    <t xml:space="preserve">    a., Magánszemélyek kommunális adója</t>
  </si>
  <si>
    <t xml:space="preserve">    b., Építményadó</t>
  </si>
  <si>
    <t xml:space="preserve">    c., Iparűzési adó</t>
  </si>
  <si>
    <t xml:space="preserve">    Átengedett központi adók</t>
  </si>
  <si>
    <t xml:space="preserve">    a., Gépjárműadó</t>
  </si>
  <si>
    <t>II. Támogatások</t>
  </si>
  <si>
    <t>1. Önkormányzatok költségvetési támogatása</t>
  </si>
  <si>
    <t xml:space="preserve">    Költségvetési támogatás</t>
  </si>
  <si>
    <t xml:space="preserve">    a., Helyi önkormányzatok költségvetési kapcsolatokból származó bevételei</t>
  </si>
  <si>
    <t>III. Felhalmozási és tőke jellegű bevételek</t>
  </si>
  <si>
    <t>1. Pénzügyi befektetések bevételei</t>
  </si>
  <si>
    <t xml:space="preserve">    a., Osztalék és hozambevétel</t>
  </si>
  <si>
    <t>IV. Véglegesen átvett pénzeszközök</t>
  </si>
  <si>
    <t>1. Működési célú pénzeszköz átvét.ÁH-n belülről</t>
  </si>
  <si>
    <t xml:space="preserve">    a., Sajólászlófalva finanszírozás</t>
  </si>
  <si>
    <t>2. Felhalmozási célú pénzeszk.átvétel</t>
  </si>
  <si>
    <t xml:space="preserve">    a., Vízrendezés</t>
  </si>
  <si>
    <t xml:space="preserve">    b., Ifjúsági szálláshely</t>
  </si>
  <si>
    <t>V. Támogatási kölcsönök visszatérülése</t>
  </si>
  <si>
    <t>1. Felhalmozási c.támog.kölcsön visszat.ÁH-n kívülről</t>
  </si>
  <si>
    <t xml:space="preserve">    a., Lakáskölcsön, szoc.kölcsön visszatér.</t>
  </si>
  <si>
    <t>VI. Előző évi pénzmaradvány</t>
  </si>
  <si>
    <t>VII. Finanszírozási bevétel</t>
  </si>
  <si>
    <t xml:space="preserve">   1. Működési célú hitelfelvétel</t>
  </si>
  <si>
    <t xml:space="preserve">   2. Felhalmozási célú hitelfelvétel</t>
  </si>
  <si>
    <t>BEVÉTELEK MINDÖSSZESEN</t>
  </si>
  <si>
    <t xml:space="preserve">                                 KIADÁSOK</t>
  </si>
  <si>
    <t xml:space="preserve">          Terv</t>
  </si>
  <si>
    <t>I. MŰKÖDÉSI KIADÁSOK</t>
  </si>
  <si>
    <t xml:space="preserve">   1. Személyi juttatások</t>
  </si>
  <si>
    <t xml:space="preserve">   2. Munkaadót terhelő járulékok</t>
  </si>
  <si>
    <t xml:space="preserve">   3. Dologi kiadások</t>
  </si>
  <si>
    <t>II. VÉGLEGESEN ÁTADOTT PÉNZESZKÖZÖK</t>
  </si>
  <si>
    <t xml:space="preserve">   1. Nonprofit szervezetek támogatása</t>
  </si>
  <si>
    <t xml:space="preserve">   2. Ügyelet + családsegítő és gyermekjóléti szolg.</t>
  </si>
  <si>
    <t xml:space="preserve">   3. Körjegyzőség finanszírozás</t>
  </si>
  <si>
    <t xml:space="preserve">   4. BURSA</t>
  </si>
  <si>
    <t xml:space="preserve">   5. Kistérségi társulás</t>
  </si>
  <si>
    <t xml:space="preserve">   6. Hulladékkezelési Társulás</t>
  </si>
  <si>
    <t xml:space="preserve">   7. Óvoda finanszírozása</t>
  </si>
  <si>
    <t xml:space="preserve">   8. Varbócska bértámogatás</t>
  </si>
  <si>
    <t>III. TÁRSADALOM- ÉS SZOC.POL.ELLÁTÁSOK</t>
  </si>
  <si>
    <t xml:space="preserve">   1. Bérpótló juttatás</t>
  </si>
  <si>
    <t xml:space="preserve">   2. Rendszeres szociális segély</t>
  </si>
  <si>
    <t xml:space="preserve">   3. Egyéb pénzbeni juttatások</t>
  </si>
  <si>
    <t xml:space="preserve">   4. Lakásfenntartási támogatás</t>
  </si>
  <si>
    <t>IV. FELHALMOZÁSI, FELÚJÍTÁSI KIADÁSOK</t>
  </si>
  <si>
    <t>1. Felhalmozás</t>
  </si>
  <si>
    <t>2. Felújítás</t>
  </si>
  <si>
    <t>V. MŰK.ÉS FELHALM.C.NYÚJTOTT TÁM.KÖLCS.ÁH-N KÍV.</t>
  </si>
  <si>
    <t xml:space="preserve">   1. Működésre</t>
  </si>
  <si>
    <t xml:space="preserve">   2. Felhalmozásra</t>
  </si>
  <si>
    <t>VI. TARTALÉKOK</t>
  </si>
  <si>
    <t xml:space="preserve">   1. Általános tartaklék</t>
  </si>
  <si>
    <t xml:space="preserve">   2. Fejlesztési céltartalék</t>
  </si>
  <si>
    <t>VII. HITEL TÖRLESZTÉS</t>
  </si>
  <si>
    <t>KIADÁSOK MINDÖSSZESEN:</t>
  </si>
  <si>
    <t>2. Közhatalmi bevételek:</t>
  </si>
  <si>
    <t xml:space="preserve">    d., Igazgatási szolgáltatási dij</t>
  </si>
  <si>
    <t xml:space="preserve">    e., Pótlék, bírság</t>
  </si>
  <si>
    <t xml:space="preserve">    f., Idegenforgalmi adó</t>
  </si>
  <si>
    <t xml:space="preserve">     c., Előző évi költségvetési visszatérülések</t>
  </si>
  <si>
    <t xml:space="preserve">     d., Közfoglalkoztatás támogatása</t>
  </si>
  <si>
    <t xml:space="preserve">     a., Kondó finanszírozás</t>
  </si>
  <si>
    <t xml:space="preserve">     e., 2012.é. Start munka visszautalása</t>
  </si>
  <si>
    <t xml:space="preserve">     f., Mozgókönyvtári támogatás (2012.)</t>
  </si>
  <si>
    <t xml:space="preserve">   5. Ápolási díj</t>
  </si>
  <si>
    <t xml:space="preserve">   6. Kieg.gyvt.</t>
  </si>
  <si>
    <t>I.fé.mód.</t>
  </si>
  <si>
    <t>Mód.ei.</t>
  </si>
  <si>
    <t xml:space="preserve">        ezer Ft-ban</t>
  </si>
  <si>
    <t xml:space="preserve">                                                                                                      K I M U T A T Á S</t>
  </si>
  <si>
    <t xml:space="preserve">                                                                                  Varbó község Önkormányzat költségvetési mérlegéről</t>
  </si>
  <si>
    <t>1.sz. melléklet</t>
  </si>
  <si>
    <t xml:space="preserve">                                     BEVÉTELEK</t>
  </si>
  <si>
    <t xml:space="preserve">                                              KIADÁSOK</t>
  </si>
  <si>
    <t xml:space="preserve">                          Megnevezés</t>
  </si>
  <si>
    <t xml:space="preserve">                       Megnevezés</t>
  </si>
  <si>
    <t>I. MŰKÖDÉSI BEVÉTELEK</t>
  </si>
  <si>
    <t xml:space="preserve">    Intézményi működési bevételek</t>
  </si>
  <si>
    <t xml:space="preserve">    Kamatbevételek</t>
  </si>
  <si>
    <t>2. Önkormányz. sajátos műk.bevétele</t>
  </si>
  <si>
    <t>II. TÁMOGATÁSOK</t>
  </si>
  <si>
    <t>II. FELHALMOZÁS, FELÚJÍTÁS</t>
  </si>
  <si>
    <t>1. Önkorm.ktgvetési támogatása</t>
  </si>
  <si>
    <t xml:space="preserve">    Helyi önkormányzatok költségvetési kapcsolatokból származó bevételei</t>
  </si>
  <si>
    <t>III. FELHALM.ÉS TŐKEJ.BEVÉTELEK</t>
  </si>
  <si>
    <t>III. VÉGLEGES PÉNZESZKÖZ ÁTAD.</t>
  </si>
  <si>
    <t>1. Pénzügyi befekt.bevételei</t>
  </si>
  <si>
    <t xml:space="preserve">    Osztalék és hozambevétel</t>
  </si>
  <si>
    <t>IV. TÁRSADALOM- ÉS SZOC.POL.</t>
  </si>
  <si>
    <t>IV. VÉGLEGESEN ÁTVETT PE.</t>
  </si>
  <si>
    <t>V. NYÚJTOTT KÖLCSÖNÖK</t>
  </si>
  <si>
    <t>1. Műk.c.pe.átvét.ÁH-n belülről</t>
  </si>
  <si>
    <t>2. Felhalm.c.átvett pe.</t>
  </si>
  <si>
    <t>V. TÁMOG.KÖLCSÖN VISSZATÉR.</t>
  </si>
  <si>
    <t>1. Felh.c.tám.kölcs.visszat.ÁH-n kívül</t>
  </si>
  <si>
    <t>Költségvetési kiadások összesen</t>
  </si>
  <si>
    <t>Költségvetési bevételek összesen</t>
  </si>
  <si>
    <t>VI.Előző évi pénzmaradvány</t>
  </si>
  <si>
    <t>VII. HITELTÖRLESZTÉS</t>
  </si>
  <si>
    <t>VI. FINANSZÍROZÁSI BEVÉTEL</t>
  </si>
  <si>
    <t>1. Működési célú hitelfelvétel</t>
  </si>
  <si>
    <t>2. Fejlesztési célú hitelfelvétel</t>
  </si>
  <si>
    <t>KIADÁSOK MINDÖSSZESEN</t>
  </si>
  <si>
    <t>ezer Ft-ban</t>
  </si>
  <si>
    <t>Eredeti ei.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</si>
</sst>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2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b/>
      <i/>
      <u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i/>
      <u val="singleAccounting"/>
      <sz val="10"/>
      <name val="Arial CE"/>
      <family val="2"/>
      <charset val="238"/>
    </font>
    <font>
      <b/>
      <i/>
      <u/>
      <sz val="10"/>
      <name val="Arial"/>
      <family val="2"/>
      <charset val="238"/>
    </font>
    <font>
      <b/>
      <i/>
      <u val="singleAccounting"/>
      <sz val="10"/>
      <name val="Arial"/>
      <family val="2"/>
      <charset val="238"/>
    </font>
    <font>
      <i/>
      <sz val="10"/>
      <name val="Arial CE"/>
      <charset val="238"/>
    </font>
    <font>
      <i/>
      <sz val="10"/>
      <name val="Arial"/>
      <family val="2"/>
      <charset val="238"/>
    </font>
    <font>
      <sz val="10"/>
      <name val="Arial"/>
      <family val="2"/>
    </font>
    <font>
      <b/>
      <i/>
      <u/>
      <sz val="10"/>
      <name val="Arial CE"/>
      <charset val="238"/>
    </font>
    <font>
      <sz val="10"/>
      <color indexed="8"/>
      <name val="Calibri"/>
      <family val="2"/>
      <charset val="238"/>
    </font>
    <font>
      <b/>
      <i/>
      <sz val="10"/>
      <name val="Arial CE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59">
    <xf numFmtId="0" fontId="0" fillId="0" borderId="0" xfId="0"/>
    <xf numFmtId="0" fontId="5" fillId="0" borderId="1" xfId="3" applyNumberFormat="1" applyFont="1" applyBorder="1"/>
    <xf numFmtId="0" fontId="0" fillId="0" borderId="0" xfId="0" applyNumberFormat="1"/>
    <xf numFmtId="0" fontId="10" fillId="0" borderId="0" xfId="0" applyFont="1"/>
    <xf numFmtId="0" fontId="6" fillId="0" borderId="0" xfId="0" applyFont="1"/>
    <xf numFmtId="0" fontId="0" fillId="0" borderId="1" xfId="0" applyBorder="1"/>
    <xf numFmtId="0" fontId="6" fillId="0" borderId="1" xfId="0" applyFont="1" applyBorder="1"/>
    <xf numFmtId="0" fontId="11" fillId="0" borderId="1" xfId="0" applyFont="1" applyBorder="1"/>
    <xf numFmtId="0" fontId="12" fillId="0" borderId="1" xfId="0" applyFont="1" applyBorder="1"/>
    <xf numFmtId="0" fontId="5" fillId="0" borderId="1" xfId="0" applyFont="1" applyBorder="1" applyAlignment="1">
      <alignment wrapText="1"/>
    </xf>
    <xf numFmtId="0" fontId="9" fillId="0" borderId="1" xfId="0" applyFont="1" applyBorder="1"/>
    <xf numFmtId="0" fontId="14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5" fillId="0" borderId="1" xfId="0" applyFont="1" applyBorder="1"/>
    <xf numFmtId="0" fontId="16" fillId="0" borderId="1" xfId="0" applyFont="1" applyBorder="1"/>
    <xf numFmtId="0" fontId="17" fillId="0" borderId="1" xfId="0" applyFont="1" applyBorder="1"/>
    <xf numFmtId="0" fontId="0" fillId="0" borderId="0" xfId="1" applyNumberFormat="1" applyFont="1"/>
    <xf numFmtId="0" fontId="6" fillId="0" borderId="1" xfId="0" applyNumberFormat="1" applyFont="1" applyBorder="1" applyAlignment="1">
      <alignment horizontal="center"/>
    </xf>
    <xf numFmtId="0" fontId="6" fillId="0" borderId="1" xfId="3" applyNumberFormat="1" applyFont="1" applyBorder="1"/>
    <xf numFmtId="0" fontId="12" fillId="0" borderId="1" xfId="3" applyNumberFormat="1" applyFont="1" applyBorder="1"/>
    <xf numFmtId="0" fontId="0" fillId="0" borderId="1" xfId="3" applyNumberFormat="1" applyFont="1" applyFill="1" applyBorder="1"/>
    <xf numFmtId="0" fontId="13" fillId="0" borderId="1" xfId="3" applyNumberFormat="1" applyFont="1" applyFill="1" applyBorder="1"/>
    <xf numFmtId="0" fontId="0" fillId="0" borderId="1" xfId="3" applyNumberFormat="1" applyFont="1" applyBorder="1"/>
    <xf numFmtId="0" fontId="6" fillId="0" borderId="1" xfId="3" applyNumberFormat="1" applyFont="1" applyFill="1" applyBorder="1"/>
    <xf numFmtId="0" fontId="13" fillId="0" borderId="1" xfId="3" applyNumberFormat="1" applyFont="1" applyBorder="1"/>
    <xf numFmtId="0" fontId="15" fillId="0" borderId="1" xfId="3" applyNumberFormat="1" applyFont="1" applyFill="1" applyBorder="1"/>
    <xf numFmtId="0" fontId="7" fillId="0" borderId="1" xfId="3" applyNumberFormat="1" applyFont="1" applyFill="1" applyBorder="1"/>
    <xf numFmtId="0" fontId="8" fillId="0" borderId="1" xfId="3" applyNumberFormat="1" applyFont="1" applyBorder="1"/>
    <xf numFmtId="0" fontId="6" fillId="0" borderId="0" xfId="1" applyNumberFormat="1" applyFont="1"/>
    <xf numFmtId="0" fontId="9" fillId="0" borderId="1" xfId="3" applyNumberFormat="1" applyFont="1" applyBorder="1"/>
    <xf numFmtId="0" fontId="18" fillId="0" borderId="1" xfId="3" applyNumberFormat="1" applyFont="1" applyBorder="1"/>
    <xf numFmtId="1" fontId="9" fillId="0" borderId="1" xfId="3" applyNumberFormat="1" applyFont="1" applyFill="1" applyBorder="1"/>
    <xf numFmtId="1" fontId="0" fillId="0" borderId="1" xfId="3" applyNumberFormat="1" applyFont="1" applyBorder="1"/>
    <xf numFmtId="1" fontId="6" fillId="0" borderId="1" xfId="3" applyNumberFormat="1" applyFont="1" applyBorder="1"/>
    <xf numFmtId="1" fontId="13" fillId="0" borderId="1" xfId="3" applyNumberFormat="1" applyFont="1" applyFill="1" applyBorder="1"/>
    <xf numFmtId="0" fontId="3" fillId="0" borderId="1" xfId="0" applyFont="1" applyBorder="1"/>
    <xf numFmtId="0" fontId="2" fillId="0" borderId="1" xfId="0" applyFont="1" applyBorder="1"/>
    <xf numFmtId="0" fontId="16" fillId="0" borderId="1" xfId="3" applyNumberFormat="1" applyFont="1" applyBorder="1"/>
    <xf numFmtId="0" fontId="11" fillId="0" borderId="1" xfId="3" applyNumberFormat="1" applyFont="1" applyFill="1" applyBorder="1"/>
    <xf numFmtId="0" fontId="11" fillId="0" borderId="1" xfId="3" applyNumberFormat="1" applyFont="1" applyBorder="1"/>
    <xf numFmtId="0" fontId="19" fillId="0" borderId="1" xfId="3" applyNumberFormat="1" applyFont="1" applyBorder="1"/>
    <xf numFmtId="0" fontId="6" fillId="0" borderId="1" xfId="1" applyNumberFormat="1" applyFont="1" applyBorder="1"/>
    <xf numFmtId="0" fontId="20" fillId="0" borderId="0" xfId="0" applyFont="1"/>
    <xf numFmtId="0" fontId="8" fillId="0" borderId="0" xfId="0" applyFont="1"/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1" fontId="8" fillId="0" borderId="1" xfId="0" applyNumberFormat="1" applyFont="1" applyBorder="1"/>
    <xf numFmtId="0" fontId="21" fillId="0" borderId="1" xfId="0" applyFont="1" applyBorder="1" applyAlignment="1">
      <alignment vertical="top"/>
    </xf>
    <xf numFmtId="0" fontId="21" fillId="0" borderId="1" xfId="0" applyFont="1" applyBorder="1"/>
    <xf numFmtId="1" fontId="6" fillId="0" borderId="1" xfId="0" applyNumberFormat="1" applyFont="1" applyBorder="1"/>
    <xf numFmtId="0" fontId="8" fillId="0" borderId="1" xfId="0" applyFont="1" applyBorder="1" applyAlignment="1">
      <alignment horizontal="left"/>
    </xf>
    <xf numFmtId="1" fontId="21" fillId="0" borderId="1" xfId="0" applyNumberFormat="1" applyFont="1" applyBorder="1"/>
    <xf numFmtId="0" fontId="6" fillId="0" borderId="2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vertical="top"/>
    </xf>
  </cellXfs>
  <cellStyles count="4">
    <cellStyle name="Comma" xfId="1" builtinId="3"/>
    <cellStyle name="Normal" xfId="0" builtinId="0"/>
    <cellStyle name="Normál 3" xfId="2"/>
    <cellStyle name="Pénznem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workbookViewId="0">
      <selection activeCell="E35" sqref="E35"/>
    </sheetView>
  </sheetViews>
  <sheetFormatPr defaultRowHeight="15"/>
  <cols>
    <col min="1" max="1" width="33.28515625" style="43" customWidth="1"/>
    <col min="2" max="2" width="12.7109375" style="43" customWidth="1"/>
    <col min="3" max="3" width="10.7109375" style="43" customWidth="1"/>
    <col min="4" max="4" width="10.42578125" style="43" customWidth="1"/>
    <col min="5" max="5" width="32.140625" style="43" customWidth="1"/>
    <col min="6" max="6" width="12.7109375" style="43" customWidth="1"/>
    <col min="7" max="7" width="10" style="43" customWidth="1"/>
    <col min="8" max="8" width="9.7109375" style="43" customWidth="1"/>
    <col min="9" max="9" width="9.140625" style="43"/>
  </cols>
  <sheetData>
    <row r="1" spans="1:8">
      <c r="A1" s="4" t="s">
        <v>85</v>
      </c>
      <c r="B1" s="4"/>
      <c r="C1" s="4"/>
      <c r="D1" s="4"/>
      <c r="E1" s="4"/>
      <c r="F1" s="4"/>
      <c r="G1" s="4"/>
      <c r="H1" s="4"/>
    </row>
    <row r="2" spans="1:8">
      <c r="A2" s="4" t="s">
        <v>86</v>
      </c>
      <c r="B2" s="4"/>
      <c r="C2" s="4"/>
      <c r="D2" s="4"/>
      <c r="E2" s="4"/>
      <c r="F2" s="4"/>
      <c r="G2" s="4"/>
      <c r="H2" s="4"/>
    </row>
    <row r="3" spans="1:8">
      <c r="A3" s="44" t="s">
        <v>87</v>
      </c>
      <c r="B3" s="44"/>
      <c r="C3" s="44"/>
      <c r="D3" s="44"/>
      <c r="E3" s="44"/>
      <c r="F3" s="44"/>
      <c r="G3" s="44" t="s">
        <v>119</v>
      </c>
      <c r="H3" s="44"/>
    </row>
    <row r="4" spans="1:8">
      <c r="A4" s="6" t="s">
        <v>88</v>
      </c>
      <c r="B4" s="13"/>
      <c r="C4" s="13"/>
      <c r="D4" s="13"/>
      <c r="E4" s="6" t="s">
        <v>89</v>
      </c>
      <c r="F4" s="6"/>
      <c r="G4" s="6"/>
      <c r="H4" s="6"/>
    </row>
    <row r="5" spans="1:8">
      <c r="A5" s="13" t="s">
        <v>90</v>
      </c>
      <c r="B5" s="51" t="s">
        <v>120</v>
      </c>
      <c r="C5" s="13" t="s">
        <v>83</v>
      </c>
      <c r="D5" s="13" t="s">
        <v>1</v>
      </c>
      <c r="E5" s="13" t="s">
        <v>91</v>
      </c>
      <c r="F5" s="51" t="s">
        <v>120</v>
      </c>
      <c r="G5" s="13" t="s">
        <v>83</v>
      </c>
      <c r="H5" s="13" t="s">
        <v>1</v>
      </c>
    </row>
    <row r="6" spans="1:8">
      <c r="A6" s="6" t="s">
        <v>92</v>
      </c>
      <c r="B6" s="6">
        <f>B7+B10</f>
        <v>18859</v>
      </c>
      <c r="C6" s="6">
        <v>18858</v>
      </c>
      <c r="D6" s="6">
        <v>25936</v>
      </c>
      <c r="E6" s="56" t="s">
        <v>42</v>
      </c>
      <c r="F6" s="56">
        <v>37742</v>
      </c>
      <c r="G6" s="53">
        <v>37786</v>
      </c>
      <c r="H6" s="53">
        <v>34806</v>
      </c>
    </row>
    <row r="7" spans="1:8">
      <c r="A7" s="8" t="s">
        <v>7</v>
      </c>
      <c r="B7" s="8">
        <f>SUM(B8:B9)</f>
        <v>7059</v>
      </c>
      <c r="C7" s="8">
        <v>7058</v>
      </c>
      <c r="D7" s="8">
        <v>15560</v>
      </c>
      <c r="E7" s="56"/>
      <c r="F7" s="56"/>
      <c r="G7" s="54"/>
      <c r="H7" s="54"/>
    </row>
    <row r="8" spans="1:8">
      <c r="A8" s="13" t="s">
        <v>93</v>
      </c>
      <c r="B8" s="13">
        <v>6559</v>
      </c>
      <c r="C8" s="13">
        <v>6559</v>
      </c>
      <c r="D8" s="13">
        <v>14834</v>
      </c>
      <c r="E8" s="56"/>
      <c r="F8" s="56"/>
      <c r="G8" s="54"/>
      <c r="H8" s="54"/>
    </row>
    <row r="9" spans="1:8">
      <c r="A9" s="13" t="s">
        <v>94</v>
      </c>
      <c r="B9" s="13">
        <v>500</v>
      </c>
      <c r="C9" s="13">
        <v>500</v>
      </c>
      <c r="D9" s="13">
        <v>726</v>
      </c>
      <c r="E9" s="56"/>
      <c r="F9" s="56"/>
      <c r="G9" s="54"/>
      <c r="H9" s="54"/>
    </row>
    <row r="10" spans="1:8">
      <c r="A10" s="8" t="s">
        <v>95</v>
      </c>
      <c r="B10" s="8">
        <f>SUM(B11:B12)</f>
        <v>11800</v>
      </c>
      <c r="C10" s="8">
        <v>11800</v>
      </c>
      <c r="D10" s="8">
        <f>SUM(D11:D12)</f>
        <v>10376</v>
      </c>
      <c r="E10" s="56"/>
      <c r="F10" s="56"/>
      <c r="G10" s="54"/>
      <c r="H10" s="54"/>
    </row>
    <row r="11" spans="1:8">
      <c r="A11" s="13" t="s">
        <v>13</v>
      </c>
      <c r="B11" s="13">
        <v>9800</v>
      </c>
      <c r="C11" s="13">
        <v>9800</v>
      </c>
      <c r="D11" s="13">
        <v>9088</v>
      </c>
      <c r="E11" s="56"/>
      <c r="F11" s="56"/>
      <c r="G11" s="54"/>
      <c r="H11" s="54"/>
    </row>
    <row r="12" spans="1:8">
      <c r="A12" s="13" t="s">
        <v>17</v>
      </c>
      <c r="B12" s="13">
        <v>2000</v>
      </c>
      <c r="C12" s="13">
        <v>2000</v>
      </c>
      <c r="D12" s="13">
        <v>1288</v>
      </c>
      <c r="E12" s="56"/>
      <c r="F12" s="56"/>
      <c r="G12" s="55"/>
      <c r="H12" s="55"/>
    </row>
    <row r="13" spans="1:8">
      <c r="A13" s="6" t="s">
        <v>96</v>
      </c>
      <c r="B13" s="6">
        <f>B14</f>
        <v>40479</v>
      </c>
      <c r="C13" s="6">
        <v>51352</v>
      </c>
      <c r="D13" s="6">
        <v>40399</v>
      </c>
      <c r="E13" s="56" t="s">
        <v>97</v>
      </c>
      <c r="F13" s="56">
        <v>118093</v>
      </c>
      <c r="G13" s="53">
        <v>118093</v>
      </c>
      <c r="H13" s="53">
        <v>157929</v>
      </c>
    </row>
    <row r="14" spans="1:8">
      <c r="A14" s="8" t="s">
        <v>98</v>
      </c>
      <c r="B14" s="8">
        <v>40479</v>
      </c>
      <c r="C14" s="8">
        <v>51352</v>
      </c>
      <c r="D14" s="8">
        <v>40399</v>
      </c>
      <c r="E14" s="56"/>
      <c r="F14" s="56"/>
      <c r="G14" s="54"/>
      <c r="H14" s="54"/>
    </row>
    <row r="15" spans="1:8" ht="39">
      <c r="A15" s="45" t="s">
        <v>99</v>
      </c>
      <c r="B15" s="13">
        <v>40479</v>
      </c>
      <c r="C15" s="13">
        <v>51352</v>
      </c>
      <c r="D15" s="13">
        <v>40399</v>
      </c>
      <c r="E15" s="56"/>
      <c r="F15" s="56"/>
      <c r="G15" s="54"/>
      <c r="H15" s="54"/>
    </row>
    <row r="16" spans="1:8">
      <c r="A16" s="13"/>
      <c r="B16" s="13"/>
      <c r="C16" s="13"/>
      <c r="D16" s="13"/>
      <c r="E16" s="56"/>
      <c r="F16" s="56"/>
      <c r="G16" s="55"/>
      <c r="H16" s="55"/>
    </row>
    <row r="17" spans="1:8">
      <c r="A17" s="6" t="s">
        <v>100</v>
      </c>
      <c r="B17" s="6">
        <f>B18</f>
        <v>250</v>
      </c>
      <c r="C17" s="6">
        <v>250</v>
      </c>
      <c r="D17" s="6">
        <v>423</v>
      </c>
      <c r="E17" s="56" t="s">
        <v>101</v>
      </c>
      <c r="F17" s="56">
        <v>42462</v>
      </c>
      <c r="G17" s="53">
        <v>42462</v>
      </c>
      <c r="H17" s="53">
        <v>33010</v>
      </c>
    </row>
    <row r="18" spans="1:8">
      <c r="A18" s="8" t="s">
        <v>102</v>
      </c>
      <c r="B18" s="8">
        <f>SUM(B19)</f>
        <v>250</v>
      </c>
      <c r="C18" s="8">
        <v>250</v>
      </c>
      <c r="D18" s="8">
        <v>423</v>
      </c>
      <c r="E18" s="56"/>
      <c r="F18" s="56"/>
      <c r="G18" s="55"/>
      <c r="H18" s="55"/>
    </row>
    <row r="19" spans="1:8">
      <c r="A19" s="13" t="s">
        <v>103</v>
      </c>
      <c r="B19" s="13">
        <v>250</v>
      </c>
      <c r="C19" s="13">
        <v>250</v>
      </c>
      <c r="D19" s="13">
        <v>423</v>
      </c>
      <c r="E19" s="46" t="s">
        <v>104</v>
      </c>
      <c r="F19" s="46">
        <v>2563</v>
      </c>
      <c r="G19" s="46">
        <v>8821</v>
      </c>
      <c r="H19" s="46">
        <v>7089</v>
      </c>
    </row>
    <row r="20" spans="1:8">
      <c r="A20" s="6" t="s">
        <v>105</v>
      </c>
      <c r="B20" s="6">
        <f>B21+B22</f>
        <v>132821</v>
      </c>
      <c r="C20" s="50">
        <f>SUM(C21:C22)</f>
        <v>132886</v>
      </c>
      <c r="D20" s="50">
        <f>SUM(D21:D22)</f>
        <v>158733</v>
      </c>
      <c r="E20" s="56" t="s">
        <v>106</v>
      </c>
      <c r="F20" s="56">
        <v>0</v>
      </c>
      <c r="G20" s="53">
        <v>0</v>
      </c>
      <c r="H20" s="53">
        <v>300</v>
      </c>
    </row>
    <row r="21" spans="1:8">
      <c r="A21" s="13" t="s">
        <v>107</v>
      </c>
      <c r="B21" s="47">
        <v>11169</v>
      </c>
      <c r="C21" s="47">
        <v>11234</v>
      </c>
      <c r="D21" s="47">
        <v>12934</v>
      </c>
      <c r="E21" s="56"/>
      <c r="F21" s="56"/>
      <c r="G21" s="55"/>
      <c r="H21" s="55"/>
    </row>
    <row r="22" spans="1:8">
      <c r="A22" s="13" t="s">
        <v>108</v>
      </c>
      <c r="B22" s="13">
        <v>121652</v>
      </c>
      <c r="C22" s="13">
        <v>121652</v>
      </c>
      <c r="D22" s="13">
        <v>145799</v>
      </c>
      <c r="E22" s="56" t="s">
        <v>66</v>
      </c>
      <c r="F22" s="58">
        <v>22579</v>
      </c>
      <c r="G22" s="53">
        <v>27214</v>
      </c>
      <c r="H22" s="53">
        <v>0</v>
      </c>
    </row>
    <row r="23" spans="1:8">
      <c r="A23" s="6" t="s">
        <v>109</v>
      </c>
      <c r="B23" s="6">
        <f>B24</f>
        <v>30</v>
      </c>
      <c r="C23" s="6">
        <v>30</v>
      </c>
      <c r="D23" s="6">
        <v>364</v>
      </c>
      <c r="E23" s="56"/>
      <c r="F23" s="58"/>
      <c r="G23" s="55"/>
      <c r="H23" s="55"/>
    </row>
    <row r="24" spans="1:8">
      <c r="A24" s="13" t="s">
        <v>110</v>
      </c>
      <c r="B24" s="13">
        <v>30</v>
      </c>
      <c r="C24" s="13">
        <v>30</v>
      </c>
      <c r="D24" s="13">
        <v>364</v>
      </c>
      <c r="E24" s="48" t="s">
        <v>111</v>
      </c>
      <c r="F24" s="48">
        <f>SUM(F6:F23)</f>
        <v>223439</v>
      </c>
      <c r="G24" s="48">
        <f>SUM(G6:G23)</f>
        <v>234376</v>
      </c>
      <c r="H24" s="48">
        <f>SUM(H6:H23)</f>
        <v>233134</v>
      </c>
    </row>
    <row r="25" spans="1:8">
      <c r="A25" s="49" t="s">
        <v>112</v>
      </c>
      <c r="B25" s="49">
        <f>B6+B13+B17+B20+B23</f>
        <v>192439</v>
      </c>
      <c r="C25" s="52">
        <f>C6+C13+C17+C20+C23</f>
        <v>203376</v>
      </c>
      <c r="D25" s="52">
        <f>D6+D17+D13+D20+D23</f>
        <v>225855</v>
      </c>
      <c r="E25" s="48"/>
      <c r="F25" s="48"/>
      <c r="G25" s="48"/>
      <c r="H25" s="48"/>
    </row>
    <row r="26" spans="1:8">
      <c r="A26" s="49" t="s">
        <v>113</v>
      </c>
      <c r="B26" s="49">
        <v>31000</v>
      </c>
      <c r="C26" s="49">
        <v>31000</v>
      </c>
      <c r="D26" s="49">
        <v>0</v>
      </c>
      <c r="E26" s="56" t="s">
        <v>114</v>
      </c>
      <c r="F26" s="58">
        <v>0</v>
      </c>
      <c r="G26" s="53">
        <v>0</v>
      </c>
      <c r="H26" s="53">
        <v>0</v>
      </c>
    </row>
    <row r="27" spans="1:8">
      <c r="A27" s="6" t="s">
        <v>115</v>
      </c>
      <c r="B27" s="6">
        <f>SUM(B28:B29)</f>
        <v>0</v>
      </c>
      <c r="C27" s="6">
        <v>0</v>
      </c>
      <c r="D27" s="6">
        <v>0</v>
      </c>
      <c r="E27" s="56"/>
      <c r="F27" s="58"/>
      <c r="G27" s="55"/>
      <c r="H27" s="55"/>
    </row>
    <row r="28" spans="1:8">
      <c r="A28" s="13" t="s">
        <v>116</v>
      </c>
      <c r="B28" s="13">
        <v>0</v>
      </c>
      <c r="C28" s="13">
        <v>0</v>
      </c>
      <c r="D28" s="13">
        <v>0</v>
      </c>
      <c r="E28" s="13"/>
      <c r="F28" s="13"/>
      <c r="G28" s="13"/>
      <c r="H28" s="13"/>
    </row>
    <row r="29" spans="1:8">
      <c r="A29" s="13" t="s">
        <v>117</v>
      </c>
      <c r="B29" s="13">
        <v>0</v>
      </c>
      <c r="C29" s="13">
        <v>0</v>
      </c>
      <c r="D29" s="13">
        <v>0</v>
      </c>
      <c r="E29" s="13"/>
      <c r="F29" s="13"/>
      <c r="G29" s="13"/>
      <c r="H29" s="13"/>
    </row>
    <row r="30" spans="1:8">
      <c r="A30" s="6" t="s">
        <v>39</v>
      </c>
      <c r="B30" s="50">
        <f>B25+B26+B27</f>
        <v>223439</v>
      </c>
      <c r="C30" s="50">
        <f>C25+C26</f>
        <v>234376</v>
      </c>
      <c r="D30" s="50">
        <v>225855</v>
      </c>
      <c r="E30" s="6" t="s">
        <v>118</v>
      </c>
      <c r="F30" s="6">
        <f>F24+F26</f>
        <v>223439</v>
      </c>
      <c r="G30" s="6">
        <v>234376</v>
      </c>
      <c r="H30" s="6">
        <v>233134</v>
      </c>
    </row>
    <row r="32" spans="1:8">
      <c r="A32" s="57">
        <v>1</v>
      </c>
      <c r="B32" s="57"/>
      <c r="C32" s="57"/>
      <c r="D32" s="57"/>
      <c r="E32" s="57"/>
      <c r="F32" s="57"/>
      <c r="G32" s="57"/>
      <c r="H32" s="57"/>
    </row>
  </sheetData>
  <mergeCells count="25">
    <mergeCell ref="A32:H32"/>
    <mergeCell ref="E20:E21"/>
    <mergeCell ref="E22:E23"/>
    <mergeCell ref="E26:E27"/>
    <mergeCell ref="F20:F21"/>
    <mergeCell ref="F22:F23"/>
    <mergeCell ref="F26:F27"/>
    <mergeCell ref="G20:G21"/>
    <mergeCell ref="H20:H21"/>
    <mergeCell ref="G22:G23"/>
    <mergeCell ref="G26:G27"/>
    <mergeCell ref="H26:H27"/>
    <mergeCell ref="E6:E12"/>
    <mergeCell ref="E13:E16"/>
    <mergeCell ref="E17:E18"/>
    <mergeCell ref="F6:F12"/>
    <mergeCell ref="F13:F16"/>
    <mergeCell ref="F17:F18"/>
    <mergeCell ref="G6:G12"/>
    <mergeCell ref="H6:H12"/>
    <mergeCell ref="G13:G16"/>
    <mergeCell ref="H13:H16"/>
    <mergeCell ref="G17:G18"/>
    <mergeCell ref="H17:H18"/>
    <mergeCell ref="H22:H23"/>
  </mergeCells>
  <phoneticPr fontId="22" type="noConversion"/>
  <pageMargins left="0.11811023622047245" right="0.11811023622047245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1"/>
  <sheetViews>
    <sheetView workbookViewId="0">
      <selection activeCell="K7" sqref="K7"/>
    </sheetView>
  </sheetViews>
  <sheetFormatPr defaultRowHeight="15"/>
  <cols>
    <col min="1" max="1" width="54" customWidth="1"/>
    <col min="2" max="2" width="10.28515625" style="2" customWidth="1"/>
  </cols>
  <sheetData>
    <row r="1" spans="1:5">
      <c r="A1" s="3" t="s">
        <v>2</v>
      </c>
      <c r="B1" s="2" t="s">
        <v>3</v>
      </c>
    </row>
    <row r="2" spans="1:5">
      <c r="A2" s="4" t="s">
        <v>4</v>
      </c>
    </row>
    <row r="3" spans="1:5">
      <c r="A3" s="3" t="s">
        <v>5</v>
      </c>
    </row>
    <row r="4" spans="1:5">
      <c r="B4" s="17" t="s">
        <v>84</v>
      </c>
    </row>
    <row r="5" spans="1:5">
      <c r="A5" s="5"/>
      <c r="B5" s="18" t="s">
        <v>0</v>
      </c>
      <c r="C5" s="37" t="s">
        <v>82</v>
      </c>
      <c r="D5" s="37" t="s">
        <v>83</v>
      </c>
      <c r="E5" s="37" t="s">
        <v>1</v>
      </c>
    </row>
    <row r="6" spans="1:5">
      <c r="A6" s="6" t="s">
        <v>6</v>
      </c>
      <c r="B6" s="19">
        <f>B7+B13</f>
        <v>18859</v>
      </c>
      <c r="C6" s="19">
        <f>C7+C13</f>
        <v>0</v>
      </c>
      <c r="D6" s="19">
        <f>B6+C6</f>
        <v>18859</v>
      </c>
      <c r="E6" s="19">
        <f>E7+E13</f>
        <v>11494</v>
      </c>
    </row>
    <row r="7" spans="1:5">
      <c r="A7" s="7" t="s">
        <v>7</v>
      </c>
      <c r="B7" s="39">
        <f>B8+B11</f>
        <v>7059</v>
      </c>
      <c r="C7" s="39">
        <f>C8+C11</f>
        <v>0</v>
      </c>
      <c r="D7" s="40">
        <f t="shared" ref="D7:D52" si="0">B7+C7</f>
        <v>7059</v>
      </c>
      <c r="E7" s="39">
        <f>E8+E11</f>
        <v>3687</v>
      </c>
    </row>
    <row r="8" spans="1:5">
      <c r="A8" s="8" t="s">
        <v>8</v>
      </c>
      <c r="B8" s="20">
        <f>SUM(B9:B10)</f>
        <v>6559</v>
      </c>
      <c r="C8" s="20">
        <f>SUM(C9:C10)</f>
        <v>0</v>
      </c>
      <c r="D8" s="38">
        <f t="shared" si="0"/>
        <v>6559</v>
      </c>
      <c r="E8" s="20">
        <f>SUM(E9:E10)</f>
        <v>3118</v>
      </c>
    </row>
    <row r="9" spans="1:5">
      <c r="A9" s="5" t="s">
        <v>9</v>
      </c>
      <c r="B9" s="21">
        <v>5164</v>
      </c>
      <c r="C9" s="5"/>
      <c r="D9" s="30">
        <f t="shared" si="0"/>
        <v>5164</v>
      </c>
      <c r="E9" s="5">
        <v>2461</v>
      </c>
    </row>
    <row r="10" spans="1:5">
      <c r="A10" s="5" t="s">
        <v>10</v>
      </c>
      <c r="B10" s="21">
        <v>1395</v>
      </c>
      <c r="C10" s="5"/>
      <c r="D10" s="30">
        <f t="shared" si="0"/>
        <v>1395</v>
      </c>
      <c r="E10" s="5">
        <v>657</v>
      </c>
    </row>
    <row r="11" spans="1:5">
      <c r="A11" s="8" t="s">
        <v>11</v>
      </c>
      <c r="B11" s="20">
        <f>SUM(B12)</f>
        <v>500</v>
      </c>
      <c r="C11" s="20">
        <f>SUM(C12)</f>
        <v>0</v>
      </c>
      <c r="D11" s="38">
        <f t="shared" si="0"/>
        <v>500</v>
      </c>
      <c r="E11" s="20">
        <f>SUM(E12)</f>
        <v>569</v>
      </c>
    </row>
    <row r="12" spans="1:5">
      <c r="A12" s="5" t="s">
        <v>12</v>
      </c>
      <c r="B12" s="21">
        <v>500</v>
      </c>
      <c r="C12" s="5"/>
      <c r="D12" s="30">
        <f t="shared" si="0"/>
        <v>500</v>
      </c>
      <c r="E12" s="5">
        <v>569</v>
      </c>
    </row>
    <row r="13" spans="1:5" ht="16.5">
      <c r="A13" s="7" t="s">
        <v>71</v>
      </c>
      <c r="B13" s="22">
        <f>B14+B21</f>
        <v>11800</v>
      </c>
      <c r="C13" s="22">
        <f>C14+C21</f>
        <v>0</v>
      </c>
      <c r="D13" s="41">
        <f t="shared" si="0"/>
        <v>11800</v>
      </c>
      <c r="E13" s="22">
        <f>E14+E21</f>
        <v>7807</v>
      </c>
    </row>
    <row r="14" spans="1:5">
      <c r="A14" s="8" t="s">
        <v>13</v>
      </c>
      <c r="B14" s="20">
        <f>SUM(B15:B17)</f>
        <v>9800</v>
      </c>
      <c r="C14" s="20">
        <f>SUM(C15:C17)</f>
        <v>0</v>
      </c>
      <c r="D14" s="38">
        <f t="shared" si="0"/>
        <v>9800</v>
      </c>
      <c r="E14" s="20">
        <f>SUM(E15:E20)</f>
        <v>6469</v>
      </c>
    </row>
    <row r="15" spans="1:5">
      <c r="A15" s="5" t="s">
        <v>14</v>
      </c>
      <c r="B15" s="21">
        <v>0</v>
      </c>
      <c r="C15" s="5"/>
      <c r="D15" s="30">
        <f t="shared" si="0"/>
        <v>0</v>
      </c>
      <c r="E15" s="5">
        <v>31</v>
      </c>
    </row>
    <row r="16" spans="1:5">
      <c r="A16" s="5" t="s">
        <v>15</v>
      </c>
      <c r="B16" s="21">
        <v>1800</v>
      </c>
      <c r="C16" s="5"/>
      <c r="D16" s="30">
        <f t="shared" si="0"/>
        <v>1800</v>
      </c>
      <c r="E16" s="5">
        <v>1120</v>
      </c>
    </row>
    <row r="17" spans="1:5">
      <c r="A17" s="5" t="s">
        <v>16</v>
      </c>
      <c r="B17" s="21">
        <v>8000</v>
      </c>
      <c r="C17" s="5"/>
      <c r="D17" s="30">
        <f t="shared" si="0"/>
        <v>8000</v>
      </c>
      <c r="E17" s="5">
        <v>5286</v>
      </c>
    </row>
    <row r="18" spans="1:5">
      <c r="A18" s="5" t="s">
        <v>72</v>
      </c>
      <c r="B18" s="21"/>
      <c r="C18" s="5"/>
      <c r="D18" s="30">
        <f t="shared" si="0"/>
        <v>0</v>
      </c>
      <c r="E18" s="5">
        <v>22</v>
      </c>
    </row>
    <row r="19" spans="1:5">
      <c r="A19" s="5" t="s">
        <v>73</v>
      </c>
      <c r="B19" s="21"/>
      <c r="C19" s="5"/>
      <c r="D19" s="30">
        <f t="shared" si="0"/>
        <v>0</v>
      </c>
      <c r="E19" s="5">
        <v>1</v>
      </c>
    </row>
    <row r="20" spans="1:5">
      <c r="A20" s="5" t="s">
        <v>74</v>
      </c>
      <c r="B20" s="21"/>
      <c r="C20" s="5"/>
      <c r="D20" s="30">
        <f t="shared" si="0"/>
        <v>0</v>
      </c>
      <c r="E20" s="5">
        <v>9</v>
      </c>
    </row>
    <row r="21" spans="1:5">
      <c r="A21" s="8" t="s">
        <v>17</v>
      </c>
      <c r="B21" s="20">
        <f>SUM(B22:B22)</f>
        <v>2000</v>
      </c>
      <c r="C21" s="5"/>
      <c r="D21" s="38">
        <f t="shared" si="0"/>
        <v>2000</v>
      </c>
      <c r="E21" s="5">
        <f>SUM(E22)</f>
        <v>1338</v>
      </c>
    </row>
    <row r="22" spans="1:5">
      <c r="A22" s="5" t="s">
        <v>18</v>
      </c>
      <c r="B22" s="21">
        <v>2000</v>
      </c>
      <c r="C22" s="5"/>
      <c r="D22" s="30">
        <f t="shared" si="0"/>
        <v>2000</v>
      </c>
      <c r="E22" s="5">
        <v>1338</v>
      </c>
    </row>
    <row r="23" spans="1:5">
      <c r="A23" s="5"/>
      <c r="B23" s="23"/>
      <c r="C23" s="5"/>
      <c r="D23" s="19">
        <f t="shared" si="0"/>
        <v>0</v>
      </c>
      <c r="E23" s="5"/>
    </row>
    <row r="24" spans="1:5">
      <c r="A24" s="6" t="s">
        <v>19</v>
      </c>
      <c r="B24" s="19">
        <f>B25</f>
        <v>40479</v>
      </c>
      <c r="C24" s="19">
        <f>C25</f>
        <v>7994</v>
      </c>
      <c r="D24" s="19">
        <f t="shared" si="0"/>
        <v>48473</v>
      </c>
      <c r="E24" s="19">
        <f>E25</f>
        <v>26765</v>
      </c>
    </row>
    <row r="25" spans="1:5" ht="16.5">
      <c r="A25" s="7" t="s">
        <v>20</v>
      </c>
      <c r="B25" s="22">
        <f>B26</f>
        <v>40479</v>
      </c>
      <c r="C25" s="22">
        <f>C26</f>
        <v>7994</v>
      </c>
      <c r="D25" s="41">
        <f t="shared" si="0"/>
        <v>48473</v>
      </c>
      <c r="E25" s="22">
        <f>E26</f>
        <v>26765</v>
      </c>
    </row>
    <row r="26" spans="1:5">
      <c r="A26" s="8" t="s">
        <v>21</v>
      </c>
      <c r="B26" s="20">
        <f>SUM(B27)</f>
        <v>40479</v>
      </c>
      <c r="C26" s="20">
        <f>SUM(C27)</f>
        <v>7994</v>
      </c>
      <c r="D26" s="38">
        <f t="shared" si="0"/>
        <v>48473</v>
      </c>
      <c r="E26" s="20">
        <f>SUM(E27)</f>
        <v>26765</v>
      </c>
    </row>
    <row r="27" spans="1:5" ht="27.75" customHeight="1">
      <c r="A27" s="9" t="s">
        <v>22</v>
      </c>
      <c r="B27" s="23">
        <v>40479</v>
      </c>
      <c r="C27" s="5">
        <v>7994</v>
      </c>
      <c r="D27" s="30">
        <f t="shared" si="0"/>
        <v>48473</v>
      </c>
      <c r="E27" s="5">
        <v>26765</v>
      </c>
    </row>
    <row r="28" spans="1:5">
      <c r="A28" s="6" t="s">
        <v>23</v>
      </c>
      <c r="B28" s="24">
        <f>B29</f>
        <v>250</v>
      </c>
      <c r="C28" s="24">
        <f>C29</f>
        <v>0</v>
      </c>
      <c r="D28" s="19">
        <f t="shared" si="0"/>
        <v>250</v>
      </c>
      <c r="E28" s="24">
        <f>E29</f>
        <v>423</v>
      </c>
    </row>
    <row r="29" spans="1:5" ht="16.5">
      <c r="A29" s="7" t="s">
        <v>24</v>
      </c>
      <c r="B29" s="25">
        <f>B30</f>
        <v>250</v>
      </c>
      <c r="C29" s="25">
        <f>C30</f>
        <v>0</v>
      </c>
      <c r="D29" s="41">
        <f t="shared" si="0"/>
        <v>250</v>
      </c>
      <c r="E29" s="25">
        <f>E30</f>
        <v>423</v>
      </c>
    </row>
    <row r="30" spans="1:5">
      <c r="A30" s="5" t="s">
        <v>25</v>
      </c>
      <c r="B30" s="23">
        <v>250</v>
      </c>
      <c r="C30" s="5"/>
      <c r="D30" s="30">
        <f t="shared" si="0"/>
        <v>250</v>
      </c>
      <c r="E30" s="5">
        <v>423</v>
      </c>
    </row>
    <row r="31" spans="1:5">
      <c r="A31" s="5"/>
      <c r="B31" s="23"/>
      <c r="C31" s="5"/>
      <c r="D31" s="19">
        <f t="shared" si="0"/>
        <v>0</v>
      </c>
      <c r="E31" s="5"/>
    </row>
    <row r="32" spans="1:5">
      <c r="A32" s="6" t="s">
        <v>26</v>
      </c>
      <c r="B32" s="34">
        <f>B33+B40</f>
        <v>132821</v>
      </c>
      <c r="C32" s="34">
        <f>C33+C40</f>
        <v>0</v>
      </c>
      <c r="D32" s="19">
        <f t="shared" si="0"/>
        <v>132821</v>
      </c>
      <c r="E32" s="34">
        <f>E33+E40</f>
        <v>43399</v>
      </c>
    </row>
    <row r="33" spans="1:5" ht="16.5">
      <c r="A33" s="7" t="s">
        <v>27</v>
      </c>
      <c r="B33" s="35">
        <f>SUM(B34:B35)</f>
        <v>11170</v>
      </c>
      <c r="C33" s="35">
        <f>SUM(C34:C35)</f>
        <v>0</v>
      </c>
      <c r="D33" s="41">
        <f t="shared" si="0"/>
        <v>11170</v>
      </c>
      <c r="E33" s="35">
        <f>SUM(E34:E39)</f>
        <v>9720</v>
      </c>
    </row>
    <row r="34" spans="1:5">
      <c r="A34" s="10" t="s">
        <v>28</v>
      </c>
      <c r="B34" s="32">
        <v>3514</v>
      </c>
      <c r="C34" s="5"/>
      <c r="D34" s="30">
        <f t="shared" si="0"/>
        <v>3514</v>
      </c>
      <c r="E34" s="5">
        <v>1597</v>
      </c>
    </row>
    <row r="35" spans="1:5">
      <c r="A35" s="5" t="s">
        <v>77</v>
      </c>
      <c r="B35" s="33">
        <v>7656</v>
      </c>
      <c r="C35" s="5"/>
      <c r="D35" s="30">
        <f t="shared" si="0"/>
        <v>7656</v>
      </c>
      <c r="E35" s="5">
        <v>4442</v>
      </c>
    </row>
    <row r="36" spans="1:5">
      <c r="A36" s="5" t="s">
        <v>75</v>
      </c>
      <c r="B36" s="33"/>
      <c r="C36" s="5"/>
      <c r="D36" s="30">
        <f t="shared" si="0"/>
        <v>0</v>
      </c>
      <c r="E36" s="5">
        <v>208</v>
      </c>
    </row>
    <row r="37" spans="1:5">
      <c r="A37" s="5" t="s">
        <v>76</v>
      </c>
      <c r="B37" s="33"/>
      <c r="C37" s="5"/>
      <c r="D37" s="30">
        <f t="shared" si="0"/>
        <v>0</v>
      </c>
      <c r="E37" s="5">
        <v>2736</v>
      </c>
    </row>
    <row r="38" spans="1:5">
      <c r="A38" s="5" t="s">
        <v>78</v>
      </c>
      <c r="B38" s="33"/>
      <c r="C38" s="5"/>
      <c r="D38" s="30">
        <f t="shared" si="0"/>
        <v>0</v>
      </c>
      <c r="E38" s="5">
        <v>710</v>
      </c>
    </row>
    <row r="39" spans="1:5">
      <c r="A39" s="5" t="s">
        <v>79</v>
      </c>
      <c r="B39" s="33"/>
      <c r="C39" s="5"/>
      <c r="D39" s="30">
        <f t="shared" si="0"/>
        <v>0</v>
      </c>
      <c r="E39" s="5">
        <v>27</v>
      </c>
    </row>
    <row r="40" spans="1:5" ht="16.5">
      <c r="A40" s="11" t="s">
        <v>29</v>
      </c>
      <c r="B40" s="26">
        <f>SUM(B41:B42)</f>
        <v>121651</v>
      </c>
      <c r="C40" s="26">
        <f>SUM(C41:C42)</f>
        <v>0</v>
      </c>
      <c r="D40" s="41">
        <f t="shared" si="0"/>
        <v>121651</v>
      </c>
      <c r="E40" s="26">
        <f>SUM(E41:E42)</f>
        <v>33679</v>
      </c>
    </row>
    <row r="41" spans="1:5">
      <c r="A41" s="5" t="s">
        <v>30</v>
      </c>
      <c r="B41" s="23">
        <v>82832</v>
      </c>
      <c r="C41" s="5"/>
      <c r="D41" s="30">
        <f t="shared" si="0"/>
        <v>82832</v>
      </c>
      <c r="E41" s="5">
        <v>11745</v>
      </c>
    </row>
    <row r="42" spans="1:5">
      <c r="A42" s="5" t="s">
        <v>31</v>
      </c>
      <c r="B42" s="23">
        <v>38819</v>
      </c>
      <c r="C42" s="5"/>
      <c r="D42" s="30">
        <f t="shared" si="0"/>
        <v>38819</v>
      </c>
      <c r="E42" s="5">
        <v>21934</v>
      </c>
    </row>
    <row r="43" spans="1:5">
      <c r="A43" s="6" t="s">
        <v>32</v>
      </c>
      <c r="B43" s="24">
        <f>B44</f>
        <v>30</v>
      </c>
      <c r="C43" s="24">
        <f>C44</f>
        <v>0</v>
      </c>
      <c r="D43" s="19">
        <f t="shared" si="0"/>
        <v>30</v>
      </c>
      <c r="E43" s="24">
        <f>E44</f>
        <v>45</v>
      </c>
    </row>
    <row r="44" spans="1:5" ht="16.5">
      <c r="A44" s="7" t="s">
        <v>33</v>
      </c>
      <c r="B44" s="25">
        <f>B45</f>
        <v>30</v>
      </c>
      <c r="C44" s="25">
        <f>C45</f>
        <v>0</v>
      </c>
      <c r="D44" s="41">
        <f t="shared" si="0"/>
        <v>30</v>
      </c>
      <c r="E44" s="25">
        <f>E45</f>
        <v>45</v>
      </c>
    </row>
    <row r="45" spans="1:5">
      <c r="A45" s="5" t="s">
        <v>34</v>
      </c>
      <c r="B45" s="23">
        <v>30</v>
      </c>
      <c r="C45" s="5"/>
      <c r="D45" s="30">
        <f t="shared" si="0"/>
        <v>30</v>
      </c>
      <c r="E45" s="5">
        <v>45</v>
      </c>
    </row>
    <row r="46" spans="1:5">
      <c r="A46" s="5"/>
      <c r="B46" s="23"/>
      <c r="C46" s="5"/>
      <c r="D46" s="30"/>
      <c r="E46" s="5"/>
    </row>
    <row r="47" spans="1:5">
      <c r="A47" s="12" t="s">
        <v>35</v>
      </c>
      <c r="B47" s="27">
        <v>31000</v>
      </c>
      <c r="C47" s="12"/>
      <c r="D47" s="19">
        <f t="shared" si="0"/>
        <v>31000</v>
      </c>
      <c r="E47" s="37">
        <v>0</v>
      </c>
    </row>
    <row r="48" spans="1:5">
      <c r="A48" s="6" t="s">
        <v>36</v>
      </c>
      <c r="B48" s="19">
        <f>SUM(B49:B50)</f>
        <v>0</v>
      </c>
      <c r="C48" s="5"/>
      <c r="D48" s="19">
        <f t="shared" si="0"/>
        <v>0</v>
      </c>
      <c r="E48" s="5"/>
    </row>
    <row r="49" spans="1:5">
      <c r="A49" s="13" t="s">
        <v>37</v>
      </c>
      <c r="B49" s="28">
        <v>0</v>
      </c>
      <c r="C49" s="36"/>
      <c r="D49" s="30">
        <f t="shared" si="0"/>
        <v>0</v>
      </c>
      <c r="E49" s="5"/>
    </row>
    <row r="50" spans="1:5">
      <c r="A50" s="13" t="s">
        <v>38</v>
      </c>
      <c r="B50" s="28">
        <v>0</v>
      </c>
      <c r="C50" s="36"/>
      <c r="D50" s="30">
        <f t="shared" si="0"/>
        <v>0</v>
      </c>
      <c r="E50" s="5"/>
    </row>
    <row r="51" spans="1:5">
      <c r="A51" s="6"/>
      <c r="B51" s="19"/>
      <c r="C51" s="5"/>
      <c r="D51" s="19"/>
      <c r="E51" s="5"/>
    </row>
    <row r="52" spans="1:5">
      <c r="A52" s="6" t="s">
        <v>39</v>
      </c>
      <c r="B52" s="19">
        <f>B6+B24+B28+B32+B43+B47+B48</f>
        <v>223439</v>
      </c>
      <c r="C52" s="19">
        <f>C6+C24+C28+C32+C43+C47+C48</f>
        <v>7994</v>
      </c>
      <c r="D52" s="19">
        <f t="shared" si="0"/>
        <v>231433</v>
      </c>
      <c r="E52" s="19">
        <f>E6+E24+E28+E32+E43+E47+E48</f>
        <v>82126</v>
      </c>
    </row>
    <row r="53" spans="1:5">
      <c r="B53" s="17"/>
    </row>
    <row r="54" spans="1:5">
      <c r="A54" s="4"/>
      <c r="B54" s="29"/>
    </row>
    <row r="55" spans="1:5">
      <c r="A55" s="6" t="s">
        <v>40</v>
      </c>
      <c r="B55" s="42" t="s">
        <v>41</v>
      </c>
      <c r="C55" s="37" t="s">
        <v>82</v>
      </c>
      <c r="D55" s="37" t="s">
        <v>83</v>
      </c>
      <c r="E55" s="37" t="s">
        <v>1</v>
      </c>
    </row>
    <row r="56" spans="1:5">
      <c r="A56" s="6" t="s">
        <v>42</v>
      </c>
      <c r="B56" s="19">
        <f>SUM(B57:B59)</f>
        <v>37742</v>
      </c>
      <c r="C56" s="19">
        <f>SUM(C57:C59)</f>
        <v>0</v>
      </c>
      <c r="D56" s="19">
        <f>B56+C56</f>
        <v>37742</v>
      </c>
      <c r="E56" s="19">
        <f>SUM(E57:E59)</f>
        <v>18394</v>
      </c>
    </row>
    <row r="57" spans="1:5">
      <c r="A57" s="5" t="s">
        <v>43</v>
      </c>
      <c r="B57" s="23">
        <v>10188</v>
      </c>
      <c r="C57" s="5">
        <v>0</v>
      </c>
      <c r="D57" s="19">
        <f t="shared" ref="D57:D91" si="1">B57+C57</f>
        <v>10188</v>
      </c>
      <c r="E57" s="5">
        <v>5237</v>
      </c>
    </row>
    <row r="58" spans="1:5">
      <c r="A58" s="5" t="s">
        <v>44</v>
      </c>
      <c r="B58" s="23">
        <v>2539</v>
      </c>
      <c r="C58" s="5">
        <v>0</v>
      </c>
      <c r="D58" s="19">
        <f t="shared" si="1"/>
        <v>2539</v>
      </c>
      <c r="E58" s="5">
        <v>1130</v>
      </c>
    </row>
    <row r="59" spans="1:5">
      <c r="A59" s="5" t="s">
        <v>45</v>
      </c>
      <c r="B59" s="23">
        <v>25015</v>
      </c>
      <c r="C59" s="5">
        <v>0</v>
      </c>
      <c r="D59" s="19">
        <f t="shared" si="1"/>
        <v>25015</v>
      </c>
      <c r="E59" s="5">
        <v>12027</v>
      </c>
    </row>
    <row r="60" spans="1:5">
      <c r="A60" s="5"/>
      <c r="B60" s="23"/>
      <c r="C60" s="5"/>
      <c r="D60" s="19"/>
      <c r="E60" s="5"/>
    </row>
    <row r="61" spans="1:5">
      <c r="A61" s="6" t="s">
        <v>46</v>
      </c>
      <c r="B61" s="19">
        <f>SUM(B62:B69)</f>
        <v>42462</v>
      </c>
      <c r="C61" s="19">
        <f>SUM(C62:C69)</f>
        <v>0</v>
      </c>
      <c r="D61" s="19">
        <f t="shared" si="1"/>
        <v>42462</v>
      </c>
      <c r="E61" s="19">
        <f>SUM(E62:E69)</f>
        <v>22452</v>
      </c>
    </row>
    <row r="62" spans="1:5">
      <c r="A62" s="5" t="s">
        <v>47</v>
      </c>
      <c r="B62" s="23">
        <v>1300</v>
      </c>
      <c r="C62" s="5">
        <v>0</v>
      </c>
      <c r="D62" s="19">
        <f t="shared" si="1"/>
        <v>1300</v>
      </c>
      <c r="E62" s="5">
        <v>1580</v>
      </c>
    </row>
    <row r="63" spans="1:5">
      <c r="A63" s="5" t="s">
        <v>48</v>
      </c>
      <c r="B63" s="23">
        <v>1040</v>
      </c>
      <c r="C63" s="5">
        <v>0</v>
      </c>
      <c r="D63" s="19">
        <f t="shared" si="1"/>
        <v>1040</v>
      </c>
      <c r="E63" s="5">
        <v>520</v>
      </c>
    </row>
    <row r="64" spans="1:5">
      <c r="A64" s="14" t="s">
        <v>49</v>
      </c>
      <c r="B64" s="23">
        <v>20359</v>
      </c>
      <c r="C64" s="5">
        <v>0</v>
      </c>
      <c r="D64" s="19">
        <f t="shared" si="1"/>
        <v>20359</v>
      </c>
      <c r="E64" s="5">
        <v>10663</v>
      </c>
    </row>
    <row r="65" spans="1:5">
      <c r="A65" s="14" t="s">
        <v>50</v>
      </c>
      <c r="B65" s="23">
        <v>1150</v>
      </c>
      <c r="C65" s="5">
        <v>0</v>
      </c>
      <c r="D65" s="19">
        <f t="shared" si="1"/>
        <v>1150</v>
      </c>
      <c r="E65" s="5">
        <v>420</v>
      </c>
    </row>
    <row r="66" spans="1:5">
      <c r="A66" s="14" t="s">
        <v>51</v>
      </c>
      <c r="B66" s="23">
        <v>300</v>
      </c>
      <c r="C66" s="5">
        <v>0</v>
      </c>
      <c r="D66" s="19">
        <f t="shared" si="1"/>
        <v>300</v>
      </c>
      <c r="E66" s="5">
        <v>42</v>
      </c>
    </row>
    <row r="67" spans="1:5">
      <c r="A67" s="14" t="s">
        <v>52</v>
      </c>
      <c r="B67" s="23">
        <v>111</v>
      </c>
      <c r="C67" s="5">
        <v>0</v>
      </c>
      <c r="D67" s="19">
        <f t="shared" si="1"/>
        <v>111</v>
      </c>
      <c r="E67" s="5">
        <v>60</v>
      </c>
    </row>
    <row r="68" spans="1:5">
      <c r="A68" s="14" t="s">
        <v>53</v>
      </c>
      <c r="B68" s="23">
        <v>15402</v>
      </c>
      <c r="C68" s="5">
        <v>0</v>
      </c>
      <c r="D68" s="19">
        <f t="shared" si="1"/>
        <v>15402</v>
      </c>
      <c r="E68" s="5">
        <v>8052</v>
      </c>
    </row>
    <row r="69" spans="1:5">
      <c r="A69" s="14" t="s">
        <v>54</v>
      </c>
      <c r="B69" s="23">
        <v>2800</v>
      </c>
      <c r="C69" s="5">
        <v>0</v>
      </c>
      <c r="D69" s="19">
        <f t="shared" si="1"/>
        <v>2800</v>
      </c>
      <c r="E69" s="5">
        <v>1115</v>
      </c>
    </row>
    <row r="70" spans="1:5">
      <c r="A70" s="6" t="s">
        <v>55</v>
      </c>
      <c r="B70" s="19">
        <f>SUM(B71:B74)</f>
        <v>2563</v>
      </c>
      <c r="C70" s="37">
        <f>SUM(C71:C76)</f>
        <v>4744</v>
      </c>
      <c r="D70" s="19">
        <f t="shared" si="1"/>
        <v>7307</v>
      </c>
      <c r="E70" s="37">
        <f>SUM(E71:E76)</f>
        <v>4429</v>
      </c>
    </row>
    <row r="71" spans="1:5">
      <c r="A71" s="13" t="s">
        <v>56</v>
      </c>
      <c r="B71" s="28">
        <v>1400</v>
      </c>
      <c r="C71" s="36">
        <v>2886</v>
      </c>
      <c r="D71" s="19">
        <f t="shared" si="1"/>
        <v>4286</v>
      </c>
      <c r="E71" s="5">
        <v>2693</v>
      </c>
    </row>
    <row r="72" spans="1:5">
      <c r="A72" s="5" t="s">
        <v>57</v>
      </c>
      <c r="B72" s="23">
        <v>83</v>
      </c>
      <c r="C72" s="5">
        <v>128</v>
      </c>
      <c r="D72" s="19">
        <f t="shared" si="1"/>
        <v>211</v>
      </c>
      <c r="E72" s="5">
        <v>128</v>
      </c>
    </row>
    <row r="73" spans="1:5">
      <c r="A73" s="14" t="s">
        <v>58</v>
      </c>
      <c r="B73" s="23">
        <v>800</v>
      </c>
      <c r="C73" s="5">
        <v>0</v>
      </c>
      <c r="D73" s="19">
        <f t="shared" si="1"/>
        <v>800</v>
      </c>
      <c r="E73" s="5">
        <v>306</v>
      </c>
    </row>
    <row r="74" spans="1:5">
      <c r="A74" s="14" t="s">
        <v>59</v>
      </c>
      <c r="B74" s="23">
        <v>280</v>
      </c>
      <c r="C74" s="5">
        <v>1633</v>
      </c>
      <c r="D74" s="19">
        <f t="shared" si="1"/>
        <v>1913</v>
      </c>
      <c r="E74" s="5">
        <v>1218</v>
      </c>
    </row>
    <row r="75" spans="1:5">
      <c r="A75" s="14" t="s">
        <v>80</v>
      </c>
      <c r="B75" s="23">
        <v>0</v>
      </c>
      <c r="C75" s="5">
        <v>53</v>
      </c>
      <c r="D75" s="19">
        <f t="shared" si="1"/>
        <v>53</v>
      </c>
      <c r="E75" s="5">
        <v>53</v>
      </c>
    </row>
    <row r="76" spans="1:5">
      <c r="A76" s="14" t="s">
        <v>81</v>
      </c>
      <c r="B76" s="23">
        <v>0</v>
      </c>
      <c r="C76" s="5">
        <v>44</v>
      </c>
      <c r="D76" s="19">
        <f t="shared" si="1"/>
        <v>44</v>
      </c>
      <c r="E76" s="5">
        <v>31</v>
      </c>
    </row>
    <row r="77" spans="1:5">
      <c r="A77" s="6" t="s">
        <v>60</v>
      </c>
      <c r="B77" s="19">
        <f>B78+B79</f>
        <v>118093</v>
      </c>
      <c r="C77" s="19">
        <f>C78+C79</f>
        <v>0</v>
      </c>
      <c r="D77" s="19">
        <f t="shared" si="1"/>
        <v>118093</v>
      </c>
      <c r="E77" s="19">
        <f>E78+E79</f>
        <v>35235</v>
      </c>
    </row>
    <row r="78" spans="1:5">
      <c r="A78" s="15" t="s">
        <v>61</v>
      </c>
      <c r="B78" s="30">
        <v>27000</v>
      </c>
      <c r="C78" s="5">
        <v>0</v>
      </c>
      <c r="D78" s="19">
        <f t="shared" si="1"/>
        <v>27000</v>
      </c>
      <c r="E78" s="5">
        <v>20517</v>
      </c>
    </row>
    <row r="79" spans="1:5">
      <c r="A79" s="16" t="s">
        <v>62</v>
      </c>
      <c r="B79" s="1">
        <v>91093</v>
      </c>
      <c r="C79" s="5">
        <v>0</v>
      </c>
      <c r="D79" s="19">
        <f t="shared" si="1"/>
        <v>91093</v>
      </c>
      <c r="E79" s="5">
        <v>14718</v>
      </c>
    </row>
    <row r="80" spans="1:5">
      <c r="A80" s="5"/>
      <c r="B80" s="31"/>
      <c r="C80" s="5"/>
      <c r="D80" s="19"/>
      <c r="E80" s="5"/>
    </row>
    <row r="81" spans="1:5">
      <c r="A81" s="6" t="s">
        <v>63</v>
      </c>
      <c r="B81" s="19">
        <v>0</v>
      </c>
      <c r="C81" s="5">
        <v>0</v>
      </c>
      <c r="D81" s="19">
        <f t="shared" si="1"/>
        <v>0</v>
      </c>
      <c r="E81" s="37">
        <f>SUM(E82:E83)</f>
        <v>300</v>
      </c>
    </row>
    <row r="82" spans="1:5">
      <c r="A82" s="5" t="s">
        <v>64</v>
      </c>
      <c r="B82" s="23">
        <v>0</v>
      </c>
      <c r="C82" s="5">
        <v>0</v>
      </c>
      <c r="D82" s="19">
        <f t="shared" si="1"/>
        <v>0</v>
      </c>
      <c r="E82" s="5">
        <v>300</v>
      </c>
    </row>
    <row r="83" spans="1:5">
      <c r="A83" s="5" t="s">
        <v>65</v>
      </c>
      <c r="B83" s="23">
        <v>0</v>
      </c>
      <c r="C83" s="5">
        <v>0</v>
      </c>
      <c r="D83" s="19">
        <f t="shared" si="1"/>
        <v>0</v>
      </c>
      <c r="E83" s="5"/>
    </row>
    <row r="84" spans="1:5">
      <c r="A84" s="5"/>
      <c r="B84" s="23"/>
      <c r="C84" s="5"/>
      <c r="D84" s="19"/>
      <c r="E84" s="5"/>
    </row>
    <row r="85" spans="1:5">
      <c r="A85" s="6" t="s">
        <v>66</v>
      </c>
      <c r="B85" s="19">
        <f>SUM(B86:B87)</f>
        <v>22579</v>
      </c>
      <c r="C85" s="37">
        <f>SUM(C86:C87)</f>
        <v>3250</v>
      </c>
      <c r="D85" s="19">
        <f t="shared" si="1"/>
        <v>25829</v>
      </c>
      <c r="E85" s="5"/>
    </row>
    <row r="86" spans="1:5">
      <c r="A86" s="5" t="s">
        <v>67</v>
      </c>
      <c r="B86" s="23">
        <v>0</v>
      </c>
      <c r="C86" s="5">
        <v>3250</v>
      </c>
      <c r="D86" s="19">
        <f t="shared" si="1"/>
        <v>3250</v>
      </c>
      <c r="E86" s="5"/>
    </row>
    <row r="87" spans="1:5">
      <c r="A87" s="5" t="s">
        <v>68</v>
      </c>
      <c r="B87" s="23">
        <v>22579</v>
      </c>
      <c r="C87" s="5">
        <v>0</v>
      </c>
      <c r="D87" s="19">
        <f t="shared" si="1"/>
        <v>22579</v>
      </c>
      <c r="E87" s="5"/>
    </row>
    <row r="88" spans="1:5">
      <c r="A88" s="5"/>
      <c r="B88" s="23"/>
      <c r="C88" s="5"/>
      <c r="D88" s="19">
        <f t="shared" si="1"/>
        <v>0</v>
      </c>
      <c r="E88" s="5"/>
    </row>
    <row r="89" spans="1:5">
      <c r="A89" s="6" t="s">
        <v>69</v>
      </c>
      <c r="B89" s="19">
        <v>0</v>
      </c>
      <c r="C89" s="5"/>
      <c r="D89" s="19">
        <f t="shared" si="1"/>
        <v>0</v>
      </c>
      <c r="E89" s="5"/>
    </row>
    <row r="90" spans="1:5">
      <c r="A90" s="5"/>
      <c r="B90" s="23"/>
      <c r="C90" s="5"/>
      <c r="D90" s="19"/>
      <c r="E90" s="5"/>
    </row>
    <row r="91" spans="1:5">
      <c r="A91" s="6" t="s">
        <v>70</v>
      </c>
      <c r="B91" s="19">
        <f>B56+B61+B70+B77+B81+B85+B89</f>
        <v>223439</v>
      </c>
      <c r="C91" s="19">
        <f>C56+C61+C70+C77+C81+C85+C89</f>
        <v>7994</v>
      </c>
      <c r="D91" s="19">
        <f t="shared" si="1"/>
        <v>231433</v>
      </c>
      <c r="E91" s="19">
        <f>E56+E61+E70+E77+E81+E85+E89</f>
        <v>80810</v>
      </c>
    </row>
  </sheetData>
  <phoneticPr fontId="22" type="noConversion"/>
  <pageMargins left="0.31496062992125984" right="0.31496062992125984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1.melléklet</vt:lpstr>
      <vt:lpstr>2.melléklet</vt:lpstr>
    </vt:vector>
  </TitlesOfParts>
  <Company>The 609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2013-10-25T07:30:38Z</cp:lastPrinted>
  <dcterms:created xsi:type="dcterms:W3CDTF">2013-08-28T08:38:52Z</dcterms:created>
  <dcterms:modified xsi:type="dcterms:W3CDTF">2013-11-15T07:58:38Z</dcterms:modified>
</cp:coreProperties>
</file>