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2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kumentumok\Diósberény Önkormányzat\Jegyzőkönyvek\2018\3. 2018.05.29\2017. évi költségvetés módosítás\"/>
    </mc:Choice>
  </mc:AlternateContent>
  <xr:revisionPtr revIDLastSave="0" documentId="10_ncr:8100000_{2D939333-72A3-425C-9142-5089DF13FAFA}" xr6:coauthVersionLast="32" xr6:coauthVersionMax="32" xr10:uidLastSave="{00000000-0000-0000-0000-000000000000}"/>
  <bookViews>
    <workbookView xWindow="0" yWindow="0" windowWidth="28800" windowHeight="12225" xr2:uid="{00000000-000D-0000-FFFF-FFFF00000000}"/>
  </bookViews>
  <sheets>
    <sheet name="2. sz. mell  " sheetId="1" r:id="rId1"/>
  </sheets>
  <definedNames>
    <definedName name="_xlnm.Print_Area" localSheetId="0">'2. sz. mell  '!$A$1:$Q$34</definedName>
  </definedNames>
  <calcPr calcId="162913"/>
</workbook>
</file>

<file path=xl/calcChain.xml><?xml version="1.0" encoding="utf-8"?>
<calcChain xmlns="http://schemas.openxmlformats.org/spreadsheetml/2006/main">
  <c r="I19" i="1" l="1"/>
  <c r="I31" i="1" s="1"/>
  <c r="G19" i="1"/>
  <c r="G31" i="1" s="1"/>
  <c r="Q18" i="1"/>
  <c r="Q32" i="1" s="1"/>
  <c r="O18" i="1"/>
  <c r="P18" i="1" s="1"/>
  <c r="H7" i="1"/>
  <c r="P9" i="1"/>
  <c r="P7" i="1"/>
  <c r="I18" i="1"/>
  <c r="H31" i="1" l="1"/>
  <c r="I32" i="1"/>
  <c r="O32" i="1"/>
  <c r="P32" i="1" s="1"/>
  <c r="H19" i="1"/>
  <c r="F20" i="1"/>
  <c r="F12" i="1"/>
  <c r="G18" i="1"/>
  <c r="H18" i="1" s="1"/>
  <c r="N9" i="1"/>
  <c r="N7" i="1"/>
  <c r="D20" i="1" l="1"/>
  <c r="E19" i="1"/>
  <c r="F19" i="1" s="1"/>
  <c r="M18" i="1"/>
  <c r="M32" i="1" s="1"/>
  <c r="N32" i="1" s="1"/>
  <c r="L9" i="1"/>
  <c r="L7" i="1"/>
  <c r="E18" i="1"/>
  <c r="F18" i="1" s="1"/>
  <c r="C18" i="1"/>
  <c r="D12" i="1"/>
  <c r="K31" i="1"/>
  <c r="C19" i="1"/>
  <c r="C25" i="1"/>
  <c r="K18" i="1"/>
  <c r="K32" i="1" s="1"/>
  <c r="D19" i="1" l="1"/>
  <c r="C31" i="1"/>
  <c r="C32" i="1" s="1"/>
  <c r="L32" i="1"/>
  <c r="N18" i="1"/>
  <c r="G32" i="1"/>
  <c r="H32" i="1" s="1"/>
  <c r="D18" i="1"/>
  <c r="L18" i="1"/>
  <c r="E31" i="1"/>
  <c r="D31" i="1" l="1"/>
  <c r="E32" i="1"/>
  <c r="D32" i="1" s="1"/>
  <c r="F31" i="1"/>
  <c r="F32" i="1" l="1"/>
</calcChain>
</file>

<file path=xl/sharedStrings.xml><?xml version="1.0" encoding="utf-8"?>
<sst xmlns="http://schemas.openxmlformats.org/spreadsheetml/2006/main" count="95" uniqueCount="87">
  <si>
    <t>Sor-
szám</t>
  </si>
  <si>
    <t>Bevételek</t>
  </si>
  <si>
    <t>Kiadások</t>
  </si>
  <si>
    <t>Megnevezés</t>
  </si>
  <si>
    <t>1.</t>
  </si>
  <si>
    <t>Felhalmozási célú támogatások államháztartáson belülről</t>
  </si>
  <si>
    <t>Beruházások</t>
  </si>
  <si>
    <t>2.</t>
  </si>
  <si>
    <t>1.-ből EU-s támogatás</t>
  </si>
  <si>
    <t>1.-ből EU-s forrásból megvalósuló beruházás</t>
  </si>
  <si>
    <t>3.</t>
  </si>
  <si>
    <t>Felhalmozási bevételek</t>
  </si>
  <si>
    <t>Felújítások</t>
  </si>
  <si>
    <t>4.</t>
  </si>
  <si>
    <t>Felhalmozási célú átvett pénzeszközök átvétele</t>
  </si>
  <si>
    <t>3.-ból EU-s forrásból megvalósuló felújítás</t>
  </si>
  <si>
    <t>5.</t>
  </si>
  <si>
    <t>4.-ből EU-s támogatás (közvetlen)</t>
  </si>
  <si>
    <t>Egyéb felhalmozási kiadások</t>
  </si>
  <si>
    <t>6.</t>
  </si>
  <si>
    <t>Egyéb felhalmozási célú bevételek</t>
  </si>
  <si>
    <t>7.</t>
  </si>
  <si>
    <t>8.</t>
  </si>
  <si>
    <t>9.</t>
  </si>
  <si>
    <t>10.</t>
  </si>
  <si>
    <t>11.</t>
  </si>
  <si>
    <t>Tartalékok</t>
  </si>
  <si>
    <t>12.</t>
  </si>
  <si>
    <t>Költségvetési bevételek összesen: (1.+3.+4.+6.+…+11.)</t>
  </si>
  <si>
    <t>Költségvetési kiadások összesen: (1.+3.+5.+...+11.)</t>
  </si>
  <si>
    <t>13.</t>
  </si>
  <si>
    <t>Értékpapír vásárlása, visszavásárlása</t>
  </si>
  <si>
    <t>14.</t>
  </si>
  <si>
    <t>Költségvetési maradvány igénybevétele</t>
  </si>
  <si>
    <t>Hitelek törlesztése</t>
  </si>
  <si>
    <t>15.</t>
  </si>
  <si>
    <t xml:space="preserve">Vállalkozási maradvány igénybevétele </t>
  </si>
  <si>
    <t>Rövid lejáratú hitelek törlesztése</t>
  </si>
  <si>
    <t>16.</t>
  </si>
  <si>
    <t xml:space="preserve">Betét visszavonásából származó bevétel </t>
  </si>
  <si>
    <t>Hosszú lejáratú hitelek törlesztése</t>
  </si>
  <si>
    <t>17.</t>
  </si>
  <si>
    <t>Értékpapír értékesítése</t>
  </si>
  <si>
    <t>Kölcsön törlesztése</t>
  </si>
  <si>
    <t>18.</t>
  </si>
  <si>
    <t>Egyéb belső finanszírozási bevételek</t>
  </si>
  <si>
    <t>Befektetési célú belföldi, külföldi értékpapírok vásárlása</t>
  </si>
  <si>
    <t>19.</t>
  </si>
  <si>
    <t>Hiány külső finanszírozásának bevételei (20+…+24 )</t>
  </si>
  <si>
    <t>Betét elhelyezése</t>
  </si>
  <si>
    <t>20.</t>
  </si>
  <si>
    <t>Hosszú lejáratú hitelek, kölcsönök felvétele</t>
  </si>
  <si>
    <t>Pénzügyi lízing kiadásai</t>
  </si>
  <si>
    <t>21.</t>
  </si>
  <si>
    <t>Likviditási célú hitelek, kölcsönök felvétele</t>
  </si>
  <si>
    <t>22.</t>
  </si>
  <si>
    <t>Rövid lejáratú hitelek, kölcsönök felvétele</t>
  </si>
  <si>
    <t>23.</t>
  </si>
  <si>
    <t>Értékpapírok kibocsátása</t>
  </si>
  <si>
    <t>24.</t>
  </si>
  <si>
    <t>Egyéb külső finanszírozási bevételek</t>
  </si>
  <si>
    <t>25.</t>
  </si>
  <si>
    <t>Felhalmozási célú finanszírozási bevételek összesen (13.+19.)</t>
  </si>
  <si>
    <t>26.</t>
  </si>
  <si>
    <t>BEVÉTEL ÖSSZESEN (12+25)</t>
  </si>
  <si>
    <t>KIADÁSOK ÖSSZESEN (12+25)</t>
  </si>
  <si>
    <t>27.</t>
  </si>
  <si>
    <t>Költségvetési hiány:</t>
  </si>
  <si>
    <t>Költségvetési többlet:</t>
  </si>
  <si>
    <t>28.</t>
  </si>
  <si>
    <t>Tárgyévi  hiány:</t>
  </si>
  <si>
    <t>Tárgyévi  többlet:</t>
  </si>
  <si>
    <t>Felhalmozási célú finanszírozási kiadások összesen (13.+…24.)</t>
  </si>
  <si>
    <t xml:space="preserve">                                                             </t>
  </si>
  <si>
    <t>Diósberény Község Önkormányzata</t>
  </si>
  <si>
    <t>2017. évi előirányzat</t>
  </si>
  <si>
    <t>2017.évi módosítás I.</t>
  </si>
  <si>
    <t>2017.évi ei.módosított I.</t>
  </si>
  <si>
    <t>2017.évi módosítás II.</t>
  </si>
  <si>
    <t>2017.évi ei.módosított II.</t>
  </si>
  <si>
    <t>2017.évi módosítás III.</t>
  </si>
  <si>
    <t>2017.évi ei.módosított 2017.12.31.</t>
  </si>
  <si>
    <t>Forintban!</t>
  </si>
  <si>
    <t xml:space="preserve">
</t>
  </si>
  <si>
    <t>II. Felhalmozási célú bevételek és kiadások mérlege</t>
  </si>
  <si>
    <t>2. sz. melléklet</t>
  </si>
  <si>
    <t>Hiány belső finanszírozás bevételei (14+…+18)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</si>
</sst>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#"/>
  </numFmts>
  <fonts count="30" x14ac:knownFonts="1">
    <font>
      <sz val="10"/>
      <name val="Times New Roman CE"/>
      <charset val="238"/>
    </font>
    <font>
      <sz val="10"/>
      <name val="Times New Roman CE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8"/>
      <color indexed="62"/>
      <name val="Cambria"/>
      <family val="2"/>
      <charset val="238"/>
    </font>
    <font>
      <b/>
      <sz val="15"/>
      <color indexed="62"/>
      <name val="Calibri"/>
      <family val="2"/>
      <charset val="238"/>
    </font>
    <font>
      <b/>
      <sz val="13"/>
      <color indexed="62"/>
      <name val="Calibri"/>
      <family val="2"/>
      <charset val="238"/>
    </font>
    <font>
      <b/>
      <sz val="11"/>
      <color indexed="62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sz val="11"/>
      <color indexed="60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2"/>
      <name val="Times New Roman CE"/>
      <family val="1"/>
      <charset val="238"/>
    </font>
    <font>
      <i/>
      <sz val="10"/>
      <name val="Times New Roman CE"/>
      <charset val="238"/>
    </font>
    <font>
      <b/>
      <sz val="10"/>
      <name val="Times New Roman CE"/>
      <family val="1"/>
      <charset val="238"/>
    </font>
    <font>
      <b/>
      <sz val="10"/>
      <name val="Times New Roman CE"/>
      <charset val="238"/>
    </font>
    <font>
      <sz val="10"/>
      <name val="Times New Roman CE"/>
      <charset val="238"/>
    </font>
    <font>
      <b/>
      <i/>
      <sz val="10"/>
      <name val="Times New Roman CE"/>
      <charset val="238"/>
    </font>
    <font>
      <b/>
      <i/>
      <sz val="11"/>
      <name val="Times New Roman CE"/>
      <family val="1"/>
      <charset val="238"/>
    </font>
    <font>
      <sz val="12"/>
      <name val="Times New Roman CE"/>
      <charset val="238"/>
    </font>
    <font>
      <b/>
      <sz val="12"/>
      <name val="Times New Roman CE"/>
      <charset val="238"/>
    </font>
    <font>
      <i/>
      <sz val="12"/>
      <name val="Times New Roman CE"/>
      <charset val="238"/>
    </font>
    <font>
      <b/>
      <sz val="14"/>
      <name val="Times New Roman CE"/>
      <family val="1"/>
      <charset val="238"/>
    </font>
  </fonts>
  <fills count="14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55"/>
      </patternFill>
    </fill>
    <fill>
      <patternFill patternType="solid">
        <fgColor indexed="42"/>
      </patternFill>
    </fill>
    <fill>
      <patternFill patternType="solid">
        <fgColor indexed="9"/>
      </patternFill>
    </fill>
    <fill>
      <patternFill patternType="solid">
        <fgColor indexed="45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36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3" borderId="0" applyNumberFormat="0" applyBorder="0" applyAlignment="0" applyProtection="0"/>
    <xf numFmtId="0" fontId="2" fillId="7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7" borderId="0" applyNumberFormat="0" applyBorder="0" applyAlignment="0" applyProtection="0"/>
    <xf numFmtId="0" fontId="3" fillId="9" borderId="0" applyNumberFormat="0" applyBorder="0" applyAlignment="0" applyProtection="0"/>
    <xf numFmtId="0" fontId="3" fillId="3" borderId="0" applyNumberFormat="0" applyBorder="0" applyAlignment="0" applyProtection="0"/>
    <xf numFmtId="0" fontId="3" fillId="7" borderId="0" applyNumberFormat="0" applyBorder="0" applyAlignment="0" applyProtection="0"/>
    <xf numFmtId="0" fontId="3" fillId="6" borderId="0" applyNumberFormat="0" applyBorder="0" applyAlignment="0" applyProtection="0"/>
    <xf numFmtId="0" fontId="3" fillId="9" borderId="0" applyNumberFormat="0" applyBorder="0" applyAlignment="0" applyProtection="0"/>
    <xf numFmtId="0" fontId="3" fillId="3" borderId="0" applyNumberFormat="0" applyBorder="0" applyAlignment="0" applyProtection="0"/>
    <xf numFmtId="0" fontId="4" fillId="7" borderId="1" applyNumberFormat="0" applyAlignment="0" applyProtection="0"/>
    <xf numFmtId="0" fontId="5" fillId="0" borderId="0" applyNumberFormat="0" applyFill="0" applyBorder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8" fillId="0" borderId="4" applyNumberFormat="0" applyFill="0" applyAlignment="0" applyProtection="0"/>
    <xf numFmtId="0" fontId="8" fillId="0" borderId="0" applyNumberFormat="0" applyFill="0" applyBorder="0" applyAlignment="0" applyProtection="0"/>
    <xf numFmtId="0" fontId="9" fillId="10" borderId="5" applyNumberFormat="0" applyAlignment="0" applyProtection="0"/>
    <xf numFmtId="0" fontId="10" fillId="0" borderId="0" applyNumberFormat="0" applyFill="0" applyBorder="0" applyAlignment="0" applyProtection="0"/>
    <xf numFmtId="0" fontId="11" fillId="0" borderId="6" applyNumberFormat="0" applyFill="0" applyAlignment="0" applyProtection="0"/>
    <xf numFmtId="0" fontId="1" fillId="4" borderId="7" applyNumberFormat="0" applyFont="0" applyAlignment="0" applyProtection="0"/>
    <xf numFmtId="0" fontId="12" fillId="11" borderId="0" applyNumberFormat="0" applyBorder="0" applyAlignment="0" applyProtection="0"/>
    <xf numFmtId="0" fontId="13" fillId="12" borderId="8" applyNumberFormat="0" applyAlignment="0" applyProtection="0"/>
    <xf numFmtId="0" fontId="14" fillId="0" borderId="0" applyNumberFormat="0" applyFill="0" applyBorder="0" applyAlignment="0" applyProtection="0"/>
    <xf numFmtId="0" fontId="15" fillId="0" borderId="9" applyNumberFormat="0" applyFill="0" applyAlignment="0" applyProtection="0"/>
    <xf numFmtId="0" fontId="16" fillId="13" borderId="0" applyNumberFormat="0" applyBorder="0" applyAlignment="0" applyProtection="0"/>
    <xf numFmtId="0" fontId="17" fillId="7" borderId="0" applyNumberFormat="0" applyBorder="0" applyAlignment="0" applyProtection="0"/>
    <xf numFmtId="0" fontId="18" fillId="12" borderId="1" applyNumberFormat="0" applyAlignment="0" applyProtection="0"/>
  </cellStyleXfs>
  <cellXfs count="58">
    <xf numFmtId="0" fontId="0" fillId="0" borderId="0" xfId="0"/>
    <xf numFmtId="164" fontId="0" fillId="0" borderId="0" xfId="0" applyNumberFormat="1" applyFill="1" applyAlignment="1" applyProtection="1">
      <alignment vertical="center" wrapText="1"/>
    </xf>
    <xf numFmtId="164" fontId="19" fillId="0" borderId="0" xfId="0" applyNumberFormat="1" applyFont="1" applyFill="1" applyAlignment="1" applyProtection="1">
      <alignment horizontal="centerContinuous" vertical="center" wrapText="1"/>
    </xf>
    <xf numFmtId="164" fontId="0" fillId="0" borderId="0" xfId="0" applyNumberFormat="1" applyFill="1" applyAlignment="1" applyProtection="1">
      <alignment horizontal="centerContinuous" vertical="center"/>
    </xf>
    <xf numFmtId="164" fontId="0" fillId="0" borderId="0" xfId="0" applyNumberFormat="1" applyFill="1" applyAlignment="1" applyProtection="1">
      <alignment horizontal="center" vertical="center" wrapText="1"/>
    </xf>
    <xf numFmtId="164" fontId="21" fillId="0" borderId="0" xfId="0" applyNumberFormat="1" applyFont="1" applyFill="1" applyAlignment="1" applyProtection="1">
      <alignment horizontal="center" vertical="center" wrapText="1"/>
    </xf>
    <xf numFmtId="164" fontId="22" fillId="0" borderId="10" xfId="0" applyNumberFormat="1" applyFont="1" applyFill="1" applyBorder="1" applyAlignment="1" applyProtection="1">
      <alignment horizontal="left" vertical="center" wrapText="1" indent="1"/>
    </xf>
    <xf numFmtId="164" fontId="22" fillId="0" borderId="10" xfId="0" applyNumberFormat="1" applyFont="1" applyFill="1" applyBorder="1" applyAlignment="1" applyProtection="1">
      <alignment horizontal="center" vertical="center" wrapText="1"/>
    </xf>
    <xf numFmtId="164" fontId="23" fillId="0" borderId="11" xfId="0" applyNumberFormat="1" applyFont="1" applyFill="1" applyBorder="1" applyAlignment="1" applyProtection="1">
      <alignment horizontal="left" vertical="center" wrapText="1" indent="1"/>
    </xf>
    <xf numFmtId="164" fontId="23" fillId="0" borderId="12" xfId="0" applyNumberFormat="1" applyFont="1" applyFill="1" applyBorder="1" applyAlignment="1" applyProtection="1">
      <alignment horizontal="left" vertical="center" wrapText="1" indent="1"/>
    </xf>
    <xf numFmtId="164" fontId="23" fillId="0" borderId="13" xfId="0" applyNumberFormat="1" applyFont="1" applyFill="1" applyBorder="1" applyAlignment="1" applyProtection="1">
      <alignment horizontal="left" vertical="center" wrapText="1" indent="1"/>
    </xf>
    <xf numFmtId="164" fontId="20" fillId="0" borderId="0" xfId="0" applyNumberFormat="1" applyFont="1" applyFill="1" applyAlignment="1" applyProtection="1">
      <alignment horizontal="center" textRotation="180" wrapText="1"/>
    </xf>
    <xf numFmtId="164" fontId="22" fillId="0" borderId="10" xfId="0" applyNumberFormat="1" applyFont="1" applyFill="1" applyBorder="1" applyAlignment="1" applyProtection="1">
      <alignment horizontal="center" wrapText="1"/>
    </xf>
    <xf numFmtId="164" fontId="25" fillId="0" borderId="0" xfId="0" applyNumberFormat="1" applyFont="1" applyFill="1" applyAlignment="1" applyProtection="1">
      <alignment horizontal="right" vertical="center"/>
    </xf>
    <xf numFmtId="164" fontId="21" fillId="0" borderId="10" xfId="0" applyNumberFormat="1" applyFont="1" applyFill="1" applyBorder="1" applyAlignment="1" applyProtection="1">
      <alignment horizontal="center" vertical="center" wrapText="1"/>
    </xf>
    <xf numFmtId="164" fontId="26" fillId="0" borderId="10" xfId="0" applyNumberFormat="1" applyFont="1" applyFill="1" applyBorder="1" applyAlignment="1" applyProtection="1">
      <alignment vertical="center" wrapText="1"/>
    </xf>
    <xf numFmtId="164" fontId="27" fillId="0" borderId="10" xfId="0" applyNumberFormat="1" applyFont="1" applyFill="1" applyBorder="1" applyAlignment="1" applyProtection="1">
      <alignment vertical="center" wrapText="1"/>
    </xf>
    <xf numFmtId="164" fontId="24" fillId="0" borderId="0" xfId="0" applyNumberFormat="1" applyFont="1" applyFill="1" applyAlignment="1" applyProtection="1">
      <alignment horizontal="right" vertical="center" wrapText="1"/>
    </xf>
    <xf numFmtId="164" fontId="27" fillId="0" borderId="0" xfId="0" applyNumberFormat="1" applyFont="1" applyFill="1" applyAlignment="1" applyProtection="1">
      <alignment horizontal="center" vertical="center" wrapText="1"/>
    </xf>
    <xf numFmtId="164" fontId="22" fillId="0" borderId="10" xfId="0" applyNumberFormat="1" applyFont="1" applyFill="1" applyBorder="1" applyAlignment="1" applyProtection="1">
      <alignment horizontal="centerContinuous" vertical="center" wrapText="1"/>
    </xf>
    <xf numFmtId="164" fontId="0" fillId="0" borderId="10" xfId="0" applyNumberFormat="1" applyFill="1" applyBorder="1" applyAlignment="1" applyProtection="1">
      <alignment vertical="center" wrapText="1"/>
    </xf>
    <xf numFmtId="164" fontId="22" fillId="0" borderId="16" xfId="0" applyNumberFormat="1" applyFont="1" applyFill="1" applyBorder="1" applyAlignment="1" applyProtection="1">
      <alignment horizontal="center" vertical="center" wrapText="1"/>
    </xf>
    <xf numFmtId="164" fontId="22" fillId="0" borderId="13" xfId="0" applyNumberFormat="1" applyFont="1" applyFill="1" applyBorder="1" applyAlignment="1" applyProtection="1">
      <alignment horizontal="center" wrapText="1"/>
    </xf>
    <xf numFmtId="164" fontId="22" fillId="0" borderId="13" xfId="0" applyNumberFormat="1" applyFont="1" applyFill="1" applyBorder="1" applyAlignment="1" applyProtection="1">
      <alignment horizontal="center" vertical="center" wrapText="1"/>
    </xf>
    <xf numFmtId="164" fontId="21" fillId="0" borderId="13" xfId="0" applyNumberFormat="1" applyFont="1" applyFill="1" applyBorder="1" applyAlignment="1" applyProtection="1">
      <alignment horizontal="center" vertical="center" wrapText="1"/>
    </xf>
    <xf numFmtId="164" fontId="0" fillId="0" borderId="0" xfId="0" applyNumberFormat="1" applyFill="1" applyAlignment="1" applyProtection="1">
      <alignment horizontal="centerContinuous" vertical="center" wrapText="1"/>
    </xf>
    <xf numFmtId="164" fontId="26" fillId="0" borderId="11" xfId="0" applyNumberFormat="1" applyFont="1" applyFill="1" applyBorder="1" applyAlignment="1" applyProtection="1">
      <alignment horizontal="left" vertical="center" wrapText="1"/>
    </xf>
    <xf numFmtId="164" fontId="26" fillId="0" borderId="12" xfId="0" applyNumberFormat="1" applyFont="1" applyFill="1" applyBorder="1" applyAlignment="1" applyProtection="1">
      <alignment horizontal="left" vertical="center" wrapText="1"/>
    </xf>
    <xf numFmtId="164" fontId="26" fillId="0" borderId="12" xfId="0" applyNumberFormat="1" applyFont="1" applyFill="1" applyBorder="1" applyAlignment="1" applyProtection="1">
      <alignment horizontal="left" vertical="center" wrapText="1"/>
      <protection locked="0"/>
    </xf>
    <xf numFmtId="164" fontId="26" fillId="0" borderId="13" xfId="0" applyNumberFormat="1" applyFont="1" applyFill="1" applyBorder="1" applyAlignment="1" applyProtection="1">
      <alignment horizontal="left" vertical="center" wrapText="1"/>
    </xf>
    <xf numFmtId="164" fontId="27" fillId="0" borderId="10" xfId="0" applyNumberFormat="1" applyFont="1" applyFill="1" applyBorder="1" applyAlignment="1" applyProtection="1">
      <alignment horizontal="left" vertical="center" wrapText="1"/>
    </xf>
    <xf numFmtId="164" fontId="26" fillId="0" borderId="11" xfId="0" applyNumberFormat="1" applyFont="1" applyFill="1" applyBorder="1" applyAlignment="1" applyProtection="1">
      <alignment horizontal="left" vertical="center" wrapText="1"/>
      <protection locked="0"/>
    </xf>
    <xf numFmtId="164" fontId="26" fillId="0" borderId="13" xfId="0" applyNumberFormat="1" applyFont="1" applyFill="1" applyBorder="1" applyAlignment="1" applyProtection="1">
      <alignment horizontal="left" vertical="center" wrapText="1"/>
      <protection locked="0"/>
    </xf>
    <xf numFmtId="164" fontId="28" fillId="0" borderId="13" xfId="0" applyNumberFormat="1" applyFont="1" applyFill="1" applyBorder="1" applyAlignment="1" applyProtection="1">
      <alignment horizontal="left" vertical="center" wrapText="1"/>
    </xf>
    <xf numFmtId="164" fontId="28" fillId="0" borderId="12" xfId="0" applyNumberFormat="1" applyFont="1" applyFill="1" applyBorder="1" applyAlignment="1" applyProtection="1">
      <alignment horizontal="left" vertical="center" wrapText="1"/>
    </xf>
    <xf numFmtId="164" fontId="26" fillId="0" borderId="17" xfId="0" applyNumberFormat="1" applyFont="1" applyFill="1" applyBorder="1" applyAlignment="1" applyProtection="1">
      <alignment horizontal="left" vertical="center" wrapText="1"/>
    </xf>
    <xf numFmtId="164" fontId="22" fillId="0" borderId="14" xfId="0" applyNumberFormat="1" applyFont="1" applyFill="1" applyBorder="1" applyAlignment="1" applyProtection="1">
      <alignment horizontal="center" vertical="center" wrapText="1"/>
    </xf>
    <xf numFmtId="164" fontId="22" fillId="0" borderId="15" xfId="0" applyNumberFormat="1" applyFont="1" applyFill="1" applyBorder="1" applyAlignment="1" applyProtection="1">
      <alignment horizontal="center" vertical="center" wrapText="1"/>
    </xf>
    <xf numFmtId="164" fontId="22" fillId="0" borderId="10" xfId="0" applyNumberFormat="1" applyFont="1" applyFill="1" applyBorder="1" applyAlignment="1" applyProtection="1">
      <alignment horizontal="center" vertical="center" wrapText="1"/>
    </xf>
    <xf numFmtId="0" fontId="0" fillId="0" borderId="10" xfId="0" applyBorder="1" applyAlignment="1">
      <alignment wrapText="1"/>
    </xf>
    <xf numFmtId="164" fontId="29" fillId="0" borderId="0" xfId="0" applyNumberFormat="1" applyFont="1" applyFill="1" applyAlignment="1" applyProtection="1">
      <alignment horizontal="center" vertical="center" wrapText="1"/>
    </xf>
    <xf numFmtId="164" fontId="26" fillId="0" borderId="11" xfId="0" applyNumberFormat="1" applyFont="1" applyFill="1" applyBorder="1" applyAlignment="1" applyProtection="1">
      <alignment horizontal="right" vertical="center" wrapText="1"/>
      <protection locked="0"/>
    </xf>
    <xf numFmtId="164" fontId="26" fillId="0" borderId="14" xfId="0" applyNumberFormat="1" applyFont="1" applyFill="1" applyBorder="1" applyAlignment="1" applyProtection="1">
      <alignment horizontal="right" vertical="center" wrapText="1"/>
      <protection locked="0"/>
    </xf>
    <xf numFmtId="164" fontId="26" fillId="0" borderId="12" xfId="0" applyNumberFormat="1" applyFont="1" applyFill="1" applyBorder="1" applyAlignment="1" applyProtection="1">
      <alignment horizontal="right" vertical="center" wrapText="1"/>
      <protection locked="0"/>
    </xf>
    <xf numFmtId="164" fontId="26" fillId="0" borderId="17" xfId="0" applyNumberFormat="1" applyFont="1" applyFill="1" applyBorder="1" applyAlignment="1" applyProtection="1">
      <alignment horizontal="right" vertical="center" wrapText="1"/>
      <protection locked="0"/>
    </xf>
    <xf numFmtId="164" fontId="26" fillId="0" borderId="15" xfId="0" applyNumberFormat="1" applyFont="1" applyFill="1" applyBorder="1" applyAlignment="1" applyProtection="1">
      <alignment horizontal="right" vertical="center" wrapText="1"/>
      <protection locked="0"/>
    </xf>
    <xf numFmtId="164" fontId="27" fillId="0" borderId="10" xfId="0" applyNumberFormat="1" applyFont="1" applyFill="1" applyBorder="1" applyAlignment="1" applyProtection="1">
      <alignment horizontal="right" vertical="center" wrapText="1"/>
    </xf>
    <xf numFmtId="164" fontId="27" fillId="0" borderId="10" xfId="0" applyNumberFormat="1" applyFont="1" applyFill="1" applyBorder="1" applyAlignment="1" applyProtection="1">
      <alignment horizontal="right" vertical="center" wrapText="1"/>
      <protection locked="0"/>
    </xf>
    <xf numFmtId="164" fontId="28" fillId="0" borderId="11" xfId="0" applyNumberFormat="1" applyFont="1" applyFill="1" applyBorder="1" applyAlignment="1" applyProtection="1">
      <alignment horizontal="right" vertical="center" wrapText="1"/>
    </xf>
    <xf numFmtId="164" fontId="26" fillId="0" borderId="13" xfId="0" applyNumberFormat="1" applyFont="1" applyFill="1" applyBorder="1" applyAlignment="1" applyProtection="1">
      <alignment horizontal="right" vertical="center" wrapText="1"/>
      <protection locked="0"/>
    </xf>
    <xf numFmtId="164" fontId="28" fillId="0" borderId="12" xfId="0" applyNumberFormat="1" applyFont="1" applyFill="1" applyBorder="1" applyAlignment="1" applyProtection="1">
      <alignment horizontal="right" vertical="center" wrapText="1"/>
    </xf>
    <xf numFmtId="164" fontId="27" fillId="0" borderId="12" xfId="0" applyNumberFormat="1" applyFont="1" applyFill="1" applyBorder="1" applyAlignment="1" applyProtection="1">
      <alignment horizontal="right" vertical="center" wrapText="1"/>
      <protection locked="0"/>
    </xf>
    <xf numFmtId="164" fontId="26" fillId="0" borderId="11" xfId="0" applyNumberFormat="1" applyFont="1" applyFill="1" applyBorder="1" applyAlignment="1" applyProtection="1">
      <alignment horizontal="right" vertical="center" wrapText="1"/>
    </xf>
    <xf numFmtId="164" fontId="26" fillId="0" borderId="14" xfId="0" applyNumberFormat="1" applyFont="1" applyFill="1" applyBorder="1" applyAlignment="1" applyProtection="1">
      <alignment horizontal="right" vertical="center" wrapText="1"/>
    </xf>
    <xf numFmtId="164" fontId="26" fillId="0" borderId="12" xfId="0" applyNumberFormat="1" applyFont="1" applyFill="1" applyBorder="1" applyAlignment="1" applyProtection="1">
      <alignment horizontal="right" vertical="center" wrapText="1"/>
    </xf>
    <xf numFmtId="164" fontId="26" fillId="0" borderId="17" xfId="0" applyNumberFormat="1" applyFont="1" applyFill="1" applyBorder="1" applyAlignment="1" applyProtection="1">
      <alignment horizontal="right" vertical="center" wrapText="1"/>
    </xf>
    <xf numFmtId="164" fontId="26" fillId="0" borderId="15" xfId="0" applyNumberFormat="1" applyFont="1" applyFill="1" applyBorder="1" applyAlignment="1" applyProtection="1">
      <alignment horizontal="right" vertical="center" wrapText="1"/>
    </xf>
    <xf numFmtId="164" fontId="26" fillId="0" borderId="10" xfId="0" applyNumberFormat="1" applyFont="1" applyFill="1" applyBorder="1" applyAlignment="1" applyProtection="1">
      <alignment horizontal="right" vertical="center" wrapText="1"/>
    </xf>
  </cellXfs>
  <cellStyles count="36">
    <cellStyle name="20% - 1. jelölőszín" xfId="1" builtinId="30" customBuiltin="1"/>
    <cellStyle name="20% - 2. jelölőszín" xfId="2" builtinId="34" customBuiltin="1"/>
    <cellStyle name="20% - 3. jelölőszín" xfId="3" builtinId="38" customBuiltin="1"/>
    <cellStyle name="20% - 4. jelölőszín" xfId="4" builtinId="42" customBuiltin="1"/>
    <cellStyle name="20% - 5. jelölőszín" xfId="5" builtinId="46" customBuiltin="1"/>
    <cellStyle name="20% - 6. jelölőszín" xfId="6" builtinId="50" customBuiltin="1"/>
    <cellStyle name="40% - 1. jelölőszín" xfId="7" builtinId="31" customBuiltin="1"/>
    <cellStyle name="40% - 2. jelölőszín" xfId="8" builtinId="35" customBuiltin="1"/>
    <cellStyle name="40% - 3. jelölőszín" xfId="9" builtinId="39" customBuiltin="1"/>
    <cellStyle name="40% - 4. jelölőszín" xfId="10" builtinId="43" customBuiltin="1"/>
    <cellStyle name="40% - 5. jelölőszín" xfId="11" builtinId="47" customBuiltin="1"/>
    <cellStyle name="40% - 6. jelölőszín" xfId="12" builtinId="51" customBuiltin="1"/>
    <cellStyle name="60% - 1. jelölőszín" xfId="13" builtinId="32" customBuiltin="1"/>
    <cellStyle name="60% - 2. jelölőszín" xfId="14" builtinId="36" customBuiltin="1"/>
    <cellStyle name="60% - 3. jelölőszín" xfId="15" builtinId="40" customBuiltin="1"/>
    <cellStyle name="60% - 4. jelölőszín" xfId="16" builtinId="44" customBuiltin="1"/>
    <cellStyle name="60% - 5. jelölőszín" xfId="17" builtinId="48" customBuiltin="1"/>
    <cellStyle name="60% - 6. jelölőszín" xfId="18" builtinId="52" customBuiltin="1"/>
    <cellStyle name="Bevitel" xfId="19" builtinId="20" customBuiltin="1"/>
    <cellStyle name="Cím" xfId="20" builtinId="15" customBuiltin="1"/>
    <cellStyle name="Címsor 1" xfId="21" builtinId="16" customBuiltin="1"/>
    <cellStyle name="Címsor 2" xfId="22" builtinId="17" customBuiltin="1"/>
    <cellStyle name="Címsor 3" xfId="23" builtinId="18" customBuiltin="1"/>
    <cellStyle name="Címsor 4" xfId="24" builtinId="19" customBuiltin="1"/>
    <cellStyle name="Ellenőrzőcella" xfId="25" builtinId="23" customBuiltin="1"/>
    <cellStyle name="Figyelmeztetés" xfId="26" builtinId="11" customBuiltin="1"/>
    <cellStyle name="Hivatkozott cella" xfId="27" builtinId="24" customBuiltin="1"/>
    <cellStyle name="Jegyzet" xfId="28" builtinId="10" customBuiltin="1"/>
    <cellStyle name="Jó" xfId="29" builtinId="26" customBuiltin="1"/>
    <cellStyle name="Kimenet" xfId="30" builtinId="21" customBuiltin="1"/>
    <cellStyle name="Magyarázó szöveg" xfId="31" builtinId="53" customBuiltin="1"/>
    <cellStyle name="Normál" xfId="0" builtinId="0"/>
    <cellStyle name="Összesen" xfId="32" builtinId="25" customBuiltin="1"/>
    <cellStyle name="Rossz" xfId="33" builtinId="27" customBuiltin="1"/>
    <cellStyle name="Semleges" xfId="34" builtinId="28" customBuiltin="1"/>
    <cellStyle name="Számítás" xfId="35" builtinId="22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1:Q34"/>
  <sheetViews>
    <sheetView tabSelected="1" view="pageBreakPreview" zoomScale="70" zoomScaleNormal="80" zoomScaleSheetLayoutView="70" zoomScalePageLayoutView="80" workbookViewId="0">
      <selection activeCell="K27" sqref="K27"/>
    </sheetView>
  </sheetViews>
  <sheetFormatPr defaultColWidth="9.33203125" defaultRowHeight="12.75" x14ac:dyDescent="0.2"/>
  <cols>
    <col min="1" max="1" width="6.83203125" style="1" customWidth="1"/>
    <col min="2" max="2" width="46" style="4" customWidth="1"/>
    <col min="3" max="3" width="15.6640625" style="1" customWidth="1"/>
    <col min="4" max="4" width="14.83203125" style="1" customWidth="1"/>
    <col min="5" max="5" width="15.5" style="1" customWidth="1"/>
    <col min="6" max="6" width="14.83203125" style="1" customWidth="1"/>
    <col min="7" max="7" width="15.83203125" style="1" customWidth="1"/>
    <col min="8" max="8" width="14.83203125" style="1" customWidth="1"/>
    <col min="9" max="9" width="16.6640625" style="1" customWidth="1"/>
    <col min="10" max="10" width="39.1640625" style="1" customWidth="1"/>
    <col min="11" max="11" width="16" style="1" customWidth="1"/>
    <col min="12" max="12" width="15" style="1" customWidth="1"/>
    <col min="13" max="13" width="15.6640625" style="1" customWidth="1"/>
    <col min="14" max="14" width="15.33203125" style="1" customWidth="1"/>
    <col min="15" max="15" width="16" style="1" customWidth="1"/>
    <col min="16" max="16" width="14.6640625" style="1" customWidth="1"/>
    <col min="17" max="17" width="16.1640625" style="1" customWidth="1"/>
    <col min="18" max="16384" width="9.33203125" style="1"/>
  </cols>
  <sheetData>
    <row r="1" spans="1:17" ht="31.5" x14ac:dyDescent="0.2">
      <c r="B1" s="2" t="s">
        <v>83</v>
      </c>
      <c r="C1" s="3"/>
      <c r="D1" s="3"/>
      <c r="E1" s="3"/>
      <c r="F1" s="3"/>
      <c r="G1" s="3"/>
      <c r="H1" s="3"/>
      <c r="I1" s="3"/>
      <c r="J1" s="25"/>
      <c r="K1" s="3"/>
      <c r="L1" s="11"/>
      <c r="Q1" s="17" t="s">
        <v>85</v>
      </c>
    </row>
    <row r="2" spans="1:17" ht="23.25" customHeight="1" x14ac:dyDescent="0.2">
      <c r="A2" s="40" t="s">
        <v>84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</row>
    <row r="3" spans="1:17" ht="16.5" thickBot="1" x14ac:dyDescent="0.25">
      <c r="B3" s="18" t="s">
        <v>74</v>
      </c>
      <c r="L3" s="11"/>
      <c r="Q3" s="13" t="s">
        <v>82</v>
      </c>
    </row>
    <row r="4" spans="1:17" ht="13.5" thickBot="1" x14ac:dyDescent="0.25">
      <c r="A4" s="36" t="s">
        <v>0</v>
      </c>
      <c r="B4" s="19" t="s">
        <v>1</v>
      </c>
      <c r="C4" s="19"/>
      <c r="D4" s="19"/>
      <c r="E4" s="19"/>
      <c r="F4" s="19"/>
      <c r="G4" s="19"/>
      <c r="H4" s="19"/>
      <c r="I4" s="19"/>
      <c r="J4" s="38" t="s">
        <v>2</v>
      </c>
      <c r="K4" s="39"/>
      <c r="L4" s="39"/>
      <c r="M4" s="39"/>
      <c r="N4" s="39"/>
      <c r="O4" s="39"/>
      <c r="P4" s="20"/>
      <c r="Q4" s="20"/>
    </row>
    <row r="5" spans="1:17" s="5" customFormat="1" ht="39" thickBot="1" x14ac:dyDescent="0.25">
      <c r="A5" s="37"/>
      <c r="B5" s="7" t="s">
        <v>3</v>
      </c>
      <c r="C5" s="7" t="s">
        <v>75</v>
      </c>
      <c r="D5" s="7" t="s">
        <v>76</v>
      </c>
      <c r="E5" s="7" t="s">
        <v>77</v>
      </c>
      <c r="F5" s="7" t="s">
        <v>78</v>
      </c>
      <c r="G5" s="7" t="s">
        <v>79</v>
      </c>
      <c r="H5" s="7" t="s">
        <v>80</v>
      </c>
      <c r="I5" s="7" t="s">
        <v>81</v>
      </c>
      <c r="J5" s="21" t="s">
        <v>3</v>
      </c>
      <c r="K5" s="21" t="s">
        <v>75</v>
      </c>
      <c r="L5" s="22" t="s">
        <v>76</v>
      </c>
      <c r="M5" s="23" t="s">
        <v>77</v>
      </c>
      <c r="N5" s="24" t="s">
        <v>78</v>
      </c>
      <c r="O5" s="24" t="s">
        <v>79</v>
      </c>
      <c r="P5" s="7" t="s">
        <v>80</v>
      </c>
      <c r="Q5" s="7" t="s">
        <v>81</v>
      </c>
    </row>
    <row r="6" spans="1:17" s="5" customFormat="1" ht="13.5" thickBot="1" x14ac:dyDescent="0.25">
      <c r="A6" s="7">
        <v>1</v>
      </c>
      <c r="B6" s="7">
        <v>2</v>
      </c>
      <c r="C6" s="7">
        <v>3</v>
      </c>
      <c r="D6" s="7">
        <v>4</v>
      </c>
      <c r="E6" s="7">
        <v>5</v>
      </c>
      <c r="F6" s="7">
        <v>6</v>
      </c>
      <c r="G6" s="7">
        <v>7</v>
      </c>
      <c r="H6" s="7">
        <v>8</v>
      </c>
      <c r="I6" s="7">
        <v>9</v>
      </c>
      <c r="J6" s="7">
        <v>10</v>
      </c>
      <c r="K6" s="7">
        <v>11</v>
      </c>
      <c r="L6" s="12">
        <v>12</v>
      </c>
      <c r="M6" s="7">
        <v>13</v>
      </c>
      <c r="N6" s="14">
        <v>14</v>
      </c>
      <c r="O6" s="14">
        <v>15</v>
      </c>
      <c r="P6" s="14">
        <v>16</v>
      </c>
      <c r="Q6" s="14">
        <v>17</v>
      </c>
    </row>
    <row r="7" spans="1:17" ht="31.5" x14ac:dyDescent="0.2">
      <c r="A7" s="8" t="s">
        <v>4</v>
      </c>
      <c r="B7" s="26" t="s">
        <v>5</v>
      </c>
      <c r="C7" s="41"/>
      <c r="D7" s="41"/>
      <c r="E7" s="41"/>
      <c r="F7" s="41"/>
      <c r="G7" s="41"/>
      <c r="H7" s="42">
        <f>I7-G7</f>
        <v>996950</v>
      </c>
      <c r="I7" s="42">
        <v>996950</v>
      </c>
      <c r="J7" s="26" t="s">
        <v>6</v>
      </c>
      <c r="K7" s="41">
        <v>1563160</v>
      </c>
      <c r="L7" s="52">
        <f>M7-K7</f>
        <v>873221</v>
      </c>
      <c r="M7" s="52">
        <v>2436381</v>
      </c>
      <c r="N7" s="52">
        <f>O7-M7</f>
        <v>0</v>
      </c>
      <c r="O7" s="52">
        <v>2436381</v>
      </c>
      <c r="P7" s="53">
        <f>Q7-O7</f>
        <v>0</v>
      </c>
      <c r="Q7" s="53">
        <v>2436381</v>
      </c>
    </row>
    <row r="8" spans="1:17" ht="15.75" x14ac:dyDescent="0.2">
      <c r="A8" s="9" t="s">
        <v>7</v>
      </c>
      <c r="B8" s="27" t="s">
        <v>8</v>
      </c>
      <c r="C8" s="43"/>
      <c r="D8" s="43"/>
      <c r="E8" s="43"/>
      <c r="F8" s="43"/>
      <c r="G8" s="43"/>
      <c r="H8" s="43"/>
      <c r="I8" s="43"/>
      <c r="J8" s="27" t="s">
        <v>9</v>
      </c>
      <c r="K8" s="43"/>
      <c r="L8" s="54"/>
      <c r="M8" s="54"/>
      <c r="N8" s="54"/>
      <c r="O8" s="54"/>
      <c r="P8" s="54"/>
      <c r="Q8" s="54"/>
    </row>
    <row r="9" spans="1:17" ht="15.75" x14ac:dyDescent="0.2">
      <c r="A9" s="9" t="s">
        <v>10</v>
      </c>
      <c r="B9" s="27" t="s">
        <v>11</v>
      </c>
      <c r="C9" s="43"/>
      <c r="D9" s="43"/>
      <c r="E9" s="43"/>
      <c r="F9" s="43"/>
      <c r="G9" s="43"/>
      <c r="H9" s="43"/>
      <c r="I9" s="43"/>
      <c r="J9" s="27" t="s">
        <v>12</v>
      </c>
      <c r="K9" s="43">
        <v>3810000</v>
      </c>
      <c r="L9" s="52">
        <f>M9-K9</f>
        <v>0</v>
      </c>
      <c r="M9" s="54">
        <v>3810000</v>
      </c>
      <c r="N9" s="54">
        <f>O9-M9</f>
        <v>0</v>
      </c>
      <c r="O9" s="54">
        <v>3810000</v>
      </c>
      <c r="P9" s="54">
        <f>Q9-O9</f>
        <v>459144</v>
      </c>
      <c r="Q9" s="54">
        <v>4269144</v>
      </c>
    </row>
    <row r="10" spans="1:17" ht="31.5" x14ac:dyDescent="0.2">
      <c r="A10" s="9" t="s">
        <v>13</v>
      </c>
      <c r="B10" s="27" t="s">
        <v>14</v>
      </c>
      <c r="C10" s="43"/>
      <c r="D10" s="43"/>
      <c r="E10" s="43"/>
      <c r="F10" s="43"/>
      <c r="G10" s="43"/>
      <c r="H10" s="43"/>
      <c r="I10" s="43"/>
      <c r="J10" s="27" t="s">
        <v>15</v>
      </c>
      <c r="K10" s="43"/>
      <c r="L10" s="54"/>
      <c r="M10" s="54"/>
      <c r="N10" s="54"/>
      <c r="O10" s="54"/>
      <c r="P10" s="54"/>
      <c r="Q10" s="54"/>
    </row>
    <row r="11" spans="1:17" ht="15.75" x14ac:dyDescent="0.2">
      <c r="A11" s="9" t="s">
        <v>16</v>
      </c>
      <c r="B11" s="27" t="s">
        <v>17</v>
      </c>
      <c r="C11" s="43"/>
      <c r="D11" s="43"/>
      <c r="E11" s="43"/>
      <c r="F11" s="43"/>
      <c r="G11" s="43"/>
      <c r="H11" s="43"/>
      <c r="I11" s="43"/>
      <c r="J11" s="27" t="s">
        <v>18</v>
      </c>
      <c r="K11" s="43"/>
      <c r="L11" s="54"/>
      <c r="M11" s="54"/>
      <c r="N11" s="54"/>
      <c r="O11" s="54"/>
      <c r="P11" s="54"/>
      <c r="Q11" s="54"/>
    </row>
    <row r="12" spans="1:17" ht="15.75" x14ac:dyDescent="0.2">
      <c r="A12" s="9" t="s">
        <v>19</v>
      </c>
      <c r="B12" s="27" t="s">
        <v>20</v>
      </c>
      <c r="C12" s="43"/>
      <c r="D12" s="43">
        <f>E12-C12</f>
        <v>377880</v>
      </c>
      <c r="E12" s="43">
        <v>377880</v>
      </c>
      <c r="F12" s="43">
        <f>G12-E12</f>
        <v>0</v>
      </c>
      <c r="G12" s="43">
        <v>377880</v>
      </c>
      <c r="H12" s="43"/>
      <c r="I12" s="43">
        <v>377880</v>
      </c>
      <c r="J12" s="28"/>
      <c r="K12" s="43"/>
      <c r="L12" s="54"/>
      <c r="M12" s="54"/>
      <c r="N12" s="54"/>
      <c r="O12" s="54"/>
      <c r="P12" s="54"/>
      <c r="Q12" s="54"/>
    </row>
    <row r="13" spans="1:17" ht="15.75" x14ac:dyDescent="0.2">
      <c r="A13" s="9" t="s">
        <v>21</v>
      </c>
      <c r="B13" s="28"/>
      <c r="C13" s="43"/>
      <c r="D13" s="43"/>
      <c r="E13" s="43"/>
      <c r="F13" s="43"/>
      <c r="G13" s="43"/>
      <c r="H13" s="43"/>
      <c r="I13" s="43"/>
      <c r="J13" s="28"/>
      <c r="K13" s="43"/>
      <c r="L13" s="54"/>
      <c r="M13" s="54"/>
      <c r="N13" s="54"/>
      <c r="O13" s="54"/>
      <c r="P13" s="54"/>
      <c r="Q13" s="54"/>
    </row>
    <row r="14" spans="1:17" ht="15.75" x14ac:dyDescent="0.2">
      <c r="A14" s="9" t="s">
        <v>22</v>
      </c>
      <c r="B14" s="28"/>
      <c r="C14" s="43"/>
      <c r="D14" s="43"/>
      <c r="E14" s="43"/>
      <c r="F14" s="43"/>
      <c r="G14" s="43"/>
      <c r="H14" s="43"/>
      <c r="I14" s="43"/>
      <c r="J14" s="28"/>
      <c r="K14" s="43"/>
      <c r="L14" s="54"/>
      <c r="M14" s="54"/>
      <c r="N14" s="54"/>
      <c r="O14" s="54"/>
      <c r="P14" s="54"/>
      <c r="Q14" s="54"/>
    </row>
    <row r="15" spans="1:17" ht="15.75" x14ac:dyDescent="0.2">
      <c r="A15" s="9" t="s">
        <v>23</v>
      </c>
      <c r="B15" s="28"/>
      <c r="C15" s="43"/>
      <c r="D15" s="43"/>
      <c r="E15" s="43"/>
      <c r="F15" s="43"/>
      <c r="G15" s="43"/>
      <c r="H15" s="43"/>
      <c r="I15" s="43"/>
      <c r="J15" s="28"/>
      <c r="K15" s="43"/>
      <c r="L15" s="54"/>
      <c r="M15" s="54"/>
      <c r="N15" s="54"/>
      <c r="O15" s="54"/>
      <c r="P15" s="54"/>
      <c r="Q15" s="54"/>
    </row>
    <row r="16" spans="1:17" ht="15.75" x14ac:dyDescent="0.2">
      <c r="A16" s="9" t="s">
        <v>24</v>
      </c>
      <c r="B16" s="28"/>
      <c r="C16" s="43"/>
      <c r="D16" s="43"/>
      <c r="E16" s="43"/>
      <c r="F16" s="43"/>
      <c r="G16" s="43"/>
      <c r="H16" s="43"/>
      <c r="I16" s="43"/>
      <c r="J16" s="28"/>
      <c r="K16" s="43"/>
      <c r="L16" s="54"/>
      <c r="M16" s="54"/>
      <c r="N16" s="54"/>
      <c r="O16" s="54"/>
      <c r="P16" s="54"/>
      <c r="Q16" s="54"/>
    </row>
    <row r="17" spans="1:17" ht="16.5" thickBot="1" x14ac:dyDescent="0.25">
      <c r="A17" s="10" t="s">
        <v>25</v>
      </c>
      <c r="B17" s="32"/>
      <c r="C17" s="44"/>
      <c r="D17" s="44"/>
      <c r="E17" s="44"/>
      <c r="F17" s="44"/>
      <c r="G17" s="44"/>
      <c r="H17" s="45"/>
      <c r="I17" s="45"/>
      <c r="J17" s="29" t="s">
        <v>26</v>
      </c>
      <c r="K17" s="49"/>
      <c r="L17" s="55"/>
      <c r="M17" s="55"/>
      <c r="N17" s="55"/>
      <c r="O17" s="55"/>
      <c r="P17" s="56"/>
      <c r="Q17" s="56"/>
    </row>
    <row r="18" spans="1:17" ht="32.25" thickBot="1" x14ac:dyDescent="0.25">
      <c r="A18" s="6" t="s">
        <v>27</v>
      </c>
      <c r="B18" s="30" t="s">
        <v>28</v>
      </c>
      <c r="C18" s="46">
        <f>C7+C9+C10+C12</f>
        <v>0</v>
      </c>
      <c r="D18" s="47">
        <f>E18-C18</f>
        <v>377880</v>
      </c>
      <c r="E18" s="46">
        <f>E7+E9+E10+E12</f>
        <v>377880</v>
      </c>
      <c r="F18" s="46">
        <f>G18-E18</f>
        <v>0</v>
      </c>
      <c r="G18" s="46">
        <f>G7+G9+G10+G12</f>
        <v>377880</v>
      </c>
      <c r="H18" s="46">
        <f>I18-G18</f>
        <v>996950</v>
      </c>
      <c r="I18" s="46">
        <f>I7+I9+I10+I12</f>
        <v>1374830</v>
      </c>
      <c r="J18" s="30" t="s">
        <v>29</v>
      </c>
      <c r="K18" s="46">
        <f>SUM(K7:K17)</f>
        <v>5373160</v>
      </c>
      <c r="L18" s="46">
        <f>M18-K18</f>
        <v>873221</v>
      </c>
      <c r="M18" s="46">
        <f>SUM(M7:M17)</f>
        <v>6246381</v>
      </c>
      <c r="N18" s="57">
        <f>O18-M18</f>
        <v>0</v>
      </c>
      <c r="O18" s="46">
        <f>SUM(O7:O17)</f>
        <v>6246381</v>
      </c>
      <c r="P18" s="57">
        <f>Q18-O18</f>
        <v>459144</v>
      </c>
      <c r="Q18" s="46">
        <f>Q7+Q9+Q11</f>
        <v>6705525</v>
      </c>
    </row>
    <row r="19" spans="1:17" ht="31.5" x14ac:dyDescent="0.2">
      <c r="A19" s="8" t="s">
        <v>30</v>
      </c>
      <c r="B19" s="33" t="s">
        <v>86</v>
      </c>
      <c r="C19" s="48">
        <f>SUM(C20:C24)</f>
        <v>5373160</v>
      </c>
      <c r="D19" s="41">
        <f>E19-C19</f>
        <v>495341</v>
      </c>
      <c r="E19" s="48">
        <f>SUM(E20:E24)</f>
        <v>5868501</v>
      </c>
      <c r="F19" s="48">
        <f>G19-E19</f>
        <v>0</v>
      </c>
      <c r="G19" s="48">
        <f>SUM(G20:G24)</f>
        <v>5868501</v>
      </c>
      <c r="H19" s="48">
        <f>I19-G19</f>
        <v>-537806</v>
      </c>
      <c r="I19" s="48">
        <f>I20+I21+I22+I23+I24</f>
        <v>5330695</v>
      </c>
      <c r="J19" s="27" t="s">
        <v>31</v>
      </c>
      <c r="K19" s="41"/>
      <c r="L19" s="52"/>
      <c r="M19" s="52"/>
      <c r="N19" s="52"/>
      <c r="O19" s="52"/>
      <c r="P19" s="53"/>
      <c r="Q19" s="53"/>
    </row>
    <row r="20" spans="1:17" ht="15.75" x14ac:dyDescent="0.2">
      <c r="A20" s="9" t="s">
        <v>32</v>
      </c>
      <c r="B20" s="27" t="s">
        <v>33</v>
      </c>
      <c r="C20" s="43">
        <v>5373160</v>
      </c>
      <c r="D20" s="43">
        <f>E20-C20</f>
        <v>495341</v>
      </c>
      <c r="E20" s="43">
        <v>5868501</v>
      </c>
      <c r="F20" s="43">
        <f>G20-E20</f>
        <v>0</v>
      </c>
      <c r="G20" s="43">
        <v>5868501</v>
      </c>
      <c r="H20" s="43"/>
      <c r="I20" s="43">
        <v>5330695</v>
      </c>
      <c r="J20" s="27" t="s">
        <v>34</v>
      </c>
      <c r="K20" s="43"/>
      <c r="L20" s="54"/>
      <c r="M20" s="54"/>
      <c r="N20" s="54"/>
      <c r="O20" s="54"/>
      <c r="P20" s="54"/>
      <c r="Q20" s="54"/>
    </row>
    <row r="21" spans="1:17" ht="15.75" x14ac:dyDescent="0.2">
      <c r="A21" s="8" t="s">
        <v>35</v>
      </c>
      <c r="B21" s="27" t="s">
        <v>36</v>
      </c>
      <c r="C21" s="43"/>
      <c r="D21" s="43"/>
      <c r="E21" s="43"/>
      <c r="F21" s="43"/>
      <c r="G21" s="43"/>
      <c r="H21" s="43"/>
      <c r="I21" s="43"/>
      <c r="J21" s="27" t="s">
        <v>37</v>
      </c>
      <c r="K21" s="43"/>
      <c r="L21" s="54"/>
      <c r="M21" s="54" t="s">
        <v>73</v>
      </c>
      <c r="N21" s="54"/>
      <c r="O21" s="54"/>
      <c r="P21" s="54"/>
      <c r="Q21" s="54"/>
    </row>
    <row r="22" spans="1:17" ht="15.75" x14ac:dyDescent="0.2">
      <c r="A22" s="9" t="s">
        <v>38</v>
      </c>
      <c r="B22" s="27" t="s">
        <v>39</v>
      </c>
      <c r="C22" s="43"/>
      <c r="D22" s="43"/>
      <c r="E22" s="43"/>
      <c r="F22" s="43"/>
      <c r="G22" s="43"/>
      <c r="H22" s="43"/>
      <c r="I22" s="43"/>
      <c r="J22" s="27" t="s">
        <v>40</v>
      </c>
      <c r="K22" s="43"/>
      <c r="L22" s="54"/>
      <c r="M22" s="54"/>
      <c r="N22" s="54"/>
      <c r="O22" s="54"/>
      <c r="P22" s="54"/>
      <c r="Q22" s="54"/>
    </row>
    <row r="23" spans="1:17" ht="15.75" x14ac:dyDescent="0.2">
      <c r="A23" s="8" t="s">
        <v>41</v>
      </c>
      <c r="B23" s="27" t="s">
        <v>42</v>
      </c>
      <c r="C23" s="43"/>
      <c r="D23" s="49"/>
      <c r="E23" s="49"/>
      <c r="F23" s="49"/>
      <c r="G23" s="49"/>
      <c r="H23" s="49"/>
      <c r="I23" s="49"/>
      <c r="J23" s="29" t="s">
        <v>43</v>
      </c>
      <c r="K23" s="43"/>
      <c r="L23" s="54"/>
      <c r="M23" s="54"/>
      <c r="N23" s="54"/>
      <c r="O23" s="54"/>
      <c r="P23" s="54"/>
      <c r="Q23" s="54"/>
    </row>
    <row r="24" spans="1:17" ht="31.5" x14ac:dyDescent="0.2">
      <c r="A24" s="9" t="s">
        <v>44</v>
      </c>
      <c r="B24" s="27" t="s">
        <v>45</v>
      </c>
      <c r="C24" s="43"/>
      <c r="D24" s="43"/>
      <c r="E24" s="43"/>
      <c r="F24" s="43"/>
      <c r="G24" s="43"/>
      <c r="H24" s="43"/>
      <c r="I24" s="43"/>
      <c r="J24" s="27" t="s">
        <v>46</v>
      </c>
      <c r="K24" s="43"/>
      <c r="L24" s="54"/>
      <c r="M24" s="54"/>
      <c r="N24" s="54"/>
      <c r="O24" s="54"/>
      <c r="P24" s="54"/>
      <c r="Q24" s="54"/>
    </row>
    <row r="25" spans="1:17" ht="31.5" x14ac:dyDescent="0.2">
      <c r="A25" s="8" t="s">
        <v>47</v>
      </c>
      <c r="B25" s="34" t="s">
        <v>48</v>
      </c>
      <c r="C25" s="50">
        <f>SUM(C26:C30)</f>
        <v>0</v>
      </c>
      <c r="D25" s="48"/>
      <c r="E25" s="48"/>
      <c r="F25" s="48"/>
      <c r="G25" s="48"/>
      <c r="H25" s="48"/>
      <c r="I25" s="48"/>
      <c r="J25" s="26" t="s">
        <v>49</v>
      </c>
      <c r="K25" s="43"/>
      <c r="L25" s="54"/>
      <c r="M25" s="54"/>
      <c r="N25" s="54"/>
      <c r="O25" s="54"/>
      <c r="P25" s="54"/>
      <c r="Q25" s="54"/>
    </row>
    <row r="26" spans="1:17" ht="15.75" x14ac:dyDescent="0.2">
      <c r="A26" s="9" t="s">
        <v>50</v>
      </c>
      <c r="B26" s="27" t="s">
        <v>51</v>
      </c>
      <c r="C26" s="43"/>
      <c r="D26" s="41"/>
      <c r="E26" s="41"/>
      <c r="F26" s="41"/>
      <c r="G26" s="41"/>
      <c r="H26" s="41"/>
      <c r="I26" s="41"/>
      <c r="J26" s="26" t="s">
        <v>52</v>
      </c>
      <c r="K26" s="43"/>
      <c r="L26" s="54"/>
      <c r="M26" s="54"/>
      <c r="N26" s="54"/>
      <c r="O26" s="54"/>
      <c r="P26" s="54"/>
      <c r="Q26" s="54"/>
    </row>
    <row r="27" spans="1:17" ht="15.75" x14ac:dyDescent="0.2">
      <c r="A27" s="8" t="s">
        <v>53</v>
      </c>
      <c r="B27" s="27" t="s">
        <v>54</v>
      </c>
      <c r="C27" s="43"/>
      <c r="D27" s="41"/>
      <c r="E27" s="41"/>
      <c r="F27" s="41"/>
      <c r="G27" s="41"/>
      <c r="H27" s="41"/>
      <c r="I27" s="41"/>
      <c r="J27" s="31"/>
      <c r="K27" s="43"/>
      <c r="L27" s="54"/>
      <c r="M27" s="54"/>
      <c r="N27" s="54"/>
      <c r="O27" s="54"/>
      <c r="P27" s="54"/>
      <c r="Q27" s="54"/>
    </row>
    <row r="28" spans="1:17" ht="15.75" x14ac:dyDescent="0.2">
      <c r="A28" s="9" t="s">
        <v>55</v>
      </c>
      <c r="B28" s="27" t="s">
        <v>56</v>
      </c>
      <c r="C28" s="43"/>
      <c r="D28" s="41"/>
      <c r="E28" s="41"/>
      <c r="F28" s="41"/>
      <c r="G28" s="41"/>
      <c r="H28" s="41"/>
      <c r="I28" s="41"/>
      <c r="J28" s="31"/>
      <c r="K28" s="43"/>
      <c r="L28" s="54"/>
      <c r="M28" s="54"/>
      <c r="N28" s="54"/>
      <c r="O28" s="54"/>
      <c r="P28" s="54"/>
      <c r="Q28" s="54"/>
    </row>
    <row r="29" spans="1:17" ht="15.75" x14ac:dyDescent="0.2">
      <c r="A29" s="8" t="s">
        <v>57</v>
      </c>
      <c r="B29" s="26" t="s">
        <v>58</v>
      </c>
      <c r="C29" s="43"/>
      <c r="D29" s="43"/>
      <c r="E29" s="43"/>
      <c r="F29" s="43"/>
      <c r="G29" s="43"/>
      <c r="H29" s="43"/>
      <c r="I29" s="43"/>
      <c r="J29" s="28"/>
      <c r="K29" s="43"/>
      <c r="L29" s="54"/>
      <c r="M29" s="54"/>
      <c r="N29" s="54"/>
      <c r="O29" s="54"/>
      <c r="P29" s="54"/>
      <c r="Q29" s="54"/>
    </row>
    <row r="30" spans="1:17" ht="16.5" thickBot="1" x14ac:dyDescent="0.25">
      <c r="A30" s="9" t="s">
        <v>59</v>
      </c>
      <c r="B30" s="35" t="s">
        <v>60</v>
      </c>
      <c r="C30" s="43"/>
      <c r="D30" s="41"/>
      <c r="E30" s="41"/>
      <c r="F30" s="41"/>
      <c r="G30" s="41"/>
      <c r="H30" s="41"/>
      <c r="I30" s="41"/>
      <c r="J30" s="31"/>
      <c r="K30" s="43"/>
      <c r="L30" s="55"/>
      <c r="M30" s="55"/>
      <c r="N30" s="55"/>
      <c r="O30" s="55"/>
      <c r="P30" s="56"/>
      <c r="Q30" s="56"/>
    </row>
    <row r="31" spans="1:17" ht="32.25" thickBot="1" x14ac:dyDescent="0.25">
      <c r="A31" s="6" t="s">
        <v>61</v>
      </c>
      <c r="B31" s="30" t="s">
        <v>62</v>
      </c>
      <c r="C31" s="46">
        <f>SUM(C19,C25)</f>
        <v>5373160</v>
      </c>
      <c r="D31" s="46">
        <f>E31-C31</f>
        <v>495341</v>
      </c>
      <c r="E31" s="46">
        <f>SUM(E19,E25)</f>
        <v>5868501</v>
      </c>
      <c r="F31" s="46">
        <f>G31-E31</f>
        <v>0</v>
      </c>
      <c r="G31" s="46">
        <f>SUM(G19,G25)</f>
        <v>5868501</v>
      </c>
      <c r="H31" s="46">
        <f>I31-G31</f>
        <v>-537806</v>
      </c>
      <c r="I31" s="46">
        <f>I19+I25</f>
        <v>5330695</v>
      </c>
      <c r="J31" s="30" t="s">
        <v>72</v>
      </c>
      <c r="K31" s="46">
        <f>SUM(K19:K30)</f>
        <v>0</v>
      </c>
      <c r="L31" s="57"/>
      <c r="M31" s="57"/>
      <c r="N31" s="57"/>
      <c r="O31" s="57"/>
      <c r="P31" s="57"/>
      <c r="Q31" s="57"/>
    </row>
    <row r="32" spans="1:17" ht="16.5" thickBot="1" x14ac:dyDescent="0.25">
      <c r="A32" s="6" t="s">
        <v>63</v>
      </c>
      <c r="B32" s="30" t="s">
        <v>64</v>
      </c>
      <c r="C32" s="46">
        <f>SUM(C18,C31)</f>
        <v>5373160</v>
      </c>
      <c r="D32" s="51">
        <f>E32-C32</f>
        <v>873221</v>
      </c>
      <c r="E32" s="46">
        <f>SUM(E18,E31)</f>
        <v>6246381</v>
      </c>
      <c r="F32" s="46">
        <f>G32-E32</f>
        <v>0</v>
      </c>
      <c r="G32" s="46">
        <f>SUM(G18,G31)</f>
        <v>6246381</v>
      </c>
      <c r="H32" s="46">
        <f>I32-G32</f>
        <v>459144</v>
      </c>
      <c r="I32" s="46">
        <f>I18+I31</f>
        <v>6705525</v>
      </c>
      <c r="J32" s="30" t="s">
        <v>65</v>
      </c>
      <c r="K32" s="46">
        <f>SUM(K18,K31)</f>
        <v>5373160</v>
      </c>
      <c r="L32" s="46">
        <f>M32-K32</f>
        <v>873221</v>
      </c>
      <c r="M32" s="46">
        <f>SUM(M18,M31)</f>
        <v>6246381</v>
      </c>
      <c r="N32" s="57">
        <f>O32-M32</f>
        <v>0</v>
      </c>
      <c r="O32" s="46">
        <f>SUM(O18,O31)</f>
        <v>6246381</v>
      </c>
      <c r="P32" s="46">
        <f>Q32-O32</f>
        <v>459144</v>
      </c>
      <c r="Q32" s="46">
        <f>SUM(Q18,Q31)</f>
        <v>6705525</v>
      </c>
    </row>
    <row r="33" spans="1:17" ht="16.5" thickBot="1" x14ac:dyDescent="0.25">
      <c r="A33" s="6" t="s">
        <v>66</v>
      </c>
      <c r="B33" s="30" t="s">
        <v>67</v>
      </c>
      <c r="C33" s="46"/>
      <c r="D33" s="46"/>
      <c r="E33" s="46"/>
      <c r="F33" s="46"/>
      <c r="G33" s="46"/>
      <c r="H33" s="46"/>
      <c r="I33" s="46"/>
      <c r="J33" s="30" t="s">
        <v>68</v>
      </c>
      <c r="K33" s="46"/>
      <c r="L33" s="57"/>
      <c r="M33" s="57"/>
      <c r="N33" s="57"/>
      <c r="O33" s="57"/>
      <c r="P33" s="57"/>
      <c r="Q33" s="57"/>
    </row>
    <row r="34" spans="1:17" ht="16.5" thickBot="1" x14ac:dyDescent="0.25">
      <c r="A34" s="6" t="s">
        <v>69</v>
      </c>
      <c r="B34" s="30" t="s">
        <v>70</v>
      </c>
      <c r="C34" s="16"/>
      <c r="D34" s="16"/>
      <c r="E34" s="16"/>
      <c r="F34" s="16"/>
      <c r="G34" s="16"/>
      <c r="H34" s="16"/>
      <c r="I34" s="16"/>
      <c r="J34" s="30" t="s">
        <v>71</v>
      </c>
      <c r="K34" s="16"/>
      <c r="L34" s="15"/>
      <c r="M34" s="15"/>
      <c r="N34" s="15"/>
      <c r="O34" s="15"/>
      <c r="P34" s="15"/>
      <c r="Q34" s="15"/>
    </row>
  </sheetData>
  <mergeCells count="3">
    <mergeCell ref="A4:A5"/>
    <mergeCell ref="J4:O4"/>
    <mergeCell ref="A2:Q2"/>
  </mergeCells>
  <phoneticPr fontId="0" type="noConversion"/>
  <printOptions horizontalCentered="1"/>
  <pageMargins left="0.19685039370078741" right="0.19685039370078741" top="0.86614173228346458" bottom="0.78740157480314965" header="0.47244094488188981" footer="0.78740157480314965"/>
  <pageSetup paperSize="9" scale="5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2. sz. mell  </vt:lpstr>
      <vt:lpstr>'2. sz. mell  '!Nyomtatási_terület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</dc:creator>
  <cp:lastModifiedBy>ASP_2</cp:lastModifiedBy>
  <cp:lastPrinted>2018-05-31T12:55:21Z</cp:lastPrinted>
  <dcterms:created xsi:type="dcterms:W3CDTF">2014-02-06T13:26:43Z</dcterms:created>
  <dcterms:modified xsi:type="dcterms:W3CDTF">2018-05-31T12:55:28Z</dcterms:modified>
</cp:coreProperties>
</file>