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95" activeTab="0"/>
  </bookViews>
  <sheets>
    <sheet name="Bevételek" sheetId="1" r:id="rId1"/>
    <sheet name="Kiadások" sheetId="2" r:id="rId2"/>
    <sheet name="Bev. és kiad. ütemterv" sheetId="3" r:id="rId3"/>
  </sheets>
  <definedNames/>
  <calcPr fullCalcOnLoad="1"/>
</workbook>
</file>

<file path=xl/sharedStrings.xml><?xml version="1.0" encoding="utf-8"?>
<sst xmlns="http://schemas.openxmlformats.org/spreadsheetml/2006/main" count="139" uniqueCount="72">
  <si>
    <t>Megnevezés</t>
  </si>
  <si>
    <t>Személyi juttatások</t>
  </si>
  <si>
    <t>Dologi kiadások</t>
  </si>
  <si>
    <t>Összesen:</t>
  </si>
  <si>
    <t>2004. évi előirányz.</t>
  </si>
  <si>
    <t>Kiszámlázott termékek és szolg. ÁFA</t>
  </si>
  <si>
    <t>Szakfeladat megnevezése</t>
  </si>
  <si>
    <t>2004. évi eredeti ei.</t>
  </si>
  <si>
    <t>Munkaadókat terhelő járulékok</t>
  </si>
  <si>
    <t>III. mód.ei.</t>
  </si>
  <si>
    <t xml:space="preserve">2010. évi </t>
  </si>
  <si>
    <t xml:space="preserve">2011. évi </t>
  </si>
  <si>
    <t>ei.</t>
  </si>
  <si>
    <t>2011.évi</t>
  </si>
  <si>
    <t>2011. évi</t>
  </si>
  <si>
    <t>tény</t>
  </si>
  <si>
    <t>várható telj.</t>
  </si>
  <si>
    <r>
      <t>2003. évi eredeti ei</t>
    </r>
    <r>
      <rPr>
        <sz val="10"/>
        <rFont val="Arial CE"/>
        <family val="2"/>
      </rPr>
      <t>.</t>
    </r>
  </si>
  <si>
    <t>Önkormányzati támogatás</t>
  </si>
  <si>
    <t>Bevételek mindösszesen</t>
  </si>
  <si>
    <t>személyi</t>
  </si>
  <si>
    <t>járulékok</t>
  </si>
  <si>
    <t>dologi</t>
  </si>
  <si>
    <t>finanszírozás</t>
  </si>
  <si>
    <t>saját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</si>
  <si>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</si>
  <si>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</si>
  <si>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</si>
  <si>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</si>
  <si>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</si>
  <si>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</si>
  <si>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</si>
  <si>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</si>
  <si>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</si>
  <si>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</si>
  <si>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</si>
  <si>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</si>
  <si>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</si>
  <si>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Egyéb bevétel</t>
  </si>
  <si>
    <t xml:space="preserve">Intézményi ellátás díja </t>
  </si>
  <si>
    <t xml:space="preserve">Int. működési bev. össz. </t>
  </si>
  <si>
    <t>2012. évi</t>
  </si>
  <si>
    <t>I.mód.ei.</t>
  </si>
  <si>
    <t>2012.</t>
  </si>
  <si>
    <t>II.mód.ei.</t>
  </si>
  <si>
    <t>III.mód.ei.</t>
  </si>
  <si>
    <t>vár.telj.</t>
  </si>
  <si>
    <t>2014. évi</t>
  </si>
  <si>
    <t>091110 Óvodai nevelés szakmai feladatai</t>
  </si>
  <si>
    <t>091140 Óvodai ellátás működtetési feladatai</t>
  </si>
  <si>
    <t>2014.évi</t>
  </si>
  <si>
    <t>2014.</t>
  </si>
  <si>
    <t>096015 Gyermekétkeztetés köznevelési intézményben</t>
  </si>
  <si>
    <t xml:space="preserve">096025 Munkahelyi étkeztetés köznevelési intézményben </t>
  </si>
  <si>
    <t>Vendég étkeztetés</t>
  </si>
  <si>
    <t>Gyöngyöshalász Általános Művelődési Központ bevételei forrásonként</t>
  </si>
  <si>
    <t>Gyöngyöshalász Általános Művelődési Központ kiadásai kiemelt előirányzatonként</t>
  </si>
  <si>
    <t>ÁMK bevétel</t>
  </si>
  <si>
    <t>ÁMK kiadás</t>
  </si>
  <si>
    <t>011130 - Önkormányzatok jogalkotó  ig. tevékenysége</t>
  </si>
  <si>
    <t>013390 - Egyéb kiegészítő szolgáltatások</t>
  </si>
  <si>
    <t>082042 - Könyvtári állomány gyarapítása</t>
  </si>
  <si>
    <t>Előző évi maradvány</t>
  </si>
  <si>
    <t>2016. évi</t>
  </si>
  <si>
    <t>Szociális étkeztetés</t>
  </si>
  <si>
    <t>ezer Ft</t>
  </si>
  <si>
    <t>2017. évi</t>
  </si>
  <si>
    <t>082010 Kultúra igazgatása (ÁMK Művelődési Ház)</t>
  </si>
  <si>
    <t>082092 - Közművelődés</t>
  </si>
  <si>
    <t xml:space="preserve">Gyöngyöshalász Általános Művelődési Központ 2017. évi bevételi és kiadási előirányzat-felhasználás ütemterve  </t>
  </si>
  <si>
    <t xml:space="preserve">2017. évi </t>
  </si>
  <si>
    <t>I. módosítás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</si>
</sst>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\ &quot;Ft&quot;_-;\-* #,##0\ &quot;Ft&quot;_-;_-* &quot;-&quot;??\ &quot;Ft&quot;_-;_-@_-"/>
    <numFmt numFmtId="167" formatCode="#,##0\ _F_t"/>
    <numFmt numFmtId="168" formatCode="[$-40E]yyyy\.\ mmmm\ d\."/>
  </numFmts>
  <fonts count="4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 CE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0" fillId="0" borderId="0" xfId="40" applyNumberFormat="1" applyAlignment="1">
      <alignment/>
    </xf>
    <xf numFmtId="164" fontId="2" fillId="0" borderId="0" xfId="4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4" fontId="1" fillId="0" borderId="0" xfId="4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0" xfId="40" applyNumberFormat="1" applyAlignment="1">
      <alignment horizontal="center"/>
    </xf>
    <xf numFmtId="164" fontId="0" fillId="0" borderId="0" xfId="40" applyNumberFormat="1" applyBorder="1" applyAlignment="1">
      <alignment horizontal="center"/>
    </xf>
    <xf numFmtId="10" fontId="1" fillId="0" borderId="0" xfId="60" applyNumberFormat="1" applyFont="1" applyBorder="1" applyAlignment="1">
      <alignment/>
    </xf>
    <xf numFmtId="164" fontId="1" fillId="0" borderId="0" xfId="40" applyNumberFormat="1" applyFont="1" applyAlignment="1">
      <alignment horizontal="center"/>
    </xf>
    <xf numFmtId="164" fontId="1" fillId="0" borderId="0" xfId="40" applyNumberFormat="1" applyFont="1" applyBorder="1" applyAlignment="1">
      <alignment/>
    </xf>
    <xf numFmtId="164" fontId="1" fillId="0" borderId="0" xfId="40" applyNumberFormat="1" applyFont="1" applyBorder="1" applyAlignment="1">
      <alignment horizontal="center"/>
    </xf>
    <xf numFmtId="164" fontId="2" fillId="0" borderId="0" xfId="4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2" fillId="0" borderId="0" xfId="40" applyNumberFormat="1" applyFont="1" applyFill="1" applyBorder="1" applyAlignment="1">
      <alignment horizontal="right"/>
    </xf>
    <xf numFmtId="164" fontId="0" fillId="0" borderId="0" xfId="40" applyNumberFormat="1" applyFont="1" applyAlignment="1">
      <alignment/>
    </xf>
    <xf numFmtId="164" fontId="0" fillId="0" borderId="0" xfId="40" applyNumberFormat="1" applyFont="1" applyAlignment="1">
      <alignment horizontal="center"/>
    </xf>
    <xf numFmtId="164" fontId="0" fillId="0" borderId="0" xfId="4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0" fillId="0" borderId="0" xfId="40" applyNumberFormat="1" applyFont="1" applyBorder="1" applyAlignment="1">
      <alignment/>
    </xf>
    <xf numFmtId="164" fontId="1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0" xfId="4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2" fillId="0" borderId="0" xfId="4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2" fillId="0" borderId="0" xfId="40" applyNumberFormat="1" applyFont="1" applyAlignment="1">
      <alignment/>
    </xf>
    <xf numFmtId="0" fontId="9" fillId="0" borderId="0" xfId="0" applyFont="1" applyBorder="1" applyAlignment="1">
      <alignment/>
    </xf>
    <xf numFmtId="164" fontId="5" fillId="0" borderId="0" xfId="4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40" applyNumberFormat="1" applyFont="1" applyFill="1" applyBorder="1" applyAlignment="1">
      <alignment horizontal="center"/>
    </xf>
    <xf numFmtId="164" fontId="1" fillId="0" borderId="0" xfId="4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1" fontId="1" fillId="0" borderId="0" xfId="40" applyNumberFormat="1" applyFont="1" applyAlignment="1">
      <alignment/>
    </xf>
    <xf numFmtId="41" fontId="5" fillId="0" borderId="0" xfId="40" applyNumberFormat="1" applyFont="1" applyAlignment="1">
      <alignment horizontal="center"/>
    </xf>
    <xf numFmtId="41" fontId="1" fillId="0" borderId="0" xfId="4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1" fillId="0" borderId="0" xfId="4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5" fillId="0" borderId="0" xfId="40" applyNumberFormat="1" applyFont="1" applyAlignment="1">
      <alignment/>
    </xf>
    <xf numFmtId="41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7" fontId="2" fillId="0" borderId="0" xfId="4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10" xfId="0" applyNumberFormat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1" fillId="0" borderId="0" xfId="40" applyNumberFormat="1" applyFont="1" applyAlignment="1">
      <alignment/>
    </xf>
    <xf numFmtId="167" fontId="5" fillId="0" borderId="0" xfId="4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tabSelected="1" view="pageLayout" workbookViewId="0" topLeftCell="A16">
      <selection activeCell="A32" sqref="A32"/>
    </sheetView>
  </sheetViews>
  <sheetFormatPr defaultColWidth="9.140625" defaultRowHeight="12.75"/>
  <cols>
    <col min="1" max="1" width="32.7109375" style="0" customWidth="1"/>
    <col min="2" max="2" width="12.57421875" style="0" hidden="1" customWidth="1"/>
    <col min="3" max="3" width="9.140625" style="0" hidden="1" customWidth="1"/>
    <col min="4" max="4" width="13.00390625" style="0" hidden="1" customWidth="1"/>
    <col min="5" max="5" width="12.7109375" style="0" hidden="1" customWidth="1"/>
    <col min="6" max="6" width="12.140625" style="0" hidden="1" customWidth="1"/>
    <col min="7" max="7" width="13.7109375" style="0" hidden="1" customWidth="1"/>
    <col min="8" max="8" width="14.00390625" style="0" hidden="1" customWidth="1"/>
    <col min="9" max="11" width="12.421875" style="0" hidden="1" customWidth="1"/>
    <col min="12" max="12" width="12.57421875" style="0" customWidth="1"/>
    <col min="13" max="14" width="12.57421875" style="0" bestFit="1" customWidth="1"/>
  </cols>
  <sheetData>
    <row r="3" spans="1:14" ht="12.75">
      <c r="A3" s="116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7" ht="12.75">
      <c r="A5" s="116"/>
      <c r="B5" s="116"/>
      <c r="C5" s="116"/>
      <c r="D5" s="116"/>
      <c r="E5" s="116"/>
      <c r="F5" s="116"/>
      <c r="G5" s="116"/>
    </row>
    <row r="6" spans="1:6" ht="12.75">
      <c r="A6" s="1"/>
      <c r="B6" s="1"/>
      <c r="C6" s="1"/>
      <c r="D6" s="1"/>
      <c r="E6" s="1"/>
      <c r="F6" s="1"/>
    </row>
    <row r="7" spans="2:14" ht="12.75">
      <c r="B7" s="2"/>
      <c r="C7" s="3"/>
      <c r="M7" s="62"/>
      <c r="N7" s="98" t="s">
        <v>65</v>
      </c>
    </row>
    <row r="8" spans="1:14" ht="12.75">
      <c r="A8" s="110" t="s">
        <v>0</v>
      </c>
      <c r="B8" s="112" t="s">
        <v>17</v>
      </c>
      <c r="C8" s="114" t="s">
        <v>4</v>
      </c>
      <c r="D8" s="4" t="s">
        <v>10</v>
      </c>
      <c r="E8" s="4" t="s">
        <v>11</v>
      </c>
      <c r="F8" s="4" t="s">
        <v>13</v>
      </c>
      <c r="G8" s="4" t="s">
        <v>50</v>
      </c>
      <c r="H8" s="46" t="s">
        <v>41</v>
      </c>
      <c r="I8" s="51" t="s">
        <v>41</v>
      </c>
      <c r="J8" s="51" t="s">
        <v>47</v>
      </c>
      <c r="K8" s="46" t="s">
        <v>47</v>
      </c>
      <c r="L8" s="86" t="s">
        <v>63</v>
      </c>
      <c r="M8" s="86" t="s">
        <v>66</v>
      </c>
      <c r="N8" s="99" t="s">
        <v>70</v>
      </c>
    </row>
    <row r="9" spans="1:14" ht="12.75">
      <c r="A9" s="111"/>
      <c r="B9" s="113"/>
      <c r="C9" s="115"/>
      <c r="D9" s="5" t="s">
        <v>15</v>
      </c>
      <c r="E9" s="5" t="s">
        <v>9</v>
      </c>
      <c r="F9" s="5" t="s">
        <v>16</v>
      </c>
      <c r="G9" s="5" t="s">
        <v>12</v>
      </c>
      <c r="H9" s="47" t="s">
        <v>42</v>
      </c>
      <c r="I9" s="22" t="s">
        <v>44</v>
      </c>
      <c r="J9" s="22" t="s">
        <v>45</v>
      </c>
      <c r="K9" s="47" t="s">
        <v>46</v>
      </c>
      <c r="L9" s="47" t="s">
        <v>15</v>
      </c>
      <c r="M9" s="47" t="s">
        <v>12</v>
      </c>
      <c r="N9" s="100" t="s">
        <v>71</v>
      </c>
    </row>
    <row r="10" spans="1:12" ht="12.75">
      <c r="A10" s="57"/>
      <c r="B10" s="58"/>
      <c r="C10" s="59"/>
      <c r="D10" s="19"/>
      <c r="E10" s="19"/>
      <c r="F10" s="19"/>
      <c r="G10" s="19"/>
      <c r="H10" s="49"/>
      <c r="I10" s="20"/>
      <c r="J10" s="20"/>
      <c r="K10" s="49"/>
      <c r="L10" s="20"/>
    </row>
    <row r="11" spans="1:12" ht="12.75">
      <c r="A11" s="57"/>
      <c r="B11" s="58"/>
      <c r="C11" s="59"/>
      <c r="D11" s="19"/>
      <c r="E11" s="19"/>
      <c r="F11" s="19"/>
      <c r="G11" s="19"/>
      <c r="H11" s="49"/>
      <c r="I11" s="20"/>
      <c r="J11" s="20"/>
      <c r="K11" s="49"/>
      <c r="L11" s="20"/>
    </row>
    <row r="12" spans="1:14" ht="12.75">
      <c r="A12" s="6" t="s">
        <v>39</v>
      </c>
      <c r="B12" s="10"/>
      <c r="C12" s="10"/>
      <c r="D12" s="34">
        <v>10163</v>
      </c>
      <c r="E12" s="34">
        <v>10824</v>
      </c>
      <c r="F12" s="34">
        <v>12611</v>
      </c>
      <c r="G12" s="34">
        <v>10648</v>
      </c>
      <c r="H12" s="34">
        <v>11435</v>
      </c>
      <c r="I12" s="34">
        <v>11435</v>
      </c>
      <c r="J12" s="34">
        <v>10648</v>
      </c>
      <c r="K12" s="34">
        <v>13367</v>
      </c>
      <c r="L12" s="34">
        <v>5283</v>
      </c>
      <c r="M12" s="34">
        <v>5300</v>
      </c>
      <c r="N12" s="101">
        <v>4857</v>
      </c>
    </row>
    <row r="13" spans="1:14" ht="12.75">
      <c r="A13" s="6" t="s">
        <v>54</v>
      </c>
      <c r="B13" s="10"/>
      <c r="C13" s="10"/>
      <c r="D13" s="34"/>
      <c r="E13" s="34"/>
      <c r="F13" s="34"/>
      <c r="G13" s="34"/>
      <c r="H13" s="34"/>
      <c r="I13" s="34"/>
      <c r="J13" s="34"/>
      <c r="K13" s="34"/>
      <c r="L13" s="34">
        <v>1187</v>
      </c>
      <c r="M13" s="34">
        <v>1200</v>
      </c>
      <c r="N13" s="102">
        <v>1600</v>
      </c>
    </row>
    <row r="14" spans="1:14" ht="12.75">
      <c r="A14" s="6" t="s">
        <v>64</v>
      </c>
      <c r="B14" s="10"/>
      <c r="C14" s="10"/>
      <c r="D14" s="34"/>
      <c r="E14" s="34"/>
      <c r="F14" s="34"/>
      <c r="G14" s="34"/>
      <c r="H14" s="34"/>
      <c r="I14" s="34"/>
      <c r="J14" s="34"/>
      <c r="K14" s="34"/>
      <c r="L14" s="34">
        <v>852</v>
      </c>
      <c r="M14" s="34">
        <v>1000</v>
      </c>
      <c r="N14" s="102">
        <v>335</v>
      </c>
    </row>
    <row r="15" spans="1:14" ht="12.75">
      <c r="A15" s="6" t="s">
        <v>5</v>
      </c>
      <c r="B15" s="10"/>
      <c r="C15" s="10"/>
      <c r="D15" s="34">
        <v>2625</v>
      </c>
      <c r="E15" s="34">
        <v>3380</v>
      </c>
      <c r="F15" s="34">
        <v>3456</v>
      </c>
      <c r="G15" s="34">
        <v>3205</v>
      </c>
      <c r="H15" s="34">
        <v>3587</v>
      </c>
      <c r="I15" s="34">
        <v>3587</v>
      </c>
      <c r="J15" s="34">
        <v>3205</v>
      </c>
      <c r="K15" s="34">
        <v>3890</v>
      </c>
      <c r="L15" s="60">
        <v>1965</v>
      </c>
      <c r="M15" s="34">
        <v>2025</v>
      </c>
      <c r="N15" s="101">
        <v>1834</v>
      </c>
    </row>
    <row r="16" spans="1:14" ht="12.75">
      <c r="A16" s="6" t="s">
        <v>38</v>
      </c>
      <c r="B16" s="10"/>
      <c r="C16" s="10"/>
      <c r="D16" s="34">
        <v>2</v>
      </c>
      <c r="E16" s="34"/>
      <c r="F16" s="34">
        <v>34</v>
      </c>
      <c r="J16" s="34">
        <v>100</v>
      </c>
      <c r="K16" s="34">
        <v>97</v>
      </c>
      <c r="L16" s="34">
        <v>665</v>
      </c>
      <c r="M16" s="34">
        <v>665</v>
      </c>
      <c r="N16" s="102">
        <v>317</v>
      </c>
    </row>
    <row r="17" spans="1:14" ht="12.75">
      <c r="A17" s="6" t="s">
        <v>62</v>
      </c>
      <c r="B17" s="10"/>
      <c r="C17" s="10"/>
      <c r="D17" s="34"/>
      <c r="E17" s="34"/>
      <c r="F17" s="34"/>
      <c r="J17" s="34"/>
      <c r="K17" s="34"/>
      <c r="L17" s="34">
        <v>270</v>
      </c>
      <c r="M17" s="34">
        <v>509</v>
      </c>
      <c r="N17" s="102">
        <v>509</v>
      </c>
    </row>
    <row r="18" spans="1:14" ht="12.75">
      <c r="A18" s="9" t="s">
        <v>40</v>
      </c>
      <c r="B18" s="10"/>
      <c r="C18" s="10"/>
      <c r="D18" s="11">
        <f aca="true" t="shared" si="0" ref="D18:K18">SUM(D12:D16)</f>
        <v>12790</v>
      </c>
      <c r="E18" s="11">
        <f t="shared" si="0"/>
        <v>14204</v>
      </c>
      <c r="F18" s="11">
        <f t="shared" si="0"/>
        <v>16101</v>
      </c>
      <c r="G18" s="11">
        <f t="shared" si="0"/>
        <v>13853</v>
      </c>
      <c r="H18" s="11">
        <f t="shared" si="0"/>
        <v>15022</v>
      </c>
      <c r="I18" s="11">
        <f t="shared" si="0"/>
        <v>15022</v>
      </c>
      <c r="J18" s="11">
        <f t="shared" si="0"/>
        <v>13953</v>
      </c>
      <c r="K18" s="11">
        <f t="shared" si="0"/>
        <v>17354</v>
      </c>
      <c r="L18" s="11">
        <f>SUM(L12:L17)</f>
        <v>10222</v>
      </c>
      <c r="M18" s="11">
        <f>SUM(M12:M17)</f>
        <v>10699</v>
      </c>
      <c r="N18" s="103">
        <f>SUM(N12:N17)</f>
        <v>9452</v>
      </c>
    </row>
    <row r="19" spans="1:6" ht="12.75">
      <c r="A19" s="9"/>
      <c r="B19" s="10"/>
      <c r="C19" s="10"/>
      <c r="D19" s="11"/>
      <c r="E19" s="11"/>
      <c r="F19" s="11"/>
    </row>
    <row r="20" spans="1:14" ht="12.75">
      <c r="A20" s="9" t="s">
        <v>18</v>
      </c>
      <c r="B20" s="12"/>
      <c r="C20" s="12"/>
      <c r="D20" s="12"/>
      <c r="E20" s="12"/>
      <c r="F20" s="12"/>
      <c r="G20" s="48">
        <v>147873</v>
      </c>
      <c r="H20" s="48">
        <v>111596</v>
      </c>
      <c r="I20" s="48">
        <v>112197</v>
      </c>
      <c r="J20" s="48">
        <v>153103</v>
      </c>
      <c r="K20" s="48">
        <v>144748</v>
      </c>
      <c r="L20" s="54">
        <v>62530</v>
      </c>
      <c r="M20" s="61">
        <f>M22-M18</f>
        <v>72410</v>
      </c>
      <c r="N20" s="54">
        <v>72561</v>
      </c>
    </row>
    <row r="21" spans="1:6" ht="12.75">
      <c r="A21" s="12"/>
      <c r="B21" s="12"/>
      <c r="C21" s="12"/>
      <c r="D21" s="12"/>
      <c r="E21" s="12"/>
      <c r="F21" s="12"/>
    </row>
    <row r="22" spans="1:14" ht="15">
      <c r="A22" s="13" t="s">
        <v>19</v>
      </c>
      <c r="B22" s="13"/>
      <c r="C22" s="13"/>
      <c r="D22" s="13"/>
      <c r="E22" s="13"/>
      <c r="F22" s="13"/>
      <c r="G22" s="14">
        <f aca="true" t="shared" si="1" ref="G22:L22">G18+G20</f>
        <v>161726</v>
      </c>
      <c r="H22" s="14">
        <f t="shared" si="1"/>
        <v>126618</v>
      </c>
      <c r="I22" s="14">
        <f t="shared" si="1"/>
        <v>127219</v>
      </c>
      <c r="J22" s="14">
        <f t="shared" si="1"/>
        <v>167056</v>
      </c>
      <c r="K22" s="14">
        <f t="shared" si="1"/>
        <v>162102</v>
      </c>
      <c r="L22" s="14">
        <f t="shared" si="1"/>
        <v>72752</v>
      </c>
      <c r="M22" s="14">
        <v>83109</v>
      </c>
      <c r="N22" s="14">
        <v>82013</v>
      </c>
    </row>
  </sheetData>
  <sheetProtection/>
  <mergeCells count="5">
    <mergeCell ref="A8:A9"/>
    <mergeCell ref="B8:B9"/>
    <mergeCell ref="C8:C9"/>
    <mergeCell ref="A5:G5"/>
    <mergeCell ref="A3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&amp;RIII/1. melléklet a 1/2018. (I.19.) önkormányzati rendelethez</oddHeader>
    <oddFooter>&amp;RIII/1.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view="pageLayout" workbookViewId="0" topLeftCell="A1">
      <selection activeCell="T2" sqref="T2"/>
    </sheetView>
  </sheetViews>
  <sheetFormatPr defaultColWidth="9.140625" defaultRowHeight="12.75"/>
  <cols>
    <col min="4" max="4" width="10.7109375" style="0" customWidth="1"/>
    <col min="5" max="6" width="9.140625" style="0" hidden="1" customWidth="1"/>
    <col min="7" max="7" width="10.7109375" style="0" hidden="1" customWidth="1"/>
    <col min="8" max="9" width="9.140625" style="0" hidden="1" customWidth="1"/>
    <col min="10" max="10" width="10.8515625" style="0" hidden="1" customWidth="1"/>
    <col min="11" max="11" width="10.7109375" style="0" hidden="1" customWidth="1"/>
    <col min="12" max="12" width="13.7109375" style="0" hidden="1" customWidth="1"/>
    <col min="13" max="13" width="13.8515625" style="0" hidden="1" customWidth="1"/>
    <col min="14" max="15" width="12.421875" style="0" hidden="1" customWidth="1"/>
    <col min="16" max="16" width="12.28125" style="0" hidden="1" customWidth="1"/>
    <col min="17" max="17" width="9.7109375" style="55" customWidth="1"/>
    <col min="18" max="18" width="11.7109375" style="0" customWidth="1"/>
    <col min="19" max="19" width="12.57421875" style="102" bestFit="1" customWidth="1"/>
  </cols>
  <sheetData>
    <row r="1" spans="1:19" ht="12.75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25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75">
      <c r="A3" s="15"/>
      <c r="B3" s="15"/>
      <c r="C3" s="15"/>
      <c r="D3" s="15"/>
      <c r="E3" s="15"/>
      <c r="F3" s="15"/>
      <c r="G3" s="15"/>
      <c r="H3" s="15"/>
      <c r="I3" s="15"/>
      <c r="S3" s="104" t="s">
        <v>65</v>
      </c>
    </row>
    <row r="4" spans="1:19" ht="12.75">
      <c r="A4" s="16"/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56"/>
      <c r="R4" s="17"/>
      <c r="S4" s="105"/>
    </row>
    <row r="5" spans="1:19" ht="12.75">
      <c r="A5" s="18" t="s">
        <v>6</v>
      </c>
      <c r="B5" s="18"/>
      <c r="C5" s="18"/>
      <c r="D5" s="18"/>
      <c r="E5" s="18" t="s">
        <v>7</v>
      </c>
      <c r="F5" s="18"/>
      <c r="G5" s="19" t="s">
        <v>10</v>
      </c>
      <c r="H5" s="18"/>
      <c r="I5" s="18"/>
      <c r="J5" s="19" t="s">
        <v>14</v>
      </c>
      <c r="K5" s="19" t="s">
        <v>13</v>
      </c>
      <c r="L5" s="20">
        <v>2014</v>
      </c>
      <c r="M5" s="49" t="s">
        <v>43</v>
      </c>
      <c r="N5" s="20" t="s">
        <v>43</v>
      </c>
      <c r="O5" s="20" t="s">
        <v>51</v>
      </c>
      <c r="P5" s="20" t="s">
        <v>47</v>
      </c>
      <c r="Q5" s="20" t="s">
        <v>63</v>
      </c>
      <c r="R5" s="20" t="s">
        <v>66</v>
      </c>
      <c r="S5" s="106" t="s">
        <v>70</v>
      </c>
    </row>
    <row r="6" spans="1:19" ht="12.75">
      <c r="A6" s="21"/>
      <c r="B6" s="21"/>
      <c r="C6" s="21"/>
      <c r="D6" s="21"/>
      <c r="E6" s="21"/>
      <c r="F6" s="21"/>
      <c r="G6" s="5" t="s">
        <v>15</v>
      </c>
      <c r="H6" s="21"/>
      <c r="I6" s="21"/>
      <c r="J6" s="5" t="s">
        <v>9</v>
      </c>
      <c r="K6" s="5" t="s">
        <v>16</v>
      </c>
      <c r="L6" s="22" t="s">
        <v>12</v>
      </c>
      <c r="M6" s="47" t="s">
        <v>42</v>
      </c>
      <c r="N6" s="22" t="s">
        <v>44</v>
      </c>
      <c r="O6" s="22" t="s">
        <v>45</v>
      </c>
      <c r="P6" s="47" t="s">
        <v>46</v>
      </c>
      <c r="Q6" s="47" t="s">
        <v>15</v>
      </c>
      <c r="R6" s="47" t="s">
        <v>12</v>
      </c>
      <c r="S6" s="107" t="s">
        <v>71</v>
      </c>
    </row>
    <row r="7" spans="1:18" ht="12.75">
      <c r="A7" s="53" t="s">
        <v>59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93"/>
      <c r="R7" s="92"/>
    </row>
    <row r="8" spans="1:19" ht="12.75">
      <c r="A8" t="s">
        <v>1</v>
      </c>
      <c r="K8" s="31"/>
      <c r="Q8" s="87">
        <v>0</v>
      </c>
      <c r="R8" s="87">
        <v>0</v>
      </c>
      <c r="S8" s="108">
        <v>0</v>
      </c>
    </row>
    <row r="9" spans="1:19" ht="12.75">
      <c r="A9" t="s">
        <v>8</v>
      </c>
      <c r="K9" s="31"/>
      <c r="Q9" s="88">
        <v>0</v>
      </c>
      <c r="R9" s="87">
        <v>0</v>
      </c>
      <c r="S9" s="108">
        <v>0</v>
      </c>
    </row>
    <row r="10" spans="1:19" ht="12.75">
      <c r="A10" t="s">
        <v>2</v>
      </c>
      <c r="K10" s="31"/>
      <c r="Q10" s="88">
        <v>1572</v>
      </c>
      <c r="R10" s="87">
        <v>1600</v>
      </c>
      <c r="S10" s="103">
        <v>1600</v>
      </c>
    </row>
    <row r="11" spans="1:19" ht="12.75">
      <c r="A11" s="18"/>
      <c r="B11" s="18"/>
      <c r="C11" s="18"/>
      <c r="D11" s="18"/>
      <c r="E11" s="18"/>
      <c r="F11" s="18"/>
      <c r="G11" s="19"/>
      <c r="H11" s="18"/>
      <c r="I11" s="18"/>
      <c r="J11" s="19"/>
      <c r="K11" s="19"/>
      <c r="L11" s="20"/>
      <c r="M11" s="49"/>
      <c r="N11" s="20"/>
      <c r="O11" s="20"/>
      <c r="P11" s="49"/>
      <c r="Q11" s="91"/>
      <c r="R11" s="92"/>
      <c r="S11" s="103"/>
    </row>
    <row r="12" spans="1:19" ht="12.75">
      <c r="A12" s="53" t="s">
        <v>60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93"/>
      <c r="R12" s="92"/>
      <c r="S12" s="103"/>
    </row>
    <row r="13" spans="1:19" ht="12.75">
      <c r="A13" t="s">
        <v>1</v>
      </c>
      <c r="K13" s="31"/>
      <c r="Q13" s="88">
        <v>1502</v>
      </c>
      <c r="R13" s="94">
        <v>1092</v>
      </c>
      <c r="S13" s="103">
        <v>1092</v>
      </c>
    </row>
    <row r="14" spans="1:19" ht="12.75">
      <c r="A14" t="s">
        <v>8</v>
      </c>
      <c r="K14" s="31"/>
      <c r="Q14" s="88">
        <v>392</v>
      </c>
      <c r="R14" s="94">
        <v>217</v>
      </c>
      <c r="S14" s="103">
        <v>217</v>
      </c>
    </row>
    <row r="15" spans="1:19" ht="12.75">
      <c r="A15" t="s">
        <v>2</v>
      </c>
      <c r="K15" s="31"/>
      <c r="Q15" s="88">
        <v>897</v>
      </c>
      <c r="R15" s="88">
        <v>1000</v>
      </c>
      <c r="S15" s="103">
        <v>245</v>
      </c>
    </row>
    <row r="16" spans="11:19" ht="12.75">
      <c r="K16" s="31"/>
      <c r="Q16" s="88"/>
      <c r="R16" s="92"/>
      <c r="S16" s="103"/>
    </row>
    <row r="17" spans="1:19" ht="12.75">
      <c r="A17" s="53" t="s">
        <v>67</v>
      </c>
      <c r="K17" s="31"/>
      <c r="Q17" s="95"/>
      <c r="R17" s="92"/>
      <c r="S17" s="103"/>
    </row>
    <row r="18" spans="1:19" ht="12.75">
      <c r="A18" t="s">
        <v>1</v>
      </c>
      <c r="K18" s="31"/>
      <c r="Q18" s="95">
        <v>2182</v>
      </c>
      <c r="R18" s="96">
        <v>2300</v>
      </c>
      <c r="S18" s="103">
        <v>2300</v>
      </c>
    </row>
    <row r="19" spans="1:19" ht="12.75">
      <c r="A19" t="s">
        <v>8</v>
      </c>
      <c r="K19" s="31"/>
      <c r="Q19" s="95">
        <v>603</v>
      </c>
      <c r="R19" s="96">
        <v>621</v>
      </c>
      <c r="S19" s="103">
        <v>621</v>
      </c>
    </row>
    <row r="20" spans="1:19" ht="12.75">
      <c r="A20" t="s">
        <v>2</v>
      </c>
      <c r="K20" s="31"/>
      <c r="Q20" s="95">
        <v>1929</v>
      </c>
      <c r="R20" s="96">
        <v>3000</v>
      </c>
      <c r="S20" s="103">
        <v>2250</v>
      </c>
    </row>
    <row r="21" spans="11:19" ht="12.75">
      <c r="K21" s="31"/>
      <c r="Q21" s="95"/>
      <c r="R21" s="92"/>
      <c r="S21" s="103"/>
    </row>
    <row r="22" spans="1:19" ht="12.75">
      <c r="A22" s="53" t="s">
        <v>61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93"/>
      <c r="R22" s="97"/>
      <c r="S22" s="103"/>
    </row>
    <row r="23" spans="1:19" ht="12.75">
      <c r="A23" t="s">
        <v>1</v>
      </c>
      <c r="K23" s="31"/>
      <c r="Q23" s="89">
        <v>0</v>
      </c>
      <c r="R23" s="96">
        <v>0</v>
      </c>
      <c r="S23" s="96">
        <v>0</v>
      </c>
    </row>
    <row r="24" spans="1:19" ht="12.75">
      <c r="A24" t="s">
        <v>8</v>
      </c>
      <c r="K24" s="31"/>
      <c r="Q24" s="89">
        <v>0</v>
      </c>
      <c r="R24" s="96">
        <v>0</v>
      </c>
      <c r="S24" s="96">
        <v>0</v>
      </c>
    </row>
    <row r="25" spans="1:19" ht="12.75">
      <c r="A25" t="s">
        <v>2</v>
      </c>
      <c r="K25" s="31"/>
      <c r="Q25" s="95">
        <v>28</v>
      </c>
      <c r="R25" s="96">
        <v>25</v>
      </c>
      <c r="S25" s="103">
        <v>25</v>
      </c>
    </row>
    <row r="26" spans="11:19" ht="12.75">
      <c r="K26" s="31"/>
      <c r="Q26" s="95"/>
      <c r="R26" s="96"/>
      <c r="S26" s="103"/>
    </row>
    <row r="27" spans="1:19" ht="12.75">
      <c r="A27" s="53" t="s">
        <v>68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93"/>
      <c r="R27" s="96"/>
      <c r="S27" s="103"/>
    </row>
    <row r="28" spans="1:19" ht="12.75">
      <c r="A28" t="s">
        <v>1</v>
      </c>
      <c r="K28" s="31"/>
      <c r="Q28" s="89">
        <v>0</v>
      </c>
      <c r="R28" s="96">
        <v>0</v>
      </c>
      <c r="S28" s="96">
        <v>0</v>
      </c>
    </row>
    <row r="29" spans="1:19" ht="12.75">
      <c r="A29" t="s">
        <v>8</v>
      </c>
      <c r="K29" s="31"/>
      <c r="Q29" s="89">
        <v>0</v>
      </c>
      <c r="R29" s="96">
        <v>0</v>
      </c>
      <c r="S29" s="96">
        <v>0</v>
      </c>
    </row>
    <row r="30" spans="1:19" ht="12.75">
      <c r="A30" t="s">
        <v>2</v>
      </c>
      <c r="K30" s="31"/>
      <c r="Q30" s="95">
        <v>26</v>
      </c>
      <c r="R30" s="92">
        <v>0</v>
      </c>
      <c r="S30" s="92">
        <v>0</v>
      </c>
    </row>
    <row r="31" spans="11:19" ht="12.75">
      <c r="K31" s="31"/>
      <c r="Q31" s="95"/>
      <c r="R31" s="92"/>
      <c r="S31" s="103"/>
    </row>
    <row r="32" spans="1:19" ht="12.75">
      <c r="A32" s="23" t="s">
        <v>48</v>
      </c>
      <c r="K32" s="31"/>
      <c r="Q32" s="95"/>
      <c r="R32" s="92"/>
      <c r="S32" s="103"/>
    </row>
    <row r="33" spans="1:19" ht="12.75">
      <c r="A33" t="s">
        <v>1</v>
      </c>
      <c r="G33" s="35">
        <v>68714</v>
      </c>
      <c r="J33" s="35">
        <v>70807</v>
      </c>
      <c r="K33" s="39">
        <v>70818</v>
      </c>
      <c r="L33" s="35">
        <v>95844</v>
      </c>
      <c r="M33" s="35">
        <v>74600</v>
      </c>
      <c r="N33" s="35">
        <v>75074</v>
      </c>
      <c r="O33" s="35">
        <v>99795</v>
      </c>
      <c r="P33" s="35"/>
      <c r="Q33" s="95">
        <v>31050</v>
      </c>
      <c r="R33" s="96">
        <v>33000</v>
      </c>
      <c r="S33" s="109">
        <v>33000</v>
      </c>
    </row>
    <row r="34" spans="1:19" ht="12.75">
      <c r="A34" t="s">
        <v>8</v>
      </c>
      <c r="G34" s="35">
        <v>16706</v>
      </c>
      <c r="J34" s="35">
        <v>17801</v>
      </c>
      <c r="K34" s="39">
        <v>17339</v>
      </c>
      <c r="L34" s="35">
        <v>27025</v>
      </c>
      <c r="M34" s="35">
        <v>19330</v>
      </c>
      <c r="N34" s="35">
        <v>19457</v>
      </c>
      <c r="O34" s="35">
        <v>28073</v>
      </c>
      <c r="P34" s="35"/>
      <c r="Q34" s="95">
        <v>8680</v>
      </c>
      <c r="R34" s="96">
        <v>8910</v>
      </c>
      <c r="S34" s="109">
        <v>8910</v>
      </c>
    </row>
    <row r="35" spans="1:19" ht="12.75">
      <c r="A35" t="s">
        <v>2</v>
      </c>
      <c r="G35" s="35">
        <v>16343</v>
      </c>
      <c r="J35" s="35">
        <v>16046</v>
      </c>
      <c r="K35" s="39">
        <v>14873</v>
      </c>
      <c r="L35" s="35">
        <v>3565</v>
      </c>
      <c r="M35" s="35">
        <v>14375</v>
      </c>
      <c r="N35" s="35">
        <v>14375</v>
      </c>
      <c r="O35" s="35">
        <v>3665</v>
      </c>
      <c r="P35" s="35"/>
      <c r="Q35" s="95">
        <v>192</v>
      </c>
      <c r="R35" s="96">
        <v>300</v>
      </c>
      <c r="S35" s="103">
        <v>0</v>
      </c>
    </row>
    <row r="36" spans="11:19" ht="12.75">
      <c r="K36" s="31"/>
      <c r="Q36" s="88"/>
      <c r="R36" s="92"/>
      <c r="S36" s="103"/>
    </row>
    <row r="37" spans="1:19" ht="12.75">
      <c r="A37" s="38" t="s">
        <v>49</v>
      </c>
      <c r="G37" s="40"/>
      <c r="J37" s="40"/>
      <c r="K37" s="40"/>
      <c r="L37" s="40"/>
      <c r="M37" s="40"/>
      <c r="N37" s="40"/>
      <c r="O37" s="40"/>
      <c r="P37" s="40"/>
      <c r="Q37" s="95"/>
      <c r="R37" s="92"/>
      <c r="S37" s="103"/>
    </row>
    <row r="38" spans="1:19" ht="12.75">
      <c r="A38" t="s">
        <v>1</v>
      </c>
      <c r="G38" s="40"/>
      <c r="J38" s="40"/>
      <c r="K38" s="40"/>
      <c r="L38" s="52">
        <v>2774</v>
      </c>
      <c r="M38" s="40"/>
      <c r="N38" s="40"/>
      <c r="O38" s="52">
        <v>2980</v>
      </c>
      <c r="P38" s="40"/>
      <c r="Q38" s="89">
        <v>0</v>
      </c>
      <c r="R38" s="96">
        <v>0</v>
      </c>
      <c r="S38" s="96">
        <v>0</v>
      </c>
    </row>
    <row r="39" spans="1:19" ht="12.75">
      <c r="A39" t="s">
        <v>8</v>
      </c>
      <c r="G39" s="40"/>
      <c r="J39" s="40"/>
      <c r="K39" s="40"/>
      <c r="L39" s="52">
        <v>785</v>
      </c>
      <c r="M39" s="40"/>
      <c r="N39" s="40"/>
      <c r="O39" s="52">
        <v>840</v>
      </c>
      <c r="P39" s="40"/>
      <c r="Q39" s="89">
        <v>0</v>
      </c>
      <c r="R39" s="96">
        <v>0</v>
      </c>
      <c r="S39" s="96">
        <v>0</v>
      </c>
    </row>
    <row r="40" spans="1:19" ht="12.75">
      <c r="A40" t="s">
        <v>2</v>
      </c>
      <c r="G40" s="40"/>
      <c r="J40" s="40"/>
      <c r="K40" s="40"/>
      <c r="L40" s="52">
        <v>11260</v>
      </c>
      <c r="M40" s="40"/>
      <c r="N40" s="40"/>
      <c r="O40" s="52">
        <v>10924</v>
      </c>
      <c r="P40" s="40"/>
      <c r="Q40" s="95">
        <v>939</v>
      </c>
      <c r="R40" s="96">
        <v>3640</v>
      </c>
      <c r="S40" s="103">
        <v>3640</v>
      </c>
    </row>
    <row r="41" spans="11:19" ht="12.75">
      <c r="K41" s="31"/>
      <c r="Q41" s="88"/>
      <c r="R41" s="92"/>
      <c r="S41" s="103"/>
    </row>
    <row r="42" spans="1:19" ht="12.75">
      <c r="A42" s="23" t="s">
        <v>52</v>
      </c>
      <c r="G42" s="36"/>
      <c r="J42" s="36"/>
      <c r="K42" s="37"/>
      <c r="L42" s="28"/>
      <c r="Q42" s="88"/>
      <c r="R42" s="92"/>
      <c r="S42" s="103"/>
    </row>
    <row r="43" spans="1:19" ht="12.75">
      <c r="A43" t="s">
        <v>1</v>
      </c>
      <c r="G43" s="36"/>
      <c r="J43" s="36"/>
      <c r="K43" s="37"/>
      <c r="L43" s="28"/>
      <c r="Q43" s="88">
        <v>7172</v>
      </c>
      <c r="R43" s="96">
        <v>9200</v>
      </c>
      <c r="S43" s="103">
        <v>9200</v>
      </c>
    </row>
    <row r="44" spans="1:19" ht="12.75">
      <c r="A44" t="s">
        <v>8</v>
      </c>
      <c r="G44" s="36"/>
      <c r="J44" s="36"/>
      <c r="K44" s="37"/>
      <c r="L44" s="28"/>
      <c r="Q44" s="88">
        <v>2184</v>
      </c>
      <c r="R44" s="96">
        <v>2484</v>
      </c>
      <c r="S44" s="103">
        <v>2484</v>
      </c>
    </row>
    <row r="45" spans="1:19" ht="12.75">
      <c r="A45" t="s">
        <v>2</v>
      </c>
      <c r="E45">
        <v>11737</v>
      </c>
      <c r="G45" s="36">
        <v>24151</v>
      </c>
      <c r="J45" s="36">
        <v>13530</v>
      </c>
      <c r="K45" s="37">
        <v>12693</v>
      </c>
      <c r="L45" s="35">
        <v>13523</v>
      </c>
      <c r="M45" s="35">
        <v>14522</v>
      </c>
      <c r="N45" s="35">
        <v>14522</v>
      </c>
      <c r="O45" s="35">
        <v>13829</v>
      </c>
      <c r="P45" s="35">
        <v>14587</v>
      </c>
      <c r="Q45" s="88">
        <v>12918</v>
      </c>
      <c r="R45" s="96">
        <v>15120</v>
      </c>
      <c r="S45" s="96">
        <v>15829</v>
      </c>
    </row>
    <row r="46" spans="5:19" ht="12.75">
      <c r="E46" s="15"/>
      <c r="G46" s="27"/>
      <c r="H46" s="27"/>
      <c r="I46" s="27"/>
      <c r="J46" s="27"/>
      <c r="K46" s="29"/>
      <c r="Q46" s="88"/>
      <c r="R46" s="92"/>
      <c r="S46" s="103"/>
    </row>
    <row r="47" spans="1:19" ht="12.75">
      <c r="A47" s="38" t="s">
        <v>53</v>
      </c>
      <c r="E47" s="15"/>
      <c r="G47" s="27"/>
      <c r="H47" s="27"/>
      <c r="I47" s="27"/>
      <c r="J47" s="27"/>
      <c r="K47" s="29"/>
      <c r="Q47" s="88"/>
      <c r="R47" s="92"/>
      <c r="S47" s="103"/>
    </row>
    <row r="48" spans="1:19" ht="12.75">
      <c r="A48" t="s">
        <v>1</v>
      </c>
      <c r="E48" s="15"/>
      <c r="G48" s="27"/>
      <c r="H48" s="27"/>
      <c r="I48" s="27"/>
      <c r="J48" s="27"/>
      <c r="K48" s="29"/>
      <c r="Q48" s="88">
        <v>0</v>
      </c>
      <c r="R48" s="96">
        <v>0</v>
      </c>
      <c r="S48" s="96">
        <v>0</v>
      </c>
    </row>
    <row r="49" spans="1:19" ht="12.75">
      <c r="A49" t="s">
        <v>8</v>
      </c>
      <c r="E49" s="15"/>
      <c r="G49" s="27"/>
      <c r="H49" s="27"/>
      <c r="I49" s="27"/>
      <c r="J49" s="27"/>
      <c r="K49" s="29"/>
      <c r="Q49" s="88">
        <v>0</v>
      </c>
      <c r="R49" s="96">
        <v>0</v>
      </c>
      <c r="S49" s="96">
        <v>0</v>
      </c>
    </row>
    <row r="50" spans="1:19" ht="12.75">
      <c r="A50" t="s">
        <v>2</v>
      </c>
      <c r="E50" s="15"/>
      <c r="G50" s="27"/>
      <c r="H50" s="27"/>
      <c r="I50" s="27"/>
      <c r="J50" s="30">
        <v>1283</v>
      </c>
      <c r="K50" s="29">
        <v>1276</v>
      </c>
      <c r="L50" s="50">
        <v>1551</v>
      </c>
      <c r="M50" s="50">
        <v>1551</v>
      </c>
      <c r="N50" s="50">
        <v>1551</v>
      </c>
      <c r="O50" s="50">
        <v>1551</v>
      </c>
      <c r="P50" s="50">
        <v>1384</v>
      </c>
      <c r="Q50" s="88">
        <v>512</v>
      </c>
      <c r="R50" s="96">
        <v>600</v>
      </c>
      <c r="S50" s="96">
        <v>600</v>
      </c>
    </row>
    <row r="51" spans="5:19" ht="12.75">
      <c r="E51" s="15"/>
      <c r="G51" s="27"/>
      <c r="H51" s="27"/>
      <c r="I51" s="27"/>
      <c r="J51" s="30"/>
      <c r="K51" s="29"/>
      <c r="L51" s="50"/>
      <c r="M51" s="50"/>
      <c r="N51" s="50"/>
      <c r="O51" s="50"/>
      <c r="P51" s="50"/>
      <c r="Q51" s="88"/>
      <c r="R51" s="92"/>
      <c r="S51" s="103"/>
    </row>
    <row r="52" spans="1:21" ht="12.75">
      <c r="A52" s="15" t="s">
        <v>1</v>
      </c>
      <c r="G52" s="41">
        <f aca="true" t="shared" si="0" ref="G52:K53">G33</f>
        <v>68714</v>
      </c>
      <c r="H52" s="41">
        <f t="shared" si="0"/>
        <v>0</v>
      </c>
      <c r="I52" s="41">
        <f t="shared" si="0"/>
        <v>0</v>
      </c>
      <c r="J52" s="41">
        <f t="shared" si="0"/>
        <v>70807</v>
      </c>
      <c r="K52" s="41">
        <f t="shared" si="0"/>
        <v>70818</v>
      </c>
      <c r="L52" s="41">
        <f aca="true" t="shared" si="1" ref="L52:O53">L33+L38</f>
        <v>98618</v>
      </c>
      <c r="M52" s="41">
        <f t="shared" si="1"/>
        <v>74600</v>
      </c>
      <c r="N52" s="41">
        <f t="shared" si="1"/>
        <v>75074</v>
      </c>
      <c r="O52" s="41">
        <f t="shared" si="1"/>
        <v>102775</v>
      </c>
      <c r="P52" s="41">
        <v>102185</v>
      </c>
      <c r="Q52" s="90">
        <f aca="true" t="shared" si="2" ref="Q52:R54">Q43+Q48+Q33+Q38+Q18+Q23+Q8+Q13</f>
        <v>41906</v>
      </c>
      <c r="R52" s="90">
        <f t="shared" si="2"/>
        <v>45592</v>
      </c>
      <c r="S52" s="90">
        <f>S43+S48+S33+S38+S18+S23+S8+S13</f>
        <v>45592</v>
      </c>
      <c r="U52" s="35"/>
    </row>
    <row r="53" spans="1:21" ht="12.75">
      <c r="A53" s="15" t="s">
        <v>8</v>
      </c>
      <c r="G53" s="41">
        <f t="shared" si="0"/>
        <v>16706</v>
      </c>
      <c r="H53" s="41">
        <f t="shared" si="0"/>
        <v>0</v>
      </c>
      <c r="I53" s="41">
        <f t="shared" si="0"/>
        <v>0</v>
      </c>
      <c r="J53" s="41">
        <f t="shared" si="0"/>
        <v>17801</v>
      </c>
      <c r="K53" s="41">
        <f t="shared" si="0"/>
        <v>17339</v>
      </c>
      <c r="L53" s="41">
        <f t="shared" si="1"/>
        <v>27810</v>
      </c>
      <c r="M53" s="41">
        <f t="shared" si="1"/>
        <v>19330</v>
      </c>
      <c r="N53" s="41">
        <f t="shared" si="1"/>
        <v>19457</v>
      </c>
      <c r="O53" s="41">
        <f t="shared" si="1"/>
        <v>28913</v>
      </c>
      <c r="P53" s="41">
        <v>27975</v>
      </c>
      <c r="Q53" s="90">
        <f t="shared" si="2"/>
        <v>11859</v>
      </c>
      <c r="R53" s="90">
        <f t="shared" si="2"/>
        <v>12232</v>
      </c>
      <c r="S53" s="90">
        <f>S44+S49+S34+S39+S19+S24+S9+S14</f>
        <v>12232</v>
      </c>
      <c r="U53" s="40"/>
    </row>
    <row r="54" spans="1:21" ht="12.75">
      <c r="A54" s="15" t="s">
        <v>2</v>
      </c>
      <c r="G54" s="41">
        <f>G45+G35+G50</f>
        <v>40494</v>
      </c>
      <c r="H54" s="41">
        <f>H45+H35+H50</f>
        <v>0</v>
      </c>
      <c r="I54" s="41">
        <f>I45+I35+I50</f>
        <v>0</v>
      </c>
      <c r="J54" s="41">
        <f>J45+J35+J50</f>
        <v>30859</v>
      </c>
      <c r="K54" s="41">
        <f>K45+K35+K50</f>
        <v>28842</v>
      </c>
      <c r="L54" s="41">
        <f>L45+L50+L40+L35</f>
        <v>29899</v>
      </c>
      <c r="M54" s="41">
        <f>M45+M50+M40+M35</f>
        <v>30448</v>
      </c>
      <c r="N54" s="41">
        <f>N45+N50+N40+N35</f>
        <v>30448</v>
      </c>
      <c r="O54" s="41">
        <f>O45+O50+O40+O35</f>
        <v>29969</v>
      </c>
      <c r="P54" s="41">
        <v>28744</v>
      </c>
      <c r="Q54" s="90">
        <f t="shared" si="2"/>
        <v>18987</v>
      </c>
      <c r="R54" s="90">
        <f t="shared" si="2"/>
        <v>25285</v>
      </c>
      <c r="S54" s="90">
        <f>S45+S50+S35+S40+S20+S25+S10+S15</f>
        <v>24189</v>
      </c>
      <c r="U54" s="40"/>
    </row>
    <row r="55" spans="1:19" ht="12.75">
      <c r="A55" s="15" t="s">
        <v>3</v>
      </c>
      <c r="G55" s="41">
        <f aca="true" t="shared" si="3" ref="G55:P55">SUM(G52:G54)</f>
        <v>125914</v>
      </c>
      <c r="H55" s="41">
        <f t="shared" si="3"/>
        <v>0</v>
      </c>
      <c r="I55" s="41">
        <f t="shared" si="3"/>
        <v>0</v>
      </c>
      <c r="J55" s="41">
        <f t="shared" si="3"/>
        <v>119467</v>
      </c>
      <c r="K55" s="41">
        <f t="shared" si="3"/>
        <v>116999</v>
      </c>
      <c r="L55" s="41">
        <f t="shared" si="3"/>
        <v>156327</v>
      </c>
      <c r="M55" s="41">
        <f t="shared" si="3"/>
        <v>124378</v>
      </c>
      <c r="N55" s="41">
        <f t="shared" si="3"/>
        <v>124979</v>
      </c>
      <c r="O55" s="41">
        <f t="shared" si="3"/>
        <v>161657</v>
      </c>
      <c r="P55" s="41">
        <f t="shared" si="3"/>
        <v>158904</v>
      </c>
      <c r="Q55" s="90">
        <f>SUM(Q52:Q54)</f>
        <v>72752</v>
      </c>
      <c r="R55" s="90">
        <f>SUM(R52:R54)</f>
        <v>83109</v>
      </c>
      <c r="S55" s="90">
        <f>SUM(S52:S54)</f>
        <v>82013</v>
      </c>
    </row>
    <row r="56" spans="17:18" ht="12.75">
      <c r="Q56" s="95"/>
      <c r="R56" s="92"/>
    </row>
    <row r="57" spans="7:21" ht="12.75">
      <c r="G57" s="24"/>
      <c r="H57" s="7"/>
      <c r="I57" s="7"/>
      <c r="J57" s="24"/>
      <c r="K57" s="25"/>
      <c r="L57" s="28"/>
      <c r="Q57" s="95"/>
      <c r="R57" s="92"/>
      <c r="U57" s="41"/>
    </row>
    <row r="58" spans="1:18" ht="12.75">
      <c r="A58" s="23"/>
      <c r="G58" s="24"/>
      <c r="H58" s="7"/>
      <c r="I58" s="7"/>
      <c r="J58" s="24"/>
      <c r="K58" s="25"/>
      <c r="L58" s="28"/>
      <c r="Q58" s="95"/>
      <c r="R58" s="92"/>
    </row>
    <row r="59" spans="7:21" ht="12.75">
      <c r="G59" s="24"/>
      <c r="H59" s="7"/>
      <c r="I59" s="7"/>
      <c r="J59" s="24"/>
      <c r="K59" s="25"/>
      <c r="L59" s="8"/>
      <c r="Q59" s="95"/>
      <c r="R59" s="92"/>
      <c r="U59" s="41"/>
    </row>
    <row r="60" spans="5:21" ht="12.75">
      <c r="E60" s="15"/>
      <c r="G60" s="27"/>
      <c r="H60" s="7"/>
      <c r="I60" s="7"/>
      <c r="J60" s="27"/>
      <c r="K60" s="27"/>
      <c r="L60" s="27"/>
      <c r="Q60" s="95"/>
      <c r="R60" s="92"/>
      <c r="U60" s="41"/>
    </row>
    <row r="61" spans="7:21" ht="12.75">
      <c r="G61" s="24"/>
      <c r="H61" s="7"/>
      <c r="I61" s="7"/>
      <c r="J61" s="24"/>
      <c r="K61" s="25"/>
      <c r="L61" s="26"/>
      <c r="Q61" s="95"/>
      <c r="R61" s="92"/>
      <c r="U61" s="41"/>
    </row>
    <row r="62" spans="1:21" ht="12.75">
      <c r="A62" s="15"/>
      <c r="B62" s="15"/>
      <c r="C62" s="15"/>
      <c r="D62" s="15"/>
      <c r="E62" s="15"/>
      <c r="F62" s="15"/>
      <c r="G62" s="27"/>
      <c r="H62" s="27"/>
      <c r="I62" s="27"/>
      <c r="J62" s="27"/>
      <c r="K62" s="27"/>
      <c r="L62" s="27"/>
      <c r="Q62" s="95"/>
      <c r="R62" s="92"/>
      <c r="U62" s="41"/>
    </row>
    <row r="63" spans="7:21" ht="12.75">
      <c r="G63" s="24"/>
      <c r="H63" s="7"/>
      <c r="I63" s="7"/>
      <c r="J63" s="24"/>
      <c r="K63" s="25"/>
      <c r="L63" s="26"/>
      <c r="Q63" s="95"/>
      <c r="R63" s="92"/>
      <c r="U63" s="41"/>
    </row>
    <row r="64" spans="1:18" ht="12.75">
      <c r="A64" s="15"/>
      <c r="B64" s="15"/>
      <c r="C64" s="15"/>
      <c r="D64" s="15"/>
      <c r="E64" s="15"/>
      <c r="F64" s="15"/>
      <c r="G64" s="27"/>
      <c r="H64" s="27"/>
      <c r="I64" s="27"/>
      <c r="J64" s="27"/>
      <c r="K64" s="27"/>
      <c r="L64" s="27"/>
      <c r="Q64" s="95"/>
      <c r="R64" s="92"/>
    </row>
    <row r="65" spans="1:18" ht="12.75">
      <c r="A65" s="15"/>
      <c r="B65" s="15"/>
      <c r="C65" s="15"/>
      <c r="D65" s="15"/>
      <c r="E65" s="15"/>
      <c r="F65" s="15"/>
      <c r="G65" s="27"/>
      <c r="H65" s="27"/>
      <c r="I65" s="27"/>
      <c r="J65" s="27"/>
      <c r="K65" s="27"/>
      <c r="L65" s="27"/>
      <c r="Q65" s="95"/>
      <c r="R65" s="92"/>
    </row>
    <row r="66" spans="1:18" ht="12.75">
      <c r="A66" s="15"/>
      <c r="B66" s="15"/>
      <c r="C66" s="15"/>
      <c r="D66" s="15"/>
      <c r="E66" s="15"/>
      <c r="F66" s="15"/>
      <c r="G66" s="27"/>
      <c r="H66" s="27"/>
      <c r="I66" s="27"/>
      <c r="J66" s="27"/>
      <c r="K66" s="27"/>
      <c r="L66" s="27"/>
      <c r="Q66" s="95"/>
      <c r="R66" s="92"/>
    </row>
    <row r="67" spans="1:18" ht="12.75">
      <c r="A67" s="15"/>
      <c r="D67" s="15"/>
      <c r="E67" s="15"/>
      <c r="F67" s="15"/>
      <c r="G67" s="27"/>
      <c r="H67" s="27"/>
      <c r="I67" s="27"/>
      <c r="J67" s="27"/>
      <c r="K67" s="27"/>
      <c r="L67" s="27"/>
      <c r="Q67" s="95"/>
      <c r="R67" s="92"/>
    </row>
    <row r="68" spans="1:12" ht="12.75">
      <c r="A68" s="15"/>
      <c r="B68" s="15"/>
      <c r="C68" s="15"/>
      <c r="D68" s="15"/>
      <c r="E68" s="15"/>
      <c r="F68" s="15"/>
      <c r="G68" s="27"/>
      <c r="H68" s="27"/>
      <c r="I68" s="27"/>
      <c r="J68" s="27"/>
      <c r="K68" s="27"/>
      <c r="L68" s="27"/>
    </row>
  </sheetData>
  <sheetProtection/>
  <mergeCells count="1">
    <mergeCell ref="A1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&amp;RIII/2. melléklet a 1/2018. (I.19.) önkormányzati rendelethez</oddHeader>
    <oddFooter>&amp;RIII/2.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view="pageLayout" workbookViewId="0" topLeftCell="A1">
      <selection activeCell="J2" sqref="J2"/>
    </sheetView>
  </sheetViews>
  <sheetFormatPr defaultColWidth="9.140625" defaultRowHeight="12.75"/>
  <cols>
    <col min="1" max="1" width="13.421875" style="0" customWidth="1"/>
    <col min="2" max="2" width="9.28125" style="0" customWidth="1"/>
    <col min="3" max="3" width="7.7109375" style="0" customWidth="1"/>
    <col min="4" max="4" width="8.00390625" style="0" customWidth="1"/>
    <col min="5" max="5" width="8.140625" style="0" customWidth="1"/>
    <col min="6" max="6" width="8.421875" style="0" customWidth="1"/>
    <col min="7" max="7" width="8.57421875" style="0" customWidth="1"/>
    <col min="8" max="9" width="8.421875" style="0" customWidth="1"/>
    <col min="10" max="11" width="8.28125" style="0" customWidth="1"/>
    <col min="12" max="12" width="8.57421875" style="0" customWidth="1"/>
    <col min="13" max="13" width="8.28125" style="0" customWidth="1"/>
    <col min="14" max="14" width="8.140625" style="0" customWidth="1"/>
    <col min="15" max="15" width="7.8515625" style="0" customWidth="1"/>
  </cols>
  <sheetData>
    <row r="3" spans="1:15" ht="12.75">
      <c r="A3" s="120" t="s">
        <v>69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21" customHeight="1" thickBot="1"/>
    <row r="8" spans="1:15" ht="21" customHeight="1">
      <c r="A8" s="79" t="s">
        <v>0</v>
      </c>
      <c r="B8" s="118" t="s">
        <v>3</v>
      </c>
      <c r="C8" s="119"/>
      <c r="D8" s="68" t="s">
        <v>25</v>
      </c>
      <c r="E8" s="68" t="s">
        <v>26</v>
      </c>
      <c r="F8" s="68" t="s">
        <v>27</v>
      </c>
      <c r="G8" s="68" t="s">
        <v>28</v>
      </c>
      <c r="H8" s="68" t="s">
        <v>29</v>
      </c>
      <c r="I8" s="68" t="s">
        <v>30</v>
      </c>
      <c r="J8" s="68" t="s">
        <v>31</v>
      </c>
      <c r="K8" s="68" t="s">
        <v>32</v>
      </c>
      <c r="L8" s="68" t="s">
        <v>33</v>
      </c>
      <c r="M8" s="68" t="s">
        <v>34</v>
      </c>
      <c r="N8" s="68" t="s">
        <v>35</v>
      </c>
      <c r="O8" s="69" t="s">
        <v>36</v>
      </c>
    </row>
    <row r="9" spans="1:16" ht="21" customHeight="1">
      <c r="A9" s="80" t="s">
        <v>57</v>
      </c>
      <c r="B9" s="64">
        <v>82013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70"/>
      <c r="P9" s="31"/>
    </row>
    <row r="10" spans="1:16" ht="21" customHeight="1">
      <c r="A10" s="71" t="s">
        <v>23</v>
      </c>
      <c r="B10" s="66"/>
      <c r="C10" s="67">
        <v>72561</v>
      </c>
      <c r="D10" s="67">
        <v>6047</v>
      </c>
      <c r="E10" s="67">
        <v>6047</v>
      </c>
      <c r="F10" s="67">
        <v>6047</v>
      </c>
      <c r="G10" s="67">
        <v>6047</v>
      </c>
      <c r="H10" s="67">
        <v>6047</v>
      </c>
      <c r="I10" s="67">
        <v>6047</v>
      </c>
      <c r="J10" s="67">
        <v>6047</v>
      </c>
      <c r="K10" s="67">
        <v>6047</v>
      </c>
      <c r="L10" s="67">
        <v>6047</v>
      </c>
      <c r="M10" s="67">
        <v>6047</v>
      </c>
      <c r="N10" s="67">
        <v>6047</v>
      </c>
      <c r="O10" s="63">
        <v>6044</v>
      </c>
      <c r="P10" s="31"/>
    </row>
    <row r="11" spans="1:16" ht="21" customHeight="1">
      <c r="A11" s="71" t="s">
        <v>24</v>
      </c>
      <c r="B11" s="65"/>
      <c r="C11" s="67">
        <v>9452</v>
      </c>
      <c r="D11" s="67">
        <v>788</v>
      </c>
      <c r="E11" s="67">
        <v>788</v>
      </c>
      <c r="F11" s="67">
        <v>788</v>
      </c>
      <c r="G11" s="67">
        <v>788</v>
      </c>
      <c r="H11" s="67">
        <v>788</v>
      </c>
      <c r="I11" s="67">
        <v>788</v>
      </c>
      <c r="J11" s="67">
        <v>788</v>
      </c>
      <c r="K11" s="67">
        <v>788</v>
      </c>
      <c r="L11" s="67">
        <v>788</v>
      </c>
      <c r="M11" s="67">
        <v>788</v>
      </c>
      <c r="N11" s="67">
        <v>788</v>
      </c>
      <c r="O11" s="63">
        <v>784</v>
      </c>
      <c r="P11" s="31"/>
    </row>
    <row r="12" spans="1:15" ht="21" customHeight="1" thickBot="1">
      <c r="A12" s="81" t="s">
        <v>37</v>
      </c>
      <c r="B12" s="82"/>
      <c r="C12" s="72">
        <f>SUM(C10:C11)</f>
        <v>82013</v>
      </c>
      <c r="D12" s="72">
        <f aca="true" t="shared" si="0" ref="D12:O12">SUM(D10:D11)</f>
        <v>6835</v>
      </c>
      <c r="E12" s="72">
        <f t="shared" si="0"/>
        <v>6835</v>
      </c>
      <c r="F12" s="72">
        <f t="shared" si="0"/>
        <v>6835</v>
      </c>
      <c r="G12" s="72">
        <f t="shared" si="0"/>
        <v>6835</v>
      </c>
      <c r="H12" s="72">
        <f t="shared" si="0"/>
        <v>6835</v>
      </c>
      <c r="I12" s="72">
        <f t="shared" si="0"/>
        <v>6835</v>
      </c>
      <c r="J12" s="72">
        <f t="shared" si="0"/>
        <v>6835</v>
      </c>
      <c r="K12" s="72">
        <f t="shared" si="0"/>
        <v>6835</v>
      </c>
      <c r="L12" s="72">
        <f t="shared" si="0"/>
        <v>6835</v>
      </c>
      <c r="M12" s="72">
        <f t="shared" si="0"/>
        <v>6835</v>
      </c>
      <c r="N12" s="72">
        <f t="shared" si="0"/>
        <v>6835</v>
      </c>
      <c r="O12" s="73">
        <f t="shared" si="0"/>
        <v>6828</v>
      </c>
    </row>
    <row r="13" spans="1:15" ht="21" customHeight="1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21" customHeight="1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ht="21" customHeight="1"/>
    <row r="16" ht="21" customHeight="1" thickBot="1"/>
    <row r="17" spans="1:15" ht="21" customHeight="1">
      <c r="A17" s="79" t="s">
        <v>0</v>
      </c>
      <c r="B17" s="119" t="s">
        <v>3</v>
      </c>
      <c r="C17" s="119"/>
      <c r="D17" s="68" t="s">
        <v>25</v>
      </c>
      <c r="E17" s="68" t="s">
        <v>26</v>
      </c>
      <c r="F17" s="68" t="s">
        <v>27</v>
      </c>
      <c r="G17" s="68" t="s">
        <v>28</v>
      </c>
      <c r="H17" s="68" t="s">
        <v>29</v>
      </c>
      <c r="I17" s="68" t="s">
        <v>30</v>
      </c>
      <c r="J17" s="68" t="s">
        <v>31</v>
      </c>
      <c r="K17" s="68" t="s">
        <v>32</v>
      </c>
      <c r="L17" s="68" t="s">
        <v>33</v>
      </c>
      <c r="M17" s="68" t="s">
        <v>34</v>
      </c>
      <c r="N17" s="68" t="s">
        <v>35</v>
      </c>
      <c r="O17" s="69" t="s">
        <v>36</v>
      </c>
    </row>
    <row r="18" spans="1:15" ht="21" customHeight="1">
      <c r="A18" s="83" t="s">
        <v>58</v>
      </c>
      <c r="B18" s="64">
        <v>82013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ht="21" customHeight="1">
      <c r="A19" s="33" t="s">
        <v>20</v>
      </c>
      <c r="B19" s="75"/>
      <c r="C19" s="67">
        <v>45592</v>
      </c>
      <c r="D19" s="67">
        <v>3799</v>
      </c>
      <c r="E19" s="67">
        <v>3799</v>
      </c>
      <c r="F19" s="67">
        <v>3799</v>
      </c>
      <c r="G19" s="67">
        <v>3799</v>
      </c>
      <c r="H19" s="67">
        <v>3799</v>
      </c>
      <c r="I19" s="67">
        <v>3799</v>
      </c>
      <c r="J19" s="67">
        <v>3799</v>
      </c>
      <c r="K19" s="67">
        <v>3799</v>
      </c>
      <c r="L19" s="67">
        <v>3799</v>
      </c>
      <c r="M19" s="67">
        <v>3799</v>
      </c>
      <c r="N19" s="67">
        <v>3799</v>
      </c>
      <c r="O19" s="63">
        <v>3803</v>
      </c>
    </row>
    <row r="20" spans="1:15" ht="21" customHeight="1">
      <c r="A20" s="33" t="s">
        <v>21</v>
      </c>
      <c r="B20" s="75"/>
      <c r="C20" s="67">
        <v>12232</v>
      </c>
      <c r="D20" s="67">
        <v>1019</v>
      </c>
      <c r="E20" s="67">
        <v>1019</v>
      </c>
      <c r="F20" s="67">
        <v>1019</v>
      </c>
      <c r="G20" s="67">
        <v>1019</v>
      </c>
      <c r="H20" s="67">
        <v>1019</v>
      </c>
      <c r="I20" s="67">
        <v>1019</v>
      </c>
      <c r="J20" s="67">
        <v>1019</v>
      </c>
      <c r="K20" s="67">
        <v>1019</v>
      </c>
      <c r="L20" s="67">
        <v>1019</v>
      </c>
      <c r="M20" s="67">
        <v>1019</v>
      </c>
      <c r="N20" s="67">
        <v>1019</v>
      </c>
      <c r="O20" s="63">
        <v>1023</v>
      </c>
    </row>
    <row r="21" spans="1:15" ht="21" customHeight="1">
      <c r="A21" s="33" t="s">
        <v>22</v>
      </c>
      <c r="B21" s="75"/>
      <c r="C21" s="67">
        <v>24189</v>
      </c>
      <c r="D21" s="67">
        <v>2016</v>
      </c>
      <c r="E21" s="67">
        <v>2016</v>
      </c>
      <c r="F21" s="67">
        <v>2016</v>
      </c>
      <c r="G21" s="67">
        <v>2016</v>
      </c>
      <c r="H21" s="67">
        <v>2016</v>
      </c>
      <c r="I21" s="67">
        <v>2016</v>
      </c>
      <c r="J21" s="67">
        <v>2016</v>
      </c>
      <c r="K21" s="67">
        <v>2016</v>
      </c>
      <c r="L21" s="67">
        <v>2016</v>
      </c>
      <c r="M21" s="67">
        <v>2016</v>
      </c>
      <c r="N21" s="67">
        <v>2016</v>
      </c>
      <c r="O21" s="63">
        <v>2013</v>
      </c>
    </row>
    <row r="22" spans="1:15" ht="21" customHeight="1" thickBot="1">
      <c r="A22" s="84" t="s">
        <v>37</v>
      </c>
      <c r="B22" s="85"/>
      <c r="C22" s="77">
        <f>SUM(C19:C21)</f>
        <v>82013</v>
      </c>
      <c r="D22" s="77">
        <f aca="true" t="shared" si="1" ref="D22:O22">SUM(D19:D21)</f>
        <v>6834</v>
      </c>
      <c r="E22" s="77">
        <f t="shared" si="1"/>
        <v>6834</v>
      </c>
      <c r="F22" s="77">
        <f t="shared" si="1"/>
        <v>6834</v>
      </c>
      <c r="G22" s="77">
        <f t="shared" si="1"/>
        <v>6834</v>
      </c>
      <c r="H22" s="77">
        <f t="shared" si="1"/>
        <v>6834</v>
      </c>
      <c r="I22" s="77">
        <f t="shared" si="1"/>
        <v>6834</v>
      </c>
      <c r="J22" s="77">
        <f t="shared" si="1"/>
        <v>6834</v>
      </c>
      <c r="K22" s="77">
        <f t="shared" si="1"/>
        <v>6834</v>
      </c>
      <c r="L22" s="77">
        <f t="shared" si="1"/>
        <v>6834</v>
      </c>
      <c r="M22" s="77">
        <f t="shared" si="1"/>
        <v>6834</v>
      </c>
      <c r="N22" s="77">
        <f t="shared" si="1"/>
        <v>6834</v>
      </c>
      <c r="O22" s="78">
        <f t="shared" si="1"/>
        <v>6839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2" ht="12.75">
      <c r="A32" s="45"/>
    </row>
  </sheetData>
  <sheetProtection/>
  <mergeCells count="3">
    <mergeCell ref="B8:C8"/>
    <mergeCell ref="A3:O3"/>
    <mergeCell ref="B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&amp;RIII/3. melléklet a 1/2018. (I.19.) önkormányzati rendelethez</oddHeader>
    <oddFooter>&amp;RIII/3.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Bombiczne</dc:creator>
  <cp:keywords/>
  <dc:description/>
  <cp:lastModifiedBy>Pénzügy 2</cp:lastModifiedBy>
  <cp:lastPrinted>2018-01-23T14:29:44Z</cp:lastPrinted>
  <dcterms:created xsi:type="dcterms:W3CDTF">2012-02-09T07:37:27Z</dcterms:created>
  <dcterms:modified xsi:type="dcterms:W3CDTF">2018-02-05T13:51:31Z</dcterms:modified>
  <cp:category/>
  <cp:version/>
  <cp:contentType/>
  <cp:contentStatus/>
</cp:coreProperties>
</file>