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<sst xmlns="http://schemas.openxmlformats.org/spreadsheetml/2006/main" count="110" uniqueCount="81">
  <si>
    <t>Eredeti előirányzat</t>
  </si>
  <si>
    <t>Kiadások megnevezése</t>
  </si>
  <si>
    <t>Óvoda</t>
  </si>
  <si>
    <t>Gondn.</t>
  </si>
  <si>
    <t>Gondn</t>
  </si>
  <si>
    <t>Polgárm</t>
  </si>
  <si>
    <t>Önkorm</t>
  </si>
  <si>
    <t>Ph.és Ö.</t>
  </si>
  <si>
    <t>összesen</t>
  </si>
  <si>
    <t>Hivatal</t>
  </si>
  <si>
    <t>főöössz</t>
  </si>
  <si>
    <t>tásulás</t>
  </si>
  <si>
    <t>új</t>
  </si>
  <si>
    <t>Személyi juttatások</t>
  </si>
  <si>
    <t>Munkaadót terhelő járulékok</t>
  </si>
  <si>
    <t xml:space="preserve">ebből </t>
  </si>
  <si>
    <t>készletbeszerzés</t>
  </si>
  <si>
    <t>szolgáltatási kiadások</t>
  </si>
  <si>
    <t>ÁFA kiadás</t>
  </si>
  <si>
    <t>adók díjak , befizetések</t>
  </si>
  <si>
    <t>kamatkiadások viziközmű</t>
  </si>
  <si>
    <t>egyéb szolgáltatások</t>
  </si>
  <si>
    <t>ebből</t>
  </si>
  <si>
    <t>egyéb szerveknek összesen</t>
  </si>
  <si>
    <t>Pénzmaradvány</t>
  </si>
  <si>
    <t>Sportcélra</t>
  </si>
  <si>
    <t>gyermeorv.rend.</t>
  </si>
  <si>
    <t>egyéb(alapítv.stb.)</t>
  </si>
  <si>
    <t>diákönkormányzat</t>
  </si>
  <si>
    <t>nemzetiségi önkormányzat</t>
  </si>
  <si>
    <t>kistérségnek</t>
  </si>
  <si>
    <t>Tb.városi tűzoltóság</t>
  </si>
  <si>
    <t>Társadalom,szoc.pol.jutt.össz.</t>
  </si>
  <si>
    <t>rendszeres szoc.segély,fogl.hely..tám.</t>
  </si>
  <si>
    <t>Óvodáztatási támogatás</t>
  </si>
  <si>
    <t>ápolási díjak</t>
  </si>
  <si>
    <t>lakásfenntartási támogatás</t>
  </si>
  <si>
    <t>rendkívüli gyermekvéd.tám.</t>
  </si>
  <si>
    <t>közgyógyellátás</t>
  </si>
  <si>
    <t>egyéb rászor.függő</t>
  </si>
  <si>
    <t>Felújatások-ingatlanfelújítás</t>
  </si>
  <si>
    <t>Községháza szigetelés</t>
  </si>
  <si>
    <t>Sportcsarnok oromdeszk,lemezelés</t>
  </si>
  <si>
    <t>Művelődési Ház fűtéskorsz,vizesb.</t>
  </si>
  <si>
    <t>Konyha padlásszigetelés</t>
  </si>
  <si>
    <t>Buszmegálló</t>
  </si>
  <si>
    <t>INO</t>
  </si>
  <si>
    <t>Eü.c</t>
  </si>
  <si>
    <t>tárgyieszköz beszerzések összesen</t>
  </si>
  <si>
    <t>ingatlan</t>
  </si>
  <si>
    <t>eü.c.</t>
  </si>
  <si>
    <t>járdaép.</t>
  </si>
  <si>
    <t>sírkert MVH tám-ból</t>
  </si>
  <si>
    <t>Tornyó út</t>
  </si>
  <si>
    <t>gép-berendezés</t>
  </si>
  <si>
    <t>immateriális javak</t>
  </si>
  <si>
    <t>Felhalmozási célú pénzátadások</t>
  </si>
  <si>
    <t>Hitelvisszafizetés viziközmű</t>
  </si>
  <si>
    <t>FELHALMOZÁSI ÉS PÜ: BEFEKT:KIADÁSOK ÖSSZ</t>
  </si>
  <si>
    <t>TARTALÉKOK</t>
  </si>
  <si>
    <t>általános tartalék</t>
  </si>
  <si>
    <t>MŰKÖDÉSI KIADÁSOK TARTALÉKKAL</t>
  </si>
  <si>
    <t>Intézményfinanszírozás Gondnokságnál</t>
  </si>
  <si>
    <t>Intézményfinanszírozás önkormányzatnál</t>
  </si>
  <si>
    <t>Intézményfinanszírozás önk.főösszesen</t>
  </si>
  <si>
    <t>kiküldetés,reprez.prop.kiad.</t>
  </si>
  <si>
    <t>Módosított előirányzat 2013.IV.n.év.</t>
  </si>
  <si>
    <t>Vízmű részvényvásárlás</t>
  </si>
  <si>
    <t>visszafiz.kamatment.kölcs. Baráti.K.</t>
  </si>
  <si>
    <t>visszafiz.kamatment.kölcs.kat.egyház</t>
  </si>
  <si>
    <t>Teljesítés 2013. év végéig</t>
  </si>
  <si>
    <t>Függő, kiegyenlítő, átfutó kiadások</t>
  </si>
  <si>
    <t>egyéb befizetések</t>
  </si>
  <si>
    <t>Dologi kiadások 4-11</t>
  </si>
  <si>
    <t>Működési célú átadások össz.13+22</t>
  </si>
  <si>
    <t>MŰKÖDÉSI KIADÁSOK Ö: 1+2+3+12</t>
  </si>
  <si>
    <t>KIADÁSOK ÖSSZESEN 30+52+53</t>
  </si>
  <si>
    <t>KIADÁSOK ÖSSZESEN55+56</t>
  </si>
  <si>
    <t xml:space="preserve">Kiadások részletezése a 2013.évi beszámolóhoz </t>
  </si>
  <si>
    <t>2.melléklet a   2/2014.(V.2.) önkormányzati rendelethez</t>
  </si>
  <si>
    <t>Ezer Ft-ban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</si>
</sst>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workbookViewId="0" topLeftCell="A1">
      <selection activeCell="K2" sqref="K2"/>
    </sheetView>
  </sheetViews>
  <sheetFormatPr defaultColWidth="9.00390625" defaultRowHeight="12.75"/>
  <sheetData>
    <row r="1" spans="1:13" ht="15.75">
      <c r="A1" s="1"/>
      <c r="B1" s="1" t="s">
        <v>79</v>
      </c>
      <c r="C1" s="1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3" ht="15.75">
      <c r="A2" s="4"/>
      <c r="B2" s="5" t="s">
        <v>78</v>
      </c>
      <c r="C2" s="5"/>
      <c r="D2" s="5"/>
      <c r="E2" s="5"/>
      <c r="F2" s="5"/>
      <c r="G2" s="5"/>
      <c r="H2" s="5"/>
      <c r="I2" s="5"/>
      <c r="J2" s="5"/>
      <c r="K2" s="5" t="s">
        <v>80</v>
      </c>
      <c r="L2" s="4"/>
      <c r="M2" s="3"/>
    </row>
    <row r="3" spans="1:25" ht="15.75">
      <c r="A3" s="4"/>
      <c r="B3" s="5"/>
      <c r="C3" s="5"/>
      <c r="D3" s="5"/>
      <c r="E3" s="5"/>
      <c r="F3" s="5"/>
      <c r="G3" s="5"/>
      <c r="H3" s="5"/>
      <c r="I3" s="5" t="s">
        <v>0</v>
      </c>
      <c r="J3" s="5"/>
      <c r="K3" s="5"/>
      <c r="L3" s="4"/>
      <c r="M3" s="3"/>
      <c r="N3" s="3"/>
      <c r="O3" s="3"/>
      <c r="P3" s="3"/>
      <c r="Q3" s="6" t="s">
        <v>66</v>
      </c>
      <c r="R3" s="3"/>
      <c r="S3" s="3"/>
      <c r="T3" s="3"/>
      <c r="U3" s="3"/>
      <c r="W3" s="12" t="s">
        <v>70</v>
      </c>
      <c r="X3" s="12"/>
      <c r="Y3" s="12"/>
    </row>
    <row r="4" spans="1:21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3"/>
      <c r="N4" s="3"/>
      <c r="O4" s="3"/>
      <c r="P4" s="3"/>
      <c r="Q4" s="6"/>
      <c r="R4" s="3"/>
      <c r="S4" s="3"/>
      <c r="T4" s="3"/>
      <c r="U4" s="3"/>
    </row>
    <row r="5" spans="1:29" ht="15.75">
      <c r="A5" s="7"/>
      <c r="B5" s="8" t="s">
        <v>1</v>
      </c>
      <c r="C5" s="8"/>
      <c r="D5" s="8"/>
      <c r="E5" s="8"/>
      <c r="F5" s="8"/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6</v>
      </c>
      <c r="N5" s="8" t="s">
        <v>2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</v>
      </c>
      <c r="T5" s="8" t="s">
        <v>7</v>
      </c>
      <c r="U5" s="8" t="s">
        <v>6</v>
      </c>
      <c r="V5" s="8" t="s">
        <v>2</v>
      </c>
      <c r="W5" s="8" t="s">
        <v>2</v>
      </c>
      <c r="X5" s="8" t="s">
        <v>3</v>
      </c>
      <c r="Y5" s="8" t="s">
        <v>4</v>
      </c>
      <c r="Z5" s="8" t="s">
        <v>5</v>
      </c>
      <c r="AA5" s="8" t="s">
        <v>6</v>
      </c>
      <c r="AB5" s="8" t="s">
        <v>7</v>
      </c>
      <c r="AC5" s="8" t="s">
        <v>6</v>
      </c>
    </row>
    <row r="6" spans="1:29" ht="15.75">
      <c r="A6" s="7"/>
      <c r="B6" s="8"/>
      <c r="C6" s="8"/>
      <c r="D6" s="8"/>
      <c r="E6" s="8"/>
      <c r="F6" s="8"/>
      <c r="G6" s="8"/>
      <c r="H6" s="8"/>
      <c r="I6" s="8" t="s">
        <v>8</v>
      </c>
      <c r="J6" s="8" t="s">
        <v>9</v>
      </c>
      <c r="K6" s="8"/>
      <c r="L6" s="8" t="s">
        <v>8</v>
      </c>
      <c r="M6" s="8" t="s">
        <v>10</v>
      </c>
      <c r="N6" s="8" t="s">
        <v>11</v>
      </c>
      <c r="O6" s="8" t="s">
        <v>12</v>
      </c>
      <c r="P6" s="8"/>
      <c r="Q6" s="8" t="s">
        <v>8</v>
      </c>
      <c r="R6" s="8" t="s">
        <v>9</v>
      </c>
      <c r="S6" s="8"/>
      <c r="T6" s="8" t="s">
        <v>8</v>
      </c>
      <c r="U6" s="8" t="s">
        <v>10</v>
      </c>
      <c r="V6" s="8" t="s">
        <v>11</v>
      </c>
      <c r="W6" s="8" t="s">
        <v>12</v>
      </c>
      <c r="X6" s="8"/>
      <c r="Y6" s="8" t="s">
        <v>8</v>
      </c>
      <c r="Z6" s="8" t="s">
        <v>9</v>
      </c>
      <c r="AA6" s="8"/>
      <c r="AB6" s="8" t="s">
        <v>8</v>
      </c>
      <c r="AC6" s="8" t="s">
        <v>10</v>
      </c>
    </row>
    <row r="7" spans="1:29" ht="15.75">
      <c r="A7" s="7">
        <v>1</v>
      </c>
      <c r="B7" s="7" t="s">
        <v>13</v>
      </c>
      <c r="C7" s="7"/>
      <c r="D7" s="7"/>
      <c r="E7" s="7"/>
      <c r="F7" s="7"/>
      <c r="G7" s="7">
        <v>46955</v>
      </c>
      <c r="H7" s="7">
        <v>30925</v>
      </c>
      <c r="I7" s="8">
        <f aca="true" t="shared" si="0" ref="I7:I14">SUM(G7:H7)</f>
        <v>77880</v>
      </c>
      <c r="J7" s="7">
        <v>19209</v>
      </c>
      <c r="K7" s="7">
        <v>3895</v>
      </c>
      <c r="L7" s="8">
        <f aca="true" t="shared" si="1" ref="L7:L16">SUM(J7:K7)</f>
        <v>23104</v>
      </c>
      <c r="M7" s="8">
        <f aca="true" t="shared" si="2" ref="M7:M47">SUM(I7,L7)</f>
        <v>100984</v>
      </c>
      <c r="N7" s="7">
        <v>27015</v>
      </c>
      <c r="O7" s="7">
        <v>16282</v>
      </c>
      <c r="P7" s="7">
        <v>36271</v>
      </c>
      <c r="Q7" s="8">
        <f aca="true" t="shared" si="3" ref="Q7:Q14">SUM(N7:P7)</f>
        <v>79568</v>
      </c>
      <c r="R7" s="7">
        <v>19863</v>
      </c>
      <c r="S7" s="7">
        <v>3895</v>
      </c>
      <c r="T7" s="8">
        <f aca="true" t="shared" si="4" ref="T7:T16">SUM(R7:S7)</f>
        <v>23758</v>
      </c>
      <c r="U7" s="8">
        <f aca="true" t="shared" si="5" ref="U7:U20">SUM(Q7,T7)</f>
        <v>103326</v>
      </c>
      <c r="V7" s="7">
        <v>27015</v>
      </c>
      <c r="W7" s="7">
        <v>15397</v>
      </c>
      <c r="X7" s="7">
        <v>34364</v>
      </c>
      <c r="Y7" s="8">
        <f aca="true" t="shared" si="6" ref="Y7:Y14">SUM(V7:X7)</f>
        <v>76776</v>
      </c>
      <c r="Z7" s="7">
        <v>18784</v>
      </c>
      <c r="AA7" s="7">
        <v>2213</v>
      </c>
      <c r="AB7" s="8">
        <f aca="true" t="shared" si="7" ref="AB7:AB17">SUM(Z7:AA7)</f>
        <v>20997</v>
      </c>
      <c r="AC7" s="8">
        <f aca="true" t="shared" si="8" ref="AC7:AC20">SUM(Y7,AB7)</f>
        <v>97773</v>
      </c>
    </row>
    <row r="8" spans="1:29" ht="15.75">
      <c r="A8" s="7">
        <v>2</v>
      </c>
      <c r="B8" s="7" t="s">
        <v>14</v>
      </c>
      <c r="C8" s="7"/>
      <c r="D8" s="7"/>
      <c r="E8" s="7"/>
      <c r="F8" s="7"/>
      <c r="G8" s="7">
        <v>12320</v>
      </c>
      <c r="H8" s="7">
        <v>7909</v>
      </c>
      <c r="I8" s="8">
        <f t="shared" si="0"/>
        <v>20229</v>
      </c>
      <c r="J8" s="7">
        <v>5095</v>
      </c>
      <c r="K8" s="7">
        <v>1052</v>
      </c>
      <c r="L8" s="8">
        <f t="shared" si="1"/>
        <v>6147</v>
      </c>
      <c r="M8" s="8">
        <f t="shared" si="2"/>
        <v>26376</v>
      </c>
      <c r="N8" s="7">
        <v>6643</v>
      </c>
      <c r="O8" s="7">
        <v>4563</v>
      </c>
      <c r="P8" s="7">
        <v>8790</v>
      </c>
      <c r="Q8" s="8">
        <f t="shared" si="3"/>
        <v>19996</v>
      </c>
      <c r="R8" s="7">
        <v>5237</v>
      </c>
      <c r="S8" s="7">
        <v>1052</v>
      </c>
      <c r="T8" s="8">
        <f t="shared" si="4"/>
        <v>6289</v>
      </c>
      <c r="U8" s="8">
        <f t="shared" si="5"/>
        <v>26285</v>
      </c>
      <c r="V8" s="7">
        <v>6643</v>
      </c>
      <c r="W8" s="7">
        <v>4422</v>
      </c>
      <c r="X8" s="7">
        <v>8260</v>
      </c>
      <c r="Y8" s="8">
        <f t="shared" si="6"/>
        <v>19325</v>
      </c>
      <c r="Z8" s="7">
        <v>4555</v>
      </c>
      <c r="AA8" s="7">
        <v>573</v>
      </c>
      <c r="AB8" s="8">
        <f t="shared" si="7"/>
        <v>5128</v>
      </c>
      <c r="AC8" s="8">
        <f t="shared" si="8"/>
        <v>24453</v>
      </c>
    </row>
    <row r="9" spans="1:29" ht="15.75">
      <c r="A9" s="7">
        <v>3</v>
      </c>
      <c r="B9" s="7" t="s">
        <v>73</v>
      </c>
      <c r="C9" s="7"/>
      <c r="D9" s="7"/>
      <c r="E9" s="7"/>
      <c r="F9" s="7"/>
      <c r="G9" s="7">
        <f>SUM(G10:G16)</f>
        <v>5851</v>
      </c>
      <c r="H9" s="7">
        <f>SUM(H10:H16)</f>
        <v>47288</v>
      </c>
      <c r="I9" s="8">
        <f t="shared" si="0"/>
        <v>53139</v>
      </c>
      <c r="J9" s="7">
        <f>SUM(J10:J15)</f>
        <v>9856</v>
      </c>
      <c r="K9" s="7">
        <f>SUM(K10:K16)</f>
        <v>8612</v>
      </c>
      <c r="L9" s="8">
        <f t="shared" si="1"/>
        <v>18468</v>
      </c>
      <c r="M9" s="8">
        <f t="shared" si="2"/>
        <v>71607</v>
      </c>
      <c r="N9" s="7">
        <v>1309</v>
      </c>
      <c r="O9" s="7">
        <v>2418</v>
      </c>
      <c r="P9" s="7">
        <f>SUM(P10:P16)</f>
        <v>52379</v>
      </c>
      <c r="Q9" s="8">
        <f t="shared" si="3"/>
        <v>56106</v>
      </c>
      <c r="R9" s="7">
        <f>SUM(R10:R15)</f>
        <v>9862</v>
      </c>
      <c r="S9" s="7">
        <f>SUM(S10:S16)</f>
        <v>13608</v>
      </c>
      <c r="T9" s="8">
        <f t="shared" si="4"/>
        <v>23470</v>
      </c>
      <c r="U9" s="8">
        <f t="shared" si="5"/>
        <v>79576</v>
      </c>
      <c r="V9" s="7">
        <v>1309</v>
      </c>
      <c r="W9" s="7">
        <v>1045</v>
      </c>
      <c r="X9" s="7">
        <v>54081</v>
      </c>
      <c r="Y9" s="8">
        <f t="shared" si="6"/>
        <v>56435</v>
      </c>
      <c r="Z9" s="7">
        <f>SUM(Z10:Z15)</f>
        <v>4975</v>
      </c>
      <c r="AA9" s="7">
        <f>SUM(AA10:AA17)</f>
        <v>7851</v>
      </c>
      <c r="AB9" s="8">
        <f t="shared" si="7"/>
        <v>12826</v>
      </c>
      <c r="AC9" s="8">
        <f t="shared" si="8"/>
        <v>69261</v>
      </c>
    </row>
    <row r="10" spans="1:29" ht="15.75">
      <c r="A10" s="7">
        <v>4</v>
      </c>
      <c r="B10" s="7" t="s">
        <v>15</v>
      </c>
      <c r="C10" s="7" t="s">
        <v>16</v>
      </c>
      <c r="D10" s="7"/>
      <c r="E10" s="7"/>
      <c r="F10" s="7"/>
      <c r="G10" s="7">
        <v>1625</v>
      </c>
      <c r="H10" s="7">
        <v>20039</v>
      </c>
      <c r="I10" s="8">
        <f t="shared" si="0"/>
        <v>21664</v>
      </c>
      <c r="J10" s="7">
        <v>1810</v>
      </c>
      <c r="K10" s="7">
        <v>1100</v>
      </c>
      <c r="L10" s="8">
        <f t="shared" si="1"/>
        <v>2910</v>
      </c>
      <c r="M10" s="8">
        <f t="shared" si="2"/>
        <v>24574</v>
      </c>
      <c r="N10" s="7">
        <v>359</v>
      </c>
      <c r="O10" s="7">
        <v>1183</v>
      </c>
      <c r="P10" s="7">
        <v>20313</v>
      </c>
      <c r="Q10" s="8">
        <f t="shared" si="3"/>
        <v>21855</v>
      </c>
      <c r="R10" s="7">
        <v>1810</v>
      </c>
      <c r="S10" s="7">
        <v>1547</v>
      </c>
      <c r="T10" s="8">
        <f t="shared" si="4"/>
        <v>3357</v>
      </c>
      <c r="U10" s="8">
        <f t="shared" si="5"/>
        <v>25212</v>
      </c>
      <c r="V10" s="7">
        <v>359</v>
      </c>
      <c r="W10" s="7">
        <v>449</v>
      </c>
      <c r="X10" s="7">
        <v>19068</v>
      </c>
      <c r="Y10" s="8">
        <f t="shared" si="6"/>
        <v>19876</v>
      </c>
      <c r="Z10" s="7">
        <v>576</v>
      </c>
      <c r="AA10" s="7">
        <v>613</v>
      </c>
      <c r="AB10" s="8">
        <f t="shared" si="7"/>
        <v>1189</v>
      </c>
      <c r="AC10" s="8">
        <f t="shared" si="8"/>
        <v>21065</v>
      </c>
    </row>
    <row r="11" spans="1:29" ht="15.75">
      <c r="A11" s="7">
        <v>5</v>
      </c>
      <c r="B11" s="7"/>
      <c r="C11" s="7" t="s">
        <v>17</v>
      </c>
      <c r="D11" s="7"/>
      <c r="E11" s="7"/>
      <c r="F11" s="7"/>
      <c r="G11" s="7">
        <v>2729</v>
      </c>
      <c r="H11" s="7">
        <v>16561</v>
      </c>
      <c r="I11" s="8">
        <f t="shared" si="0"/>
        <v>19290</v>
      </c>
      <c r="J11" s="7">
        <v>4750</v>
      </c>
      <c r="K11" s="7">
        <v>3500</v>
      </c>
      <c r="L11" s="8">
        <f t="shared" si="1"/>
        <v>8250</v>
      </c>
      <c r="M11" s="8">
        <f t="shared" si="2"/>
        <v>27540</v>
      </c>
      <c r="N11" s="7">
        <v>319</v>
      </c>
      <c r="O11" s="7">
        <v>787</v>
      </c>
      <c r="P11" s="7">
        <v>20370</v>
      </c>
      <c r="Q11" s="8">
        <f t="shared" si="3"/>
        <v>21476</v>
      </c>
      <c r="R11" s="7">
        <v>4750</v>
      </c>
      <c r="S11" s="7">
        <v>3987</v>
      </c>
      <c r="T11" s="8">
        <f t="shared" si="4"/>
        <v>8737</v>
      </c>
      <c r="U11" s="8">
        <f t="shared" si="5"/>
        <v>30213</v>
      </c>
      <c r="V11" s="7">
        <v>319</v>
      </c>
      <c r="W11" s="7">
        <v>285</v>
      </c>
      <c r="X11" s="7">
        <v>20721</v>
      </c>
      <c r="Y11" s="8">
        <f t="shared" si="6"/>
        <v>21325</v>
      </c>
      <c r="Z11" s="7">
        <v>2905</v>
      </c>
      <c r="AA11" s="7">
        <v>3197</v>
      </c>
      <c r="AB11" s="8">
        <f t="shared" si="7"/>
        <v>6102</v>
      </c>
      <c r="AC11" s="8">
        <f t="shared" si="8"/>
        <v>27427</v>
      </c>
    </row>
    <row r="12" spans="1:29" ht="15.75">
      <c r="A12" s="7">
        <v>6</v>
      </c>
      <c r="B12" s="7"/>
      <c r="C12" s="7" t="s">
        <v>18</v>
      </c>
      <c r="D12" s="7"/>
      <c r="E12" s="7"/>
      <c r="F12" s="7"/>
      <c r="G12" s="7">
        <v>747</v>
      </c>
      <c r="H12" s="7">
        <v>8386</v>
      </c>
      <c r="I12" s="8">
        <f t="shared" si="0"/>
        <v>9133</v>
      </c>
      <c r="J12" s="7">
        <v>1727</v>
      </c>
      <c r="K12" s="7">
        <v>1242</v>
      </c>
      <c r="L12" s="8">
        <f t="shared" si="1"/>
        <v>2969</v>
      </c>
      <c r="M12" s="8">
        <f t="shared" si="2"/>
        <v>12102</v>
      </c>
      <c r="N12" s="7">
        <v>125</v>
      </c>
      <c r="O12" s="7">
        <v>171</v>
      </c>
      <c r="P12" s="7">
        <v>9394</v>
      </c>
      <c r="Q12" s="8">
        <f t="shared" si="3"/>
        <v>9690</v>
      </c>
      <c r="R12" s="7">
        <v>1727</v>
      </c>
      <c r="S12" s="7">
        <v>1853</v>
      </c>
      <c r="T12" s="8">
        <f t="shared" si="4"/>
        <v>3580</v>
      </c>
      <c r="U12" s="8">
        <f t="shared" si="5"/>
        <v>13270</v>
      </c>
      <c r="V12" s="7">
        <v>125</v>
      </c>
      <c r="W12" s="7">
        <v>141</v>
      </c>
      <c r="X12" s="7">
        <v>11310</v>
      </c>
      <c r="Y12" s="8">
        <f t="shared" si="6"/>
        <v>11576</v>
      </c>
      <c r="Z12" s="7">
        <v>671</v>
      </c>
      <c r="AA12" s="7">
        <v>1311</v>
      </c>
      <c r="AB12" s="8">
        <f t="shared" si="7"/>
        <v>1982</v>
      </c>
      <c r="AC12" s="8">
        <f t="shared" si="8"/>
        <v>13558</v>
      </c>
    </row>
    <row r="13" spans="1:29" ht="15.75">
      <c r="A13" s="7">
        <v>7</v>
      </c>
      <c r="B13" s="7"/>
      <c r="C13" s="7" t="s">
        <v>65</v>
      </c>
      <c r="D13" s="7"/>
      <c r="E13" s="7"/>
      <c r="F13" s="7"/>
      <c r="G13" s="7">
        <v>62</v>
      </c>
      <c r="H13" s="7">
        <v>700</v>
      </c>
      <c r="I13" s="8">
        <f t="shared" si="0"/>
        <v>762</v>
      </c>
      <c r="J13" s="7">
        <v>1469</v>
      </c>
      <c r="K13" s="7">
        <v>1500</v>
      </c>
      <c r="L13" s="8">
        <f t="shared" si="1"/>
        <v>2969</v>
      </c>
      <c r="M13" s="8">
        <f t="shared" si="2"/>
        <v>3731</v>
      </c>
      <c r="N13" s="7">
        <v>156</v>
      </c>
      <c r="O13" s="7">
        <v>27</v>
      </c>
      <c r="P13" s="7">
        <v>700</v>
      </c>
      <c r="Q13" s="8">
        <f t="shared" si="3"/>
        <v>883</v>
      </c>
      <c r="R13" s="7">
        <v>1300</v>
      </c>
      <c r="S13" s="7">
        <v>2412</v>
      </c>
      <c r="T13" s="8">
        <f t="shared" si="4"/>
        <v>3712</v>
      </c>
      <c r="U13" s="8">
        <f t="shared" si="5"/>
        <v>4595</v>
      </c>
      <c r="V13" s="7">
        <v>156</v>
      </c>
      <c r="W13" s="7"/>
      <c r="X13" s="7">
        <v>843</v>
      </c>
      <c r="Y13" s="8">
        <f t="shared" si="6"/>
        <v>999</v>
      </c>
      <c r="Z13" s="7">
        <v>591</v>
      </c>
      <c r="AA13" s="7">
        <v>912</v>
      </c>
      <c r="AB13" s="8">
        <f t="shared" si="7"/>
        <v>1503</v>
      </c>
      <c r="AC13" s="8">
        <f t="shared" si="8"/>
        <v>2502</v>
      </c>
    </row>
    <row r="14" spans="1:29" ht="15.75">
      <c r="A14" s="7">
        <v>8</v>
      </c>
      <c r="B14" s="7"/>
      <c r="C14" s="7" t="s">
        <v>19</v>
      </c>
      <c r="D14" s="7"/>
      <c r="E14" s="7"/>
      <c r="F14" s="7"/>
      <c r="G14" s="7">
        <v>688</v>
      </c>
      <c r="H14" s="7">
        <v>1602</v>
      </c>
      <c r="I14" s="8">
        <f t="shared" si="0"/>
        <v>2290</v>
      </c>
      <c r="J14" s="7">
        <v>100</v>
      </c>
      <c r="K14" s="7">
        <v>1000</v>
      </c>
      <c r="L14" s="8">
        <f t="shared" si="1"/>
        <v>1100</v>
      </c>
      <c r="M14" s="8">
        <f t="shared" si="2"/>
        <v>3390</v>
      </c>
      <c r="N14" s="7">
        <v>350</v>
      </c>
      <c r="O14" s="7">
        <v>250</v>
      </c>
      <c r="P14" s="7">
        <v>1602</v>
      </c>
      <c r="Q14" s="8">
        <f t="shared" si="3"/>
        <v>2202</v>
      </c>
      <c r="R14" s="7">
        <v>275</v>
      </c>
      <c r="S14" s="7">
        <v>1249</v>
      </c>
      <c r="T14" s="8">
        <f t="shared" si="4"/>
        <v>1524</v>
      </c>
      <c r="U14" s="8">
        <f t="shared" si="5"/>
        <v>3726</v>
      </c>
      <c r="V14" s="7">
        <v>350</v>
      </c>
      <c r="W14" s="7">
        <v>170</v>
      </c>
      <c r="X14" s="7">
        <v>2139</v>
      </c>
      <c r="Y14" s="8">
        <f t="shared" si="6"/>
        <v>2659</v>
      </c>
      <c r="Z14" s="7">
        <v>232</v>
      </c>
      <c r="AA14" s="7">
        <v>1112</v>
      </c>
      <c r="AB14" s="8">
        <f t="shared" si="7"/>
        <v>1344</v>
      </c>
      <c r="AC14" s="8">
        <f t="shared" si="8"/>
        <v>4003</v>
      </c>
    </row>
    <row r="15" spans="1:29" ht="15.75">
      <c r="A15" s="7">
        <v>9</v>
      </c>
      <c r="B15" s="7"/>
      <c r="C15" s="7" t="s">
        <v>20</v>
      </c>
      <c r="D15" s="7"/>
      <c r="E15" s="7"/>
      <c r="F15" s="7"/>
      <c r="G15" s="7"/>
      <c r="H15" s="7"/>
      <c r="I15" s="8"/>
      <c r="J15" s="7">
        <v>0</v>
      </c>
      <c r="K15" s="7">
        <v>270</v>
      </c>
      <c r="L15" s="8">
        <f t="shared" si="1"/>
        <v>270</v>
      </c>
      <c r="M15" s="8">
        <f t="shared" si="2"/>
        <v>270</v>
      </c>
      <c r="N15" s="7"/>
      <c r="O15" s="7"/>
      <c r="P15" s="7"/>
      <c r="Q15" s="8"/>
      <c r="R15" s="7">
        <v>0</v>
      </c>
      <c r="S15" s="7">
        <v>270</v>
      </c>
      <c r="T15" s="8">
        <f t="shared" si="4"/>
        <v>270</v>
      </c>
      <c r="U15" s="8">
        <f t="shared" si="5"/>
        <v>270</v>
      </c>
      <c r="V15" s="7"/>
      <c r="W15" s="7"/>
      <c r="X15" s="7"/>
      <c r="Y15" s="8"/>
      <c r="Z15" s="7">
        <v>0</v>
      </c>
      <c r="AA15" s="7">
        <v>217</v>
      </c>
      <c r="AB15" s="8">
        <f t="shared" si="7"/>
        <v>217</v>
      </c>
      <c r="AC15" s="8">
        <f t="shared" si="8"/>
        <v>217</v>
      </c>
    </row>
    <row r="16" spans="1:29" ht="15.75">
      <c r="A16" s="7">
        <v>10</v>
      </c>
      <c r="B16" s="7"/>
      <c r="C16" s="7" t="s">
        <v>21</v>
      </c>
      <c r="D16" s="7"/>
      <c r="E16" s="7"/>
      <c r="F16" s="7"/>
      <c r="G16" s="7"/>
      <c r="H16" s="7"/>
      <c r="I16" s="8"/>
      <c r="J16" s="7"/>
      <c r="K16" s="7">
        <v>0</v>
      </c>
      <c r="L16" s="8">
        <f t="shared" si="1"/>
        <v>0</v>
      </c>
      <c r="M16" s="8">
        <f t="shared" si="2"/>
        <v>0</v>
      </c>
      <c r="N16" s="7"/>
      <c r="O16" s="7"/>
      <c r="P16" s="7"/>
      <c r="Q16" s="8"/>
      <c r="R16" s="7"/>
      <c r="S16" s="7">
        <v>2290</v>
      </c>
      <c r="T16" s="8">
        <f t="shared" si="4"/>
        <v>2290</v>
      </c>
      <c r="U16" s="8">
        <f t="shared" si="5"/>
        <v>2290</v>
      </c>
      <c r="V16" s="7"/>
      <c r="W16" s="7"/>
      <c r="X16" s="7"/>
      <c r="Y16" s="8"/>
      <c r="Z16" s="7"/>
      <c r="AA16" s="7">
        <v>406</v>
      </c>
      <c r="AB16" s="8">
        <f t="shared" si="7"/>
        <v>406</v>
      </c>
      <c r="AC16" s="8">
        <f t="shared" si="8"/>
        <v>406</v>
      </c>
    </row>
    <row r="17" spans="1:29" ht="15.75">
      <c r="A17" s="7">
        <v>11</v>
      </c>
      <c r="B17" s="7"/>
      <c r="C17" s="7" t="s">
        <v>72</v>
      </c>
      <c r="D17" s="7"/>
      <c r="E17" s="7"/>
      <c r="F17" s="7"/>
      <c r="G17" s="7"/>
      <c r="H17" s="7"/>
      <c r="I17" s="8"/>
      <c r="J17" s="7"/>
      <c r="K17" s="7"/>
      <c r="L17" s="8"/>
      <c r="M17" s="8"/>
      <c r="N17" s="7"/>
      <c r="O17" s="7"/>
      <c r="P17" s="7"/>
      <c r="Q17" s="8"/>
      <c r="R17" s="7"/>
      <c r="S17" s="7"/>
      <c r="T17" s="8"/>
      <c r="U17" s="8"/>
      <c r="V17" s="7"/>
      <c r="W17" s="7"/>
      <c r="X17" s="7"/>
      <c r="Y17" s="8"/>
      <c r="Z17" s="7"/>
      <c r="AA17" s="7">
        <v>83</v>
      </c>
      <c r="AB17" s="8">
        <f t="shared" si="7"/>
        <v>83</v>
      </c>
      <c r="AC17" s="8">
        <f t="shared" si="8"/>
        <v>83</v>
      </c>
    </row>
    <row r="18" spans="1:29" ht="15.75">
      <c r="A18" s="7">
        <v>12</v>
      </c>
      <c r="B18" s="7" t="s">
        <v>74</v>
      </c>
      <c r="C18" s="7"/>
      <c r="D18" s="7"/>
      <c r="E18" s="7"/>
      <c r="F18" s="7"/>
      <c r="G18" s="7"/>
      <c r="H18" s="7">
        <v>3844</v>
      </c>
      <c r="I18" s="8">
        <f>SUM(G18:H18)</f>
        <v>3844</v>
      </c>
      <c r="J18" s="7">
        <v>100</v>
      </c>
      <c r="K18" s="7">
        <v>2000</v>
      </c>
      <c r="L18" s="8">
        <f aca="true" t="shared" si="9" ref="L18:L30">SUM(J18:K18)</f>
        <v>2100</v>
      </c>
      <c r="M18" s="8">
        <f t="shared" si="2"/>
        <v>5944</v>
      </c>
      <c r="N18" s="7">
        <v>277</v>
      </c>
      <c r="O18" s="7"/>
      <c r="P18" s="7">
        <v>9639</v>
      </c>
      <c r="Q18" s="8">
        <f>SUM(N18:P18)</f>
        <v>9916</v>
      </c>
      <c r="R18" s="7">
        <v>513</v>
      </c>
      <c r="S18" s="7">
        <v>4270</v>
      </c>
      <c r="T18" s="8">
        <f>SUM(R18:S18)</f>
        <v>4783</v>
      </c>
      <c r="U18" s="8">
        <f t="shared" si="5"/>
        <v>14699</v>
      </c>
      <c r="V18" s="7">
        <v>277</v>
      </c>
      <c r="W18" s="7"/>
      <c r="X18" s="7">
        <v>8543</v>
      </c>
      <c r="Y18" s="8">
        <f>SUM(V18:X18)</f>
        <v>8820</v>
      </c>
      <c r="Z18" s="7">
        <v>413</v>
      </c>
      <c r="AA18" s="7">
        <v>4179</v>
      </c>
      <c r="AB18" s="8">
        <f>SUM(Z18:AA18)</f>
        <v>4592</v>
      </c>
      <c r="AC18" s="8">
        <f t="shared" si="8"/>
        <v>13412</v>
      </c>
    </row>
    <row r="19" spans="1:29" ht="15.75">
      <c r="A19" s="7">
        <v>13</v>
      </c>
      <c r="B19" s="7" t="s">
        <v>22</v>
      </c>
      <c r="C19" s="7" t="s">
        <v>23</v>
      </c>
      <c r="D19" s="7"/>
      <c r="E19" s="7"/>
      <c r="F19" s="7"/>
      <c r="G19" s="7"/>
      <c r="H19" s="7"/>
      <c r="I19" s="8"/>
      <c r="J19" s="7">
        <f>SUM(J20:J27)</f>
        <v>0</v>
      </c>
      <c r="K19" s="7">
        <v>2000</v>
      </c>
      <c r="L19" s="8">
        <f t="shared" si="9"/>
        <v>2000</v>
      </c>
      <c r="M19" s="8">
        <f t="shared" si="2"/>
        <v>2000</v>
      </c>
      <c r="N19" s="7">
        <v>277</v>
      </c>
      <c r="O19" s="7"/>
      <c r="P19" s="7">
        <v>972</v>
      </c>
      <c r="Q19" s="8">
        <v>1249</v>
      </c>
      <c r="R19" s="7">
        <v>413</v>
      </c>
      <c r="S19" s="7">
        <v>4270</v>
      </c>
      <c r="T19" s="8">
        <f>SUM(R19:S19)</f>
        <v>4683</v>
      </c>
      <c r="U19" s="8">
        <f t="shared" si="5"/>
        <v>5932</v>
      </c>
      <c r="V19" s="7">
        <v>277</v>
      </c>
      <c r="W19" s="7"/>
      <c r="X19" s="7">
        <v>972</v>
      </c>
      <c r="Y19" s="8">
        <v>1249</v>
      </c>
      <c r="Z19" s="7">
        <v>413</v>
      </c>
      <c r="AA19" s="7">
        <f>SUM(AA21:AA27)</f>
        <v>4179</v>
      </c>
      <c r="AB19" s="8">
        <f>SUM(Z19:AA19)</f>
        <v>4592</v>
      </c>
      <c r="AC19" s="8">
        <f t="shared" si="8"/>
        <v>5841</v>
      </c>
    </row>
    <row r="20" spans="1:29" ht="15.75">
      <c r="A20" s="7">
        <v>14</v>
      </c>
      <c r="B20" s="7"/>
      <c r="C20" s="7" t="s">
        <v>24</v>
      </c>
      <c r="D20" s="7"/>
      <c r="E20" s="7"/>
      <c r="F20" s="7"/>
      <c r="G20" s="7"/>
      <c r="H20" s="7"/>
      <c r="I20" s="8"/>
      <c r="J20" s="7"/>
      <c r="K20" s="7">
        <v>0</v>
      </c>
      <c r="L20" s="8">
        <f t="shared" si="9"/>
        <v>0</v>
      </c>
      <c r="M20" s="8">
        <f t="shared" si="2"/>
        <v>0</v>
      </c>
      <c r="N20" s="7">
        <v>277</v>
      </c>
      <c r="O20" s="7"/>
      <c r="P20" s="7">
        <v>972</v>
      </c>
      <c r="Q20" s="8">
        <v>1249</v>
      </c>
      <c r="R20" s="7">
        <v>413</v>
      </c>
      <c r="S20" s="7">
        <v>0</v>
      </c>
      <c r="T20" s="8">
        <f>SUM(R20:S20)</f>
        <v>413</v>
      </c>
      <c r="U20" s="8">
        <f t="shared" si="5"/>
        <v>1662</v>
      </c>
      <c r="V20" s="7">
        <v>277</v>
      </c>
      <c r="W20" s="7"/>
      <c r="X20" s="7">
        <v>972</v>
      </c>
      <c r="Y20" s="8">
        <v>1249</v>
      </c>
      <c r="Z20" s="7">
        <v>413</v>
      </c>
      <c r="AA20" s="7">
        <v>0</v>
      </c>
      <c r="AB20" s="8">
        <f>SUM(Z20:AA20)</f>
        <v>413</v>
      </c>
      <c r="AC20" s="8">
        <f t="shared" si="8"/>
        <v>1662</v>
      </c>
    </row>
    <row r="21" spans="1:29" ht="15.75">
      <c r="A21" s="7">
        <v>15</v>
      </c>
      <c r="B21" s="7"/>
      <c r="C21" s="7" t="s">
        <v>25</v>
      </c>
      <c r="D21" s="7"/>
      <c r="E21" s="7"/>
      <c r="F21" s="7"/>
      <c r="G21" s="7"/>
      <c r="H21" s="7"/>
      <c r="I21" s="8"/>
      <c r="J21" s="7">
        <v>0</v>
      </c>
      <c r="K21" s="7">
        <v>700</v>
      </c>
      <c r="L21" s="8">
        <f t="shared" si="9"/>
        <v>700</v>
      </c>
      <c r="M21" s="8">
        <f t="shared" si="2"/>
        <v>700</v>
      </c>
      <c r="N21" s="7"/>
      <c r="O21" s="7"/>
      <c r="P21" s="7"/>
      <c r="Q21" s="8"/>
      <c r="R21" s="7">
        <v>0</v>
      </c>
      <c r="S21" s="7">
        <v>2877</v>
      </c>
      <c r="T21" s="8">
        <f>SUM(S21)</f>
        <v>2877</v>
      </c>
      <c r="U21" s="8">
        <f>SUM(T21)</f>
        <v>2877</v>
      </c>
      <c r="V21" s="7"/>
      <c r="W21" s="7"/>
      <c r="X21" s="7"/>
      <c r="Y21" s="8"/>
      <c r="Z21" s="7">
        <v>0</v>
      </c>
      <c r="AA21" s="7">
        <v>2777</v>
      </c>
      <c r="AB21" s="8">
        <f>SUM(AA21)</f>
        <v>2777</v>
      </c>
      <c r="AC21" s="8">
        <f>SUM(AB21)</f>
        <v>2777</v>
      </c>
    </row>
    <row r="22" spans="1:29" ht="15.75">
      <c r="A22" s="7">
        <v>16</v>
      </c>
      <c r="B22" s="7"/>
      <c r="C22" s="7" t="s">
        <v>26</v>
      </c>
      <c r="D22" s="7"/>
      <c r="E22" s="7"/>
      <c r="F22" s="7"/>
      <c r="G22" s="7"/>
      <c r="H22" s="7"/>
      <c r="I22" s="8"/>
      <c r="J22" s="7"/>
      <c r="K22" s="7">
        <v>0</v>
      </c>
      <c r="L22" s="8">
        <f t="shared" si="9"/>
        <v>0</v>
      </c>
      <c r="M22" s="8">
        <f t="shared" si="2"/>
        <v>0</v>
      </c>
      <c r="N22" s="7"/>
      <c r="O22" s="7"/>
      <c r="P22" s="7"/>
      <c r="Q22" s="8"/>
      <c r="R22" s="7"/>
      <c r="S22" s="7">
        <v>0</v>
      </c>
      <c r="T22" s="8">
        <f>SUM(R22:S22)</f>
        <v>0</v>
      </c>
      <c r="U22" s="8">
        <f>SUM(Q22,T22)</f>
        <v>0</v>
      </c>
      <c r="V22" s="7"/>
      <c r="W22" s="7"/>
      <c r="X22" s="7"/>
      <c r="Y22" s="8"/>
      <c r="Z22" s="7"/>
      <c r="AA22" s="7">
        <v>0</v>
      </c>
      <c r="AB22" s="8">
        <f>SUM(Z22:AA22)</f>
        <v>0</v>
      </c>
      <c r="AC22" s="8">
        <f>SUM(Y22,AB22)</f>
        <v>0</v>
      </c>
    </row>
    <row r="23" spans="1:29" ht="15.75">
      <c r="A23" s="7">
        <v>17</v>
      </c>
      <c r="B23" s="7"/>
      <c r="C23" s="7" t="s">
        <v>27</v>
      </c>
      <c r="D23" s="7"/>
      <c r="E23" s="7"/>
      <c r="F23" s="7"/>
      <c r="G23" s="7"/>
      <c r="H23" s="7"/>
      <c r="I23" s="8"/>
      <c r="J23" s="7">
        <v>0</v>
      </c>
      <c r="K23" s="7">
        <v>1000</v>
      </c>
      <c r="L23" s="8">
        <f t="shared" si="9"/>
        <v>1000</v>
      </c>
      <c r="M23" s="8">
        <f t="shared" si="2"/>
        <v>1000</v>
      </c>
      <c r="N23" s="7"/>
      <c r="O23" s="7"/>
      <c r="P23" s="7"/>
      <c r="Q23" s="8"/>
      <c r="R23" s="7">
        <v>0</v>
      </c>
      <c r="S23" s="7">
        <v>1000</v>
      </c>
      <c r="T23" s="8">
        <f>SUM(R23:S23)</f>
        <v>1000</v>
      </c>
      <c r="U23" s="8">
        <f>SUM(Q23,T23)</f>
        <v>1000</v>
      </c>
      <c r="V23" s="7"/>
      <c r="W23" s="7"/>
      <c r="X23" s="7"/>
      <c r="Y23" s="8"/>
      <c r="Z23" s="7">
        <v>0</v>
      </c>
      <c r="AA23" s="7">
        <v>1009</v>
      </c>
      <c r="AB23" s="8">
        <f>SUM(Z23:AA23)</f>
        <v>1009</v>
      </c>
      <c r="AC23" s="8">
        <f>SUM(Y23,AB23)</f>
        <v>1009</v>
      </c>
    </row>
    <row r="24" spans="1:29" ht="15.75">
      <c r="A24" s="7">
        <v>18</v>
      </c>
      <c r="B24" s="7"/>
      <c r="C24" s="7" t="s">
        <v>28</v>
      </c>
      <c r="D24" s="7"/>
      <c r="E24" s="7"/>
      <c r="F24" s="7"/>
      <c r="G24" s="7"/>
      <c r="H24" s="7"/>
      <c r="I24" s="8">
        <f>SUM(H24:H24)</f>
        <v>0</v>
      </c>
      <c r="J24" s="7"/>
      <c r="K24" s="7">
        <v>0</v>
      </c>
      <c r="L24" s="8">
        <f t="shared" si="9"/>
        <v>0</v>
      </c>
      <c r="M24" s="8">
        <f t="shared" si="2"/>
        <v>0</v>
      </c>
      <c r="N24" s="7"/>
      <c r="O24" s="7"/>
      <c r="P24" s="7"/>
      <c r="Q24" s="8">
        <f>SUM(P24:P24)</f>
        <v>0</v>
      </c>
      <c r="R24" s="7"/>
      <c r="S24" s="7">
        <v>0</v>
      </c>
      <c r="T24" s="8">
        <f>SUM(R24:S24)</f>
        <v>0</v>
      </c>
      <c r="U24" s="8">
        <f>SUM(Q24,T24)</f>
        <v>0</v>
      </c>
      <c r="V24" s="7"/>
      <c r="W24" s="7"/>
      <c r="X24" s="7"/>
      <c r="Y24" s="8">
        <f>SUM(X24:X24)</f>
        <v>0</v>
      </c>
      <c r="Z24" s="7"/>
      <c r="AA24" s="7">
        <v>0</v>
      </c>
      <c r="AB24" s="8">
        <f>SUM(Z24:AA24)</f>
        <v>0</v>
      </c>
      <c r="AC24" s="8">
        <f>SUM(Y24,AB24)</f>
        <v>0</v>
      </c>
    </row>
    <row r="25" spans="1:29" ht="15.75">
      <c r="A25" s="7">
        <v>19</v>
      </c>
      <c r="B25" s="7"/>
      <c r="C25" s="7" t="s">
        <v>29</v>
      </c>
      <c r="D25" s="7"/>
      <c r="E25" s="7"/>
      <c r="F25" s="7"/>
      <c r="G25" s="7"/>
      <c r="H25" s="7"/>
      <c r="I25" s="8"/>
      <c r="J25" s="7">
        <v>0</v>
      </c>
      <c r="K25" s="7">
        <v>300</v>
      </c>
      <c r="L25" s="8">
        <f t="shared" si="9"/>
        <v>300</v>
      </c>
      <c r="M25" s="8">
        <f t="shared" si="2"/>
        <v>300</v>
      </c>
      <c r="N25" s="7"/>
      <c r="O25" s="7"/>
      <c r="P25" s="7"/>
      <c r="Q25" s="8"/>
      <c r="R25" s="7">
        <v>0</v>
      </c>
      <c r="S25" s="7">
        <v>300</v>
      </c>
      <c r="T25" s="8">
        <f>SUM(R25:S25)</f>
        <v>300</v>
      </c>
      <c r="U25" s="8">
        <f>SUM(Q25,T25)</f>
        <v>300</v>
      </c>
      <c r="V25" s="7"/>
      <c r="W25" s="7"/>
      <c r="X25" s="7"/>
      <c r="Y25" s="8"/>
      <c r="Z25" s="7">
        <v>0</v>
      </c>
      <c r="AA25" s="7">
        <v>300</v>
      </c>
      <c r="AB25" s="8">
        <f>SUM(Z25:AA25)</f>
        <v>300</v>
      </c>
      <c r="AC25" s="8">
        <f>SUM(Y25,AB25)</f>
        <v>300</v>
      </c>
    </row>
    <row r="26" spans="1:29" ht="15.75">
      <c r="A26" s="7">
        <v>20</v>
      </c>
      <c r="B26" s="7"/>
      <c r="C26" s="7" t="s">
        <v>30</v>
      </c>
      <c r="D26" s="7"/>
      <c r="E26" s="7"/>
      <c r="F26" s="7"/>
      <c r="G26" s="7"/>
      <c r="H26" s="7"/>
      <c r="I26" s="8"/>
      <c r="J26" s="7"/>
      <c r="K26" s="7"/>
      <c r="L26" s="8"/>
      <c r="M26" s="8"/>
      <c r="N26" s="7"/>
      <c r="O26" s="7"/>
      <c r="P26" s="7"/>
      <c r="Q26" s="8"/>
      <c r="R26" s="7"/>
      <c r="S26" s="7">
        <v>93</v>
      </c>
      <c r="T26" s="8">
        <v>93</v>
      </c>
      <c r="U26" s="8">
        <v>93</v>
      </c>
      <c r="V26" s="7"/>
      <c r="W26" s="7"/>
      <c r="X26" s="7"/>
      <c r="Y26" s="8"/>
      <c r="Z26" s="7"/>
      <c r="AA26" s="7">
        <v>93</v>
      </c>
      <c r="AB26" s="8">
        <v>93</v>
      </c>
      <c r="AC26" s="8">
        <v>93</v>
      </c>
    </row>
    <row r="27" spans="1:29" ht="15.75">
      <c r="A27" s="7">
        <v>21</v>
      </c>
      <c r="B27" s="7"/>
      <c r="C27" s="7" t="s">
        <v>31</v>
      </c>
      <c r="D27" s="7"/>
      <c r="E27" s="7"/>
      <c r="F27" s="7"/>
      <c r="G27" s="7"/>
      <c r="H27" s="7"/>
      <c r="I27" s="8"/>
      <c r="J27" s="7"/>
      <c r="K27" s="7"/>
      <c r="L27" s="8">
        <f t="shared" si="9"/>
        <v>0</v>
      </c>
      <c r="M27" s="8">
        <f t="shared" si="2"/>
        <v>0</v>
      </c>
      <c r="N27" s="7"/>
      <c r="O27" s="7"/>
      <c r="P27" s="7"/>
      <c r="Q27" s="8"/>
      <c r="R27" s="7"/>
      <c r="S27" s="7"/>
      <c r="T27" s="8">
        <f>SUM(R27:S27)</f>
        <v>0</v>
      </c>
      <c r="U27" s="8">
        <f aca="true" t="shared" si="10" ref="U27:U39">SUM(Q27,T27)</f>
        <v>0</v>
      </c>
      <c r="V27" s="7"/>
      <c r="W27" s="7"/>
      <c r="X27" s="7"/>
      <c r="Y27" s="8"/>
      <c r="Z27" s="7"/>
      <c r="AA27" s="7"/>
      <c r="AB27" s="8">
        <f>SUM(Z27:AA27)</f>
        <v>0</v>
      </c>
      <c r="AC27" s="8">
        <f aca="true" t="shared" si="11" ref="AC27:AC39">SUM(Y27,AB27)</f>
        <v>0</v>
      </c>
    </row>
    <row r="28" spans="1:29" ht="15.75">
      <c r="A28" s="7">
        <v>22</v>
      </c>
      <c r="B28" s="7"/>
      <c r="C28" s="7" t="s">
        <v>32</v>
      </c>
      <c r="D28" s="7"/>
      <c r="E28" s="7"/>
      <c r="F28" s="7"/>
      <c r="G28" s="7"/>
      <c r="H28" s="7">
        <f>SUM(H29:H35)</f>
        <v>3844</v>
      </c>
      <c r="I28" s="8">
        <f aca="true" t="shared" si="12" ref="I28:I35">SUM(H28:H28)</f>
        <v>3844</v>
      </c>
      <c r="J28" s="7">
        <v>100</v>
      </c>
      <c r="K28" s="7">
        <v>0</v>
      </c>
      <c r="L28" s="8">
        <f t="shared" si="9"/>
        <v>100</v>
      </c>
      <c r="M28" s="8">
        <f t="shared" si="2"/>
        <v>3944</v>
      </c>
      <c r="N28" s="7"/>
      <c r="O28" s="7"/>
      <c r="P28" s="7">
        <f>SUM(P29:P35)</f>
        <v>8667</v>
      </c>
      <c r="Q28" s="8">
        <f aca="true" t="shared" si="13" ref="Q28:Q35">SUM(P28:P28)</f>
        <v>8667</v>
      </c>
      <c r="R28" s="7">
        <v>100</v>
      </c>
      <c r="S28" s="7">
        <v>0</v>
      </c>
      <c r="T28" s="8">
        <f>SUM(R28:S28)</f>
        <v>100</v>
      </c>
      <c r="U28" s="8">
        <f t="shared" si="10"/>
        <v>8767</v>
      </c>
      <c r="V28" s="7"/>
      <c r="W28" s="7"/>
      <c r="X28" s="7">
        <f>SUM(X29:X35)</f>
        <v>7571</v>
      </c>
      <c r="Y28" s="8">
        <f aca="true" t="shared" si="14" ref="Y28:Y35">SUM(X28:X28)</f>
        <v>7571</v>
      </c>
      <c r="Z28" s="7">
        <v>0</v>
      </c>
      <c r="AA28" s="7">
        <v>0</v>
      </c>
      <c r="AB28" s="8">
        <f>SUM(Z28:AA28)</f>
        <v>0</v>
      </c>
      <c r="AC28" s="8">
        <f t="shared" si="11"/>
        <v>7571</v>
      </c>
    </row>
    <row r="29" spans="1:29" ht="15.75">
      <c r="A29" s="7">
        <v>23</v>
      </c>
      <c r="B29" s="7"/>
      <c r="C29" s="7" t="s">
        <v>33</v>
      </c>
      <c r="D29" s="7"/>
      <c r="E29" s="7"/>
      <c r="F29" s="7"/>
      <c r="G29" s="7"/>
      <c r="H29" s="7">
        <v>1341</v>
      </c>
      <c r="I29" s="8">
        <f t="shared" si="12"/>
        <v>1341</v>
      </c>
      <c r="J29" s="7"/>
      <c r="K29" s="7">
        <v>0</v>
      </c>
      <c r="L29" s="8">
        <f t="shared" si="9"/>
        <v>0</v>
      </c>
      <c r="M29" s="8">
        <f t="shared" si="2"/>
        <v>1341</v>
      </c>
      <c r="N29" s="7"/>
      <c r="O29" s="7"/>
      <c r="P29" s="7">
        <v>5234</v>
      </c>
      <c r="Q29" s="8">
        <f t="shared" si="13"/>
        <v>5234</v>
      </c>
      <c r="R29" s="7"/>
      <c r="S29" s="7">
        <v>0</v>
      </c>
      <c r="T29" s="8">
        <f>SUM(R29:S29)</f>
        <v>0</v>
      </c>
      <c r="U29" s="8">
        <f t="shared" si="10"/>
        <v>5234</v>
      </c>
      <c r="V29" s="7"/>
      <c r="W29" s="7"/>
      <c r="X29" s="7">
        <v>4611</v>
      </c>
      <c r="Y29" s="8">
        <f t="shared" si="14"/>
        <v>4611</v>
      </c>
      <c r="Z29" s="7"/>
      <c r="AA29" s="7">
        <v>0</v>
      </c>
      <c r="AB29" s="8">
        <f>SUM(Z29:AA29)</f>
        <v>0</v>
      </c>
      <c r="AC29" s="8">
        <f t="shared" si="11"/>
        <v>4611</v>
      </c>
    </row>
    <row r="30" spans="1:29" ht="15.75">
      <c r="A30" s="7">
        <v>24</v>
      </c>
      <c r="B30" s="7"/>
      <c r="C30" s="7" t="s">
        <v>34</v>
      </c>
      <c r="D30" s="7"/>
      <c r="E30" s="7"/>
      <c r="F30" s="7"/>
      <c r="G30" s="7"/>
      <c r="H30" s="7"/>
      <c r="I30" s="8">
        <f t="shared" si="12"/>
        <v>0</v>
      </c>
      <c r="J30" s="7"/>
      <c r="K30" s="7">
        <v>0</v>
      </c>
      <c r="L30" s="8">
        <f t="shared" si="9"/>
        <v>0</v>
      </c>
      <c r="M30" s="8">
        <f t="shared" si="2"/>
        <v>0</v>
      </c>
      <c r="N30" s="7"/>
      <c r="O30" s="7"/>
      <c r="P30" s="7">
        <v>40</v>
      </c>
      <c r="Q30" s="8">
        <f t="shared" si="13"/>
        <v>40</v>
      </c>
      <c r="R30" s="7"/>
      <c r="S30" s="7">
        <v>0</v>
      </c>
      <c r="T30" s="8">
        <f>SUM(R30:S30)</f>
        <v>0</v>
      </c>
      <c r="U30" s="8">
        <f t="shared" si="10"/>
        <v>40</v>
      </c>
      <c r="V30" s="7"/>
      <c r="W30" s="7"/>
      <c r="X30" s="7">
        <v>70</v>
      </c>
      <c r="Y30" s="8">
        <f t="shared" si="14"/>
        <v>70</v>
      </c>
      <c r="Z30" s="7"/>
      <c r="AA30" s="7">
        <v>0</v>
      </c>
      <c r="AB30" s="8">
        <f>SUM(Z30:AA30)</f>
        <v>0</v>
      </c>
      <c r="AC30" s="8">
        <f t="shared" si="11"/>
        <v>70</v>
      </c>
    </row>
    <row r="31" spans="1:29" ht="15.75">
      <c r="A31" s="7">
        <v>25</v>
      </c>
      <c r="B31" s="7"/>
      <c r="C31" s="7" t="s">
        <v>35</v>
      </c>
      <c r="D31" s="7"/>
      <c r="E31" s="7"/>
      <c r="F31" s="7"/>
      <c r="G31" s="7"/>
      <c r="H31" s="7">
        <v>274</v>
      </c>
      <c r="I31" s="8">
        <f t="shared" si="12"/>
        <v>274</v>
      </c>
      <c r="J31" s="7"/>
      <c r="K31" s="7">
        <v>0</v>
      </c>
      <c r="L31" s="8">
        <v>0</v>
      </c>
      <c r="M31" s="8">
        <f t="shared" si="2"/>
        <v>274</v>
      </c>
      <c r="N31" s="7"/>
      <c r="O31" s="7"/>
      <c r="P31" s="7">
        <v>330</v>
      </c>
      <c r="Q31" s="8">
        <f t="shared" si="13"/>
        <v>330</v>
      </c>
      <c r="R31" s="7"/>
      <c r="S31" s="7">
        <v>0</v>
      </c>
      <c r="T31" s="8">
        <v>0</v>
      </c>
      <c r="U31" s="8">
        <f t="shared" si="10"/>
        <v>330</v>
      </c>
      <c r="V31" s="7"/>
      <c r="W31" s="7"/>
      <c r="X31" s="7">
        <v>330</v>
      </c>
      <c r="Y31" s="8">
        <f t="shared" si="14"/>
        <v>330</v>
      </c>
      <c r="Z31" s="7"/>
      <c r="AA31" s="7">
        <v>0</v>
      </c>
      <c r="AB31" s="8">
        <v>0</v>
      </c>
      <c r="AC31" s="8">
        <f t="shared" si="11"/>
        <v>330</v>
      </c>
    </row>
    <row r="32" spans="1:29" ht="15.75">
      <c r="A32" s="7">
        <v>26</v>
      </c>
      <c r="B32" s="7"/>
      <c r="C32" s="7" t="s">
        <v>36</v>
      </c>
      <c r="D32" s="7"/>
      <c r="E32" s="7"/>
      <c r="F32" s="7"/>
      <c r="G32" s="7"/>
      <c r="H32" s="7">
        <v>144</v>
      </c>
      <c r="I32" s="8">
        <f t="shared" si="12"/>
        <v>144</v>
      </c>
      <c r="J32" s="7"/>
      <c r="K32" s="7">
        <v>0</v>
      </c>
      <c r="L32" s="8">
        <f>SUM(J32:K32)</f>
        <v>0</v>
      </c>
      <c r="M32" s="8">
        <f t="shared" si="2"/>
        <v>144</v>
      </c>
      <c r="N32" s="7"/>
      <c r="O32" s="7"/>
      <c r="P32" s="7">
        <v>625</v>
      </c>
      <c r="Q32" s="8">
        <f t="shared" si="13"/>
        <v>625</v>
      </c>
      <c r="R32" s="7"/>
      <c r="S32" s="7">
        <v>0</v>
      </c>
      <c r="T32" s="8">
        <f>SUM(R32:S32)</f>
        <v>0</v>
      </c>
      <c r="U32" s="8">
        <f t="shared" si="10"/>
        <v>625</v>
      </c>
      <c r="V32" s="7"/>
      <c r="W32" s="7"/>
      <c r="X32" s="7">
        <v>509</v>
      </c>
      <c r="Y32" s="8">
        <f t="shared" si="14"/>
        <v>509</v>
      </c>
      <c r="Z32" s="7"/>
      <c r="AA32" s="7">
        <v>0</v>
      </c>
      <c r="AB32" s="8">
        <f>SUM(Z32:AA32)</f>
        <v>0</v>
      </c>
      <c r="AC32" s="8">
        <f t="shared" si="11"/>
        <v>509</v>
      </c>
    </row>
    <row r="33" spans="1:29" ht="15.75">
      <c r="A33" s="7">
        <v>27</v>
      </c>
      <c r="B33" s="7"/>
      <c r="C33" s="7" t="s">
        <v>37</v>
      </c>
      <c r="D33" s="7"/>
      <c r="E33" s="7"/>
      <c r="F33" s="7"/>
      <c r="G33" s="7"/>
      <c r="H33" s="7">
        <v>50</v>
      </c>
      <c r="I33" s="8">
        <f t="shared" si="12"/>
        <v>50</v>
      </c>
      <c r="J33" s="7"/>
      <c r="K33" s="7">
        <v>0</v>
      </c>
      <c r="L33" s="8">
        <f>SUM(K33:K33)</f>
        <v>0</v>
      </c>
      <c r="M33" s="8">
        <f t="shared" si="2"/>
        <v>50</v>
      </c>
      <c r="N33" s="7"/>
      <c r="O33" s="7"/>
      <c r="P33" s="7">
        <v>375</v>
      </c>
      <c r="Q33" s="8">
        <f t="shared" si="13"/>
        <v>375</v>
      </c>
      <c r="R33" s="7"/>
      <c r="S33" s="7">
        <v>0</v>
      </c>
      <c r="T33" s="8">
        <f>SUM(S33:S33)</f>
        <v>0</v>
      </c>
      <c r="U33" s="8">
        <f t="shared" si="10"/>
        <v>375</v>
      </c>
      <c r="V33" s="7"/>
      <c r="W33" s="7"/>
      <c r="X33" s="7">
        <v>325</v>
      </c>
      <c r="Y33" s="8">
        <f t="shared" si="14"/>
        <v>325</v>
      </c>
      <c r="Z33" s="7"/>
      <c r="AA33" s="7">
        <v>0</v>
      </c>
      <c r="AB33" s="8">
        <f>SUM(AA33:AA33)</f>
        <v>0</v>
      </c>
      <c r="AC33" s="8">
        <f t="shared" si="11"/>
        <v>325</v>
      </c>
    </row>
    <row r="34" spans="1:29" ht="15.75">
      <c r="A34" s="7">
        <v>28</v>
      </c>
      <c r="B34" s="7"/>
      <c r="C34" s="7" t="s">
        <v>38</v>
      </c>
      <c r="D34" s="7"/>
      <c r="E34" s="7"/>
      <c r="F34" s="7"/>
      <c r="G34" s="7"/>
      <c r="H34" s="7">
        <v>360</v>
      </c>
      <c r="I34" s="8">
        <f t="shared" si="12"/>
        <v>360</v>
      </c>
      <c r="J34" s="7"/>
      <c r="K34" s="7">
        <v>0</v>
      </c>
      <c r="L34" s="8">
        <f aca="true" t="shared" si="15" ref="L34:L52">SUM(J34:K34)</f>
        <v>0</v>
      </c>
      <c r="M34" s="8">
        <f t="shared" si="2"/>
        <v>360</v>
      </c>
      <c r="N34" s="7"/>
      <c r="O34" s="7"/>
      <c r="P34" s="7">
        <v>388</v>
      </c>
      <c r="Q34" s="8">
        <f t="shared" si="13"/>
        <v>388</v>
      </c>
      <c r="R34" s="7"/>
      <c r="S34" s="7">
        <v>0</v>
      </c>
      <c r="T34" s="8">
        <f aca="true" t="shared" si="16" ref="T34:T41">SUM(R34:S34)</f>
        <v>0</v>
      </c>
      <c r="U34" s="8">
        <f t="shared" si="10"/>
        <v>388</v>
      </c>
      <c r="V34" s="7"/>
      <c r="W34" s="7"/>
      <c r="X34" s="7">
        <v>123</v>
      </c>
      <c r="Y34" s="8">
        <f t="shared" si="14"/>
        <v>123</v>
      </c>
      <c r="Z34" s="7"/>
      <c r="AA34" s="7">
        <v>0</v>
      </c>
      <c r="AB34" s="8">
        <f aca="true" t="shared" si="17" ref="AB34:AB41">SUM(Z34:AA34)</f>
        <v>0</v>
      </c>
      <c r="AC34" s="8">
        <f t="shared" si="11"/>
        <v>123</v>
      </c>
    </row>
    <row r="35" spans="1:29" ht="15.75">
      <c r="A35" s="7">
        <v>29</v>
      </c>
      <c r="B35" s="7"/>
      <c r="C35" s="7" t="s">
        <v>39</v>
      </c>
      <c r="D35" s="7"/>
      <c r="E35" s="7"/>
      <c r="F35" s="7"/>
      <c r="G35" s="7"/>
      <c r="H35" s="7">
        <v>1675</v>
      </c>
      <c r="I35" s="8">
        <f t="shared" si="12"/>
        <v>1675</v>
      </c>
      <c r="J35" s="7">
        <v>100</v>
      </c>
      <c r="K35" s="7">
        <v>0</v>
      </c>
      <c r="L35" s="8">
        <f t="shared" si="15"/>
        <v>100</v>
      </c>
      <c r="M35" s="8">
        <f t="shared" si="2"/>
        <v>1775</v>
      </c>
      <c r="N35" s="7"/>
      <c r="O35" s="7"/>
      <c r="P35" s="7">
        <v>1675</v>
      </c>
      <c r="Q35" s="8">
        <f t="shared" si="13"/>
        <v>1675</v>
      </c>
      <c r="R35" s="7">
        <v>100</v>
      </c>
      <c r="S35" s="7">
        <v>0</v>
      </c>
      <c r="T35" s="8">
        <f t="shared" si="16"/>
        <v>100</v>
      </c>
      <c r="U35" s="8">
        <f t="shared" si="10"/>
        <v>1775</v>
      </c>
      <c r="V35" s="7"/>
      <c r="W35" s="7"/>
      <c r="X35" s="7">
        <v>1603</v>
      </c>
      <c r="Y35" s="8">
        <f t="shared" si="14"/>
        <v>1603</v>
      </c>
      <c r="Z35" s="7">
        <v>0</v>
      </c>
      <c r="AA35" s="7">
        <v>0</v>
      </c>
      <c r="AB35" s="8">
        <f t="shared" si="17"/>
        <v>0</v>
      </c>
      <c r="AC35" s="8">
        <f t="shared" si="11"/>
        <v>1603</v>
      </c>
    </row>
    <row r="36" spans="1:29" ht="15.75">
      <c r="A36" s="7">
        <v>30</v>
      </c>
      <c r="B36" s="8" t="s">
        <v>75</v>
      </c>
      <c r="C36" s="8"/>
      <c r="D36" s="8"/>
      <c r="E36" s="8"/>
      <c r="F36" s="8"/>
      <c r="G36" s="8">
        <v>65126</v>
      </c>
      <c r="H36" s="8">
        <v>89966</v>
      </c>
      <c r="I36" s="8">
        <f>SUM(G36:H36)</f>
        <v>155092</v>
      </c>
      <c r="J36" s="8">
        <f>SUM(J7,J8,J9,J18)</f>
        <v>34260</v>
      </c>
      <c r="K36" s="8">
        <f>SUM(K18,K7,K8,K9)</f>
        <v>15559</v>
      </c>
      <c r="L36" s="8">
        <f t="shared" si="15"/>
        <v>49819</v>
      </c>
      <c r="M36" s="8">
        <f t="shared" si="2"/>
        <v>204911</v>
      </c>
      <c r="N36" s="8">
        <v>35244</v>
      </c>
      <c r="O36" s="8">
        <v>23263</v>
      </c>
      <c r="P36" s="8">
        <v>107079</v>
      </c>
      <c r="Q36" s="8">
        <f>SUM(N36:P36)</f>
        <v>165586</v>
      </c>
      <c r="R36" s="8">
        <f>SUM(R7,R8,R9,R18)</f>
        <v>35475</v>
      </c>
      <c r="S36" s="8">
        <f>SUM(S18,S7,S8,S9)</f>
        <v>22825</v>
      </c>
      <c r="T36" s="8">
        <f t="shared" si="16"/>
        <v>58300</v>
      </c>
      <c r="U36" s="8">
        <f t="shared" si="10"/>
        <v>223886</v>
      </c>
      <c r="V36" s="8">
        <v>35244</v>
      </c>
      <c r="W36" s="8">
        <v>20864</v>
      </c>
      <c r="X36" s="8">
        <v>105248</v>
      </c>
      <c r="Y36" s="8">
        <f>SUM(V36:X36)</f>
        <v>161356</v>
      </c>
      <c r="Z36" s="8">
        <f>SUM(Z7,Z8,Z9,Z18)</f>
        <v>28727</v>
      </c>
      <c r="AA36" s="8">
        <f>SUM(AA18,AA7,AA8,AA9)</f>
        <v>14816</v>
      </c>
      <c r="AB36" s="8">
        <f t="shared" si="17"/>
        <v>43543</v>
      </c>
      <c r="AC36" s="8">
        <f t="shared" si="11"/>
        <v>204899</v>
      </c>
    </row>
    <row r="37" spans="1:29" ht="15.75">
      <c r="A37" s="7">
        <v>31</v>
      </c>
      <c r="B37" s="7" t="s">
        <v>40</v>
      </c>
      <c r="C37" s="7"/>
      <c r="D37" s="7"/>
      <c r="E37" s="7"/>
      <c r="F37" s="7"/>
      <c r="G37" s="7"/>
      <c r="H37" s="7">
        <f>SUM(H38:H41)</f>
        <v>6300</v>
      </c>
      <c r="I37" s="8">
        <f>SUM(H37:H37)</f>
        <v>6300</v>
      </c>
      <c r="J37" s="7">
        <v>0</v>
      </c>
      <c r="K37" s="7">
        <f>SUM(K40:K41)</f>
        <v>6300</v>
      </c>
      <c r="L37" s="8">
        <f t="shared" si="15"/>
        <v>6300</v>
      </c>
      <c r="M37" s="8">
        <f t="shared" si="2"/>
        <v>12600</v>
      </c>
      <c r="N37" s="7"/>
      <c r="O37" s="7"/>
      <c r="P37" s="7">
        <f>SUM(P38:P43)</f>
        <v>10460</v>
      </c>
      <c r="Q37" s="8">
        <f>SUM(P37:P37)</f>
        <v>10460</v>
      </c>
      <c r="R37" s="7">
        <v>0</v>
      </c>
      <c r="S37" s="7">
        <f>SUM(S38:S44)</f>
        <v>18478</v>
      </c>
      <c r="T37" s="8">
        <f t="shared" si="16"/>
        <v>18478</v>
      </c>
      <c r="U37" s="8">
        <f t="shared" si="10"/>
        <v>28938</v>
      </c>
      <c r="V37" s="7"/>
      <c r="W37" s="7"/>
      <c r="X37" s="7">
        <v>10450</v>
      </c>
      <c r="Y37" s="8">
        <f>SUM(X37:X37)</f>
        <v>10450</v>
      </c>
      <c r="Z37" s="7">
        <v>0</v>
      </c>
      <c r="AA37" s="7">
        <f>SUM(AA38:AA44)</f>
        <v>12178</v>
      </c>
      <c r="AB37" s="8">
        <f t="shared" si="17"/>
        <v>12178</v>
      </c>
      <c r="AC37" s="8">
        <f t="shared" si="11"/>
        <v>22628</v>
      </c>
    </row>
    <row r="38" spans="1:29" ht="15.75">
      <c r="A38" s="7">
        <v>32</v>
      </c>
      <c r="B38" s="7"/>
      <c r="C38" s="7" t="s">
        <v>41</v>
      </c>
      <c r="D38" s="7"/>
      <c r="E38" s="7"/>
      <c r="F38" s="7"/>
      <c r="G38" s="7"/>
      <c r="H38" s="7">
        <v>2000</v>
      </c>
      <c r="I38" s="8">
        <f>SUM(H38)</f>
        <v>2000</v>
      </c>
      <c r="J38" s="7"/>
      <c r="K38" s="7">
        <v>0</v>
      </c>
      <c r="L38" s="8">
        <f t="shared" si="15"/>
        <v>0</v>
      </c>
      <c r="M38" s="8">
        <f t="shared" si="2"/>
        <v>2000</v>
      </c>
      <c r="N38" s="7"/>
      <c r="O38" s="7"/>
      <c r="P38" s="7">
        <v>0</v>
      </c>
      <c r="Q38" s="8">
        <f>SUM(P38)</f>
        <v>0</v>
      </c>
      <c r="R38" s="7"/>
      <c r="S38" s="7">
        <v>0</v>
      </c>
      <c r="T38" s="8">
        <f t="shared" si="16"/>
        <v>0</v>
      </c>
      <c r="U38" s="8">
        <f t="shared" si="10"/>
        <v>0</v>
      </c>
      <c r="V38" s="7"/>
      <c r="W38" s="7"/>
      <c r="X38" s="7">
        <v>0</v>
      </c>
      <c r="Y38" s="8">
        <f>SUM(X38)</f>
        <v>0</v>
      </c>
      <c r="Z38" s="7"/>
      <c r="AA38" s="7">
        <v>0</v>
      </c>
      <c r="AB38" s="8">
        <f t="shared" si="17"/>
        <v>0</v>
      </c>
      <c r="AC38" s="8">
        <f t="shared" si="11"/>
        <v>0</v>
      </c>
    </row>
    <row r="39" spans="1:29" ht="15.75">
      <c r="A39" s="7">
        <v>33</v>
      </c>
      <c r="B39" s="7"/>
      <c r="C39" s="7" t="s">
        <v>42</v>
      </c>
      <c r="D39" s="7"/>
      <c r="E39" s="7"/>
      <c r="F39" s="7"/>
      <c r="G39" s="7"/>
      <c r="H39" s="7">
        <v>1500</v>
      </c>
      <c r="I39" s="8">
        <f>SUM(H39)</f>
        <v>1500</v>
      </c>
      <c r="J39" s="7"/>
      <c r="K39" s="7">
        <v>0</v>
      </c>
      <c r="L39" s="8">
        <f t="shared" si="15"/>
        <v>0</v>
      </c>
      <c r="M39" s="8">
        <f t="shared" si="2"/>
        <v>1500</v>
      </c>
      <c r="N39" s="7"/>
      <c r="O39" s="7"/>
      <c r="P39" s="7">
        <v>0</v>
      </c>
      <c r="Q39" s="8">
        <f>SUM(P39)</f>
        <v>0</v>
      </c>
      <c r="R39" s="7"/>
      <c r="S39" s="7">
        <v>0</v>
      </c>
      <c r="T39" s="8">
        <f t="shared" si="16"/>
        <v>0</v>
      </c>
      <c r="U39" s="8">
        <f t="shared" si="10"/>
        <v>0</v>
      </c>
      <c r="V39" s="7"/>
      <c r="W39" s="7"/>
      <c r="X39" s="7">
        <v>0</v>
      </c>
      <c r="Y39" s="8">
        <f>SUM(X39)</f>
        <v>0</v>
      </c>
      <c r="Z39" s="7"/>
      <c r="AA39" s="7">
        <v>0</v>
      </c>
      <c r="AB39" s="8">
        <f t="shared" si="17"/>
        <v>0</v>
      </c>
      <c r="AC39" s="8">
        <f t="shared" si="11"/>
        <v>0</v>
      </c>
    </row>
    <row r="40" spans="1:29" ht="15.75">
      <c r="A40" s="7">
        <v>34</v>
      </c>
      <c r="B40" s="7"/>
      <c r="C40" s="7" t="s">
        <v>43</v>
      </c>
      <c r="D40" s="7"/>
      <c r="E40" s="7"/>
      <c r="F40" s="7"/>
      <c r="G40" s="7"/>
      <c r="H40" s="7">
        <v>2000</v>
      </c>
      <c r="I40" s="8">
        <v>2000</v>
      </c>
      <c r="J40" s="7"/>
      <c r="K40" s="7">
        <v>5000</v>
      </c>
      <c r="L40" s="8">
        <f t="shared" si="15"/>
        <v>5000</v>
      </c>
      <c r="M40" s="8">
        <v>7000</v>
      </c>
      <c r="N40" s="7"/>
      <c r="O40" s="7"/>
      <c r="P40" s="7">
        <v>2900</v>
      </c>
      <c r="Q40" s="8">
        <v>2900</v>
      </c>
      <c r="R40" s="7"/>
      <c r="S40" s="7">
        <v>15232</v>
      </c>
      <c r="T40" s="8">
        <f t="shared" si="16"/>
        <v>15232</v>
      </c>
      <c r="U40" s="8">
        <f>SUM(Q40:S40)</f>
        <v>18132</v>
      </c>
      <c r="V40" s="7"/>
      <c r="W40" s="7"/>
      <c r="X40" s="7">
        <v>2900</v>
      </c>
      <c r="Y40" s="8">
        <v>2900</v>
      </c>
      <c r="Z40" s="7"/>
      <c r="AA40" s="7">
        <v>10232</v>
      </c>
      <c r="AB40" s="8">
        <f t="shared" si="17"/>
        <v>10232</v>
      </c>
      <c r="AC40" s="8">
        <f>SUM(Y40:AA40)</f>
        <v>13132</v>
      </c>
    </row>
    <row r="41" spans="1:29" ht="15.75">
      <c r="A41" s="7">
        <v>35</v>
      </c>
      <c r="B41" s="7"/>
      <c r="C41" s="7" t="s">
        <v>44</v>
      </c>
      <c r="D41" s="7"/>
      <c r="E41" s="7"/>
      <c r="F41" s="7"/>
      <c r="G41" s="7"/>
      <c r="H41" s="7">
        <v>800</v>
      </c>
      <c r="I41" s="8">
        <v>800</v>
      </c>
      <c r="J41" s="7"/>
      <c r="K41" s="7">
        <v>1300</v>
      </c>
      <c r="L41" s="8">
        <f t="shared" si="15"/>
        <v>1300</v>
      </c>
      <c r="M41" s="8">
        <v>2100</v>
      </c>
      <c r="N41" s="7"/>
      <c r="O41" s="7"/>
      <c r="P41" s="7">
        <v>820</v>
      </c>
      <c r="Q41" s="8">
        <v>820</v>
      </c>
      <c r="R41" s="7"/>
      <c r="S41" s="7">
        <v>1300</v>
      </c>
      <c r="T41" s="8">
        <f t="shared" si="16"/>
        <v>1300</v>
      </c>
      <c r="U41" s="8">
        <v>820</v>
      </c>
      <c r="V41" s="7"/>
      <c r="W41" s="7"/>
      <c r="X41" s="7">
        <v>810</v>
      </c>
      <c r="Y41" s="8">
        <v>820</v>
      </c>
      <c r="Z41" s="7"/>
      <c r="AA41" s="7">
        <v>0</v>
      </c>
      <c r="AB41" s="8">
        <f t="shared" si="17"/>
        <v>0</v>
      </c>
      <c r="AC41" s="8">
        <v>820</v>
      </c>
    </row>
    <row r="42" spans="1:29" ht="15.75">
      <c r="A42" s="7">
        <v>36</v>
      </c>
      <c r="B42" s="7"/>
      <c r="C42" s="7" t="s">
        <v>45</v>
      </c>
      <c r="D42" s="7"/>
      <c r="E42" s="7"/>
      <c r="F42" s="7"/>
      <c r="G42" s="7"/>
      <c r="H42" s="7"/>
      <c r="I42" s="8"/>
      <c r="J42" s="7"/>
      <c r="K42" s="7"/>
      <c r="L42" s="8"/>
      <c r="M42" s="8"/>
      <c r="N42" s="7"/>
      <c r="O42" s="7"/>
      <c r="P42" s="7">
        <v>240</v>
      </c>
      <c r="Q42" s="8">
        <v>240</v>
      </c>
      <c r="R42" s="7"/>
      <c r="S42" s="7"/>
      <c r="T42" s="8"/>
      <c r="U42" s="8">
        <v>240</v>
      </c>
      <c r="V42" s="7"/>
      <c r="W42" s="7"/>
      <c r="X42" s="7">
        <v>240</v>
      </c>
      <c r="Y42" s="8">
        <v>240</v>
      </c>
      <c r="Z42" s="7"/>
      <c r="AA42" s="7"/>
      <c r="AB42" s="8"/>
      <c r="AC42" s="8">
        <v>240</v>
      </c>
    </row>
    <row r="43" spans="1:29" ht="15.75">
      <c r="A43" s="7">
        <v>37</v>
      </c>
      <c r="B43" s="7"/>
      <c r="C43" s="7" t="s">
        <v>46</v>
      </c>
      <c r="D43" s="7"/>
      <c r="E43" s="7"/>
      <c r="F43" s="7"/>
      <c r="G43" s="7"/>
      <c r="H43" s="7"/>
      <c r="I43" s="8"/>
      <c r="J43" s="7"/>
      <c r="K43" s="7"/>
      <c r="L43" s="8"/>
      <c r="M43" s="8"/>
      <c r="N43" s="7"/>
      <c r="O43" s="7"/>
      <c r="P43" s="7">
        <v>6500</v>
      </c>
      <c r="Q43" s="8">
        <v>6500</v>
      </c>
      <c r="R43" s="7"/>
      <c r="S43" s="7"/>
      <c r="T43" s="8"/>
      <c r="U43" s="8">
        <v>6500</v>
      </c>
      <c r="V43" s="7"/>
      <c r="W43" s="7"/>
      <c r="X43" s="7">
        <v>6500</v>
      </c>
      <c r="Y43" s="8">
        <v>6500</v>
      </c>
      <c r="Z43" s="7"/>
      <c r="AA43" s="7"/>
      <c r="AB43" s="8"/>
      <c r="AC43" s="8">
        <v>6500</v>
      </c>
    </row>
    <row r="44" spans="1:29" ht="15.75">
      <c r="A44" s="7">
        <v>38</v>
      </c>
      <c r="B44" s="7"/>
      <c r="C44" s="7" t="s">
        <v>47</v>
      </c>
      <c r="D44" s="7"/>
      <c r="E44" s="7"/>
      <c r="F44" s="7"/>
      <c r="G44" s="7"/>
      <c r="H44" s="7"/>
      <c r="I44" s="8"/>
      <c r="J44" s="7"/>
      <c r="K44" s="7"/>
      <c r="L44" s="8"/>
      <c r="M44" s="8"/>
      <c r="N44" s="7"/>
      <c r="O44" s="7"/>
      <c r="P44" s="7"/>
      <c r="Q44" s="8"/>
      <c r="R44" s="7"/>
      <c r="S44" s="7">
        <v>1946</v>
      </c>
      <c r="T44" s="8">
        <v>1946</v>
      </c>
      <c r="U44" s="8">
        <v>1946</v>
      </c>
      <c r="V44" s="7"/>
      <c r="W44" s="7"/>
      <c r="X44" s="7"/>
      <c r="Y44" s="8"/>
      <c r="Z44" s="7"/>
      <c r="AA44" s="7">
        <v>1946</v>
      </c>
      <c r="AB44" s="8">
        <v>1946</v>
      </c>
      <c r="AC44" s="8">
        <v>1946</v>
      </c>
    </row>
    <row r="45" spans="1:29" ht="15.75">
      <c r="A45" s="7">
        <v>39</v>
      </c>
      <c r="B45" s="7" t="s">
        <v>48</v>
      </c>
      <c r="C45" s="7"/>
      <c r="D45" s="7"/>
      <c r="E45" s="7"/>
      <c r="F45" s="7"/>
      <c r="G45" s="7"/>
      <c r="H45" s="7">
        <v>11850</v>
      </c>
      <c r="I45" s="8">
        <f>SUM(G45:H45)</f>
        <v>11850</v>
      </c>
      <c r="J45" s="7">
        <v>0</v>
      </c>
      <c r="K45" s="7"/>
      <c r="L45" s="8">
        <f t="shared" si="15"/>
        <v>0</v>
      </c>
      <c r="M45" s="8">
        <f t="shared" si="2"/>
        <v>11850</v>
      </c>
      <c r="N45" s="7"/>
      <c r="O45" s="7"/>
      <c r="P45" s="7">
        <v>16106</v>
      </c>
      <c r="Q45" s="8">
        <f>SUM(N45:P45)</f>
        <v>16106</v>
      </c>
      <c r="R45" s="7">
        <v>0</v>
      </c>
      <c r="S45" s="7">
        <f>SUM(S46:S47)</f>
        <v>7392</v>
      </c>
      <c r="T45" s="8">
        <f>SUM(R45:S45)</f>
        <v>7392</v>
      </c>
      <c r="U45" s="8">
        <f>SUM(Q45,T45)</f>
        <v>23498</v>
      </c>
      <c r="V45" s="7"/>
      <c r="W45" s="7"/>
      <c r="X45" s="7">
        <v>16356</v>
      </c>
      <c r="Y45" s="8">
        <f>SUM(V45:X45)</f>
        <v>16356</v>
      </c>
      <c r="Z45" s="7">
        <v>0</v>
      </c>
      <c r="AA45" s="7">
        <f>SUM(AA46:AA47)</f>
        <v>7392</v>
      </c>
      <c r="AB45" s="8">
        <f>SUM(Z45:AA45)</f>
        <v>7392</v>
      </c>
      <c r="AC45" s="8">
        <f>SUM(Y45,AB45)</f>
        <v>23748</v>
      </c>
    </row>
    <row r="46" spans="1:29" ht="15.75">
      <c r="A46" s="7">
        <v>40</v>
      </c>
      <c r="B46" s="7" t="s">
        <v>22</v>
      </c>
      <c r="C46" s="7" t="s">
        <v>49</v>
      </c>
      <c r="D46" s="7"/>
      <c r="E46" s="7"/>
      <c r="F46" s="7"/>
      <c r="G46" s="7"/>
      <c r="H46" s="7">
        <v>8000</v>
      </c>
      <c r="I46" s="8">
        <f>SUM(G46:H46)</f>
        <v>8000</v>
      </c>
      <c r="J46" s="7">
        <v>0</v>
      </c>
      <c r="K46" s="7">
        <f>SUM(K47:K52)</f>
        <v>0</v>
      </c>
      <c r="L46" s="8">
        <f t="shared" si="15"/>
        <v>0</v>
      </c>
      <c r="M46" s="8">
        <f t="shared" si="2"/>
        <v>8000</v>
      </c>
      <c r="N46" s="7"/>
      <c r="O46" s="7"/>
      <c r="P46" s="7">
        <v>15756</v>
      </c>
      <c r="Q46" s="8">
        <f>SUM(N46:P46)</f>
        <v>15756</v>
      </c>
      <c r="R46" s="7">
        <v>0</v>
      </c>
      <c r="S46" s="7">
        <f>SUM(S47:S52)</f>
        <v>7392</v>
      </c>
      <c r="T46" s="8">
        <f>SUM(R46:S46)</f>
        <v>7392</v>
      </c>
      <c r="U46" s="8">
        <f>SUM(Q46,T46)</f>
        <v>23148</v>
      </c>
      <c r="V46" s="7"/>
      <c r="W46" s="7"/>
      <c r="X46" s="7">
        <v>16127</v>
      </c>
      <c r="Y46" s="8">
        <f>SUM(V46:X46)</f>
        <v>16127</v>
      </c>
      <c r="Z46" s="7">
        <v>0</v>
      </c>
      <c r="AA46" s="7">
        <f>SUM(AA47:AA52)</f>
        <v>7392</v>
      </c>
      <c r="AB46" s="8">
        <f>SUM(Z46:AA46)</f>
        <v>7392</v>
      </c>
      <c r="AC46" s="8">
        <f>SUM(Y46,AB46)</f>
        <v>23519</v>
      </c>
    </row>
    <row r="47" spans="1:29" ht="15.75">
      <c r="A47" s="7">
        <v>41</v>
      </c>
      <c r="B47" s="7"/>
      <c r="C47" s="7"/>
      <c r="D47" s="7" t="s">
        <v>50</v>
      </c>
      <c r="E47" s="7"/>
      <c r="F47" s="7"/>
      <c r="G47" s="7"/>
      <c r="H47" s="7"/>
      <c r="I47" s="8"/>
      <c r="J47" s="7"/>
      <c r="K47" s="7"/>
      <c r="L47" s="8"/>
      <c r="M47" s="8">
        <f t="shared" si="2"/>
        <v>0</v>
      </c>
      <c r="N47" s="7"/>
      <c r="O47" s="7"/>
      <c r="P47" s="7"/>
      <c r="Q47" s="8"/>
      <c r="R47" s="7"/>
      <c r="S47" s="7"/>
      <c r="T47" s="8"/>
      <c r="U47" s="8">
        <f>SUM(Q47,T47)</f>
        <v>0</v>
      </c>
      <c r="V47" s="7"/>
      <c r="W47" s="7"/>
      <c r="X47" s="7"/>
      <c r="Y47" s="8"/>
      <c r="Z47" s="7"/>
      <c r="AA47" s="7"/>
      <c r="AB47" s="8"/>
      <c r="AC47" s="8">
        <f>SUM(Y47,AB47)</f>
        <v>0</v>
      </c>
    </row>
    <row r="48" spans="1:29" ht="15.75">
      <c r="A48" s="7">
        <v>42</v>
      </c>
      <c r="B48" s="7"/>
      <c r="C48" s="7"/>
      <c r="D48" s="7" t="s">
        <v>51</v>
      </c>
      <c r="E48" s="7"/>
      <c r="F48" s="7"/>
      <c r="G48" s="7"/>
      <c r="H48" s="7">
        <v>8000</v>
      </c>
      <c r="I48" s="8">
        <v>8000</v>
      </c>
      <c r="J48" s="7"/>
      <c r="K48" s="7"/>
      <c r="L48" s="8"/>
      <c r="M48" s="8">
        <f>SUM(I48:K48)</f>
        <v>8000</v>
      </c>
      <c r="N48" s="7"/>
      <c r="O48" s="7"/>
      <c r="P48" s="7">
        <v>15756</v>
      </c>
      <c r="Q48" s="8">
        <v>15756</v>
      </c>
      <c r="R48" s="7"/>
      <c r="S48" s="7"/>
      <c r="T48" s="8"/>
      <c r="U48" s="8">
        <f>SUM(Q48:S48)</f>
        <v>15756</v>
      </c>
      <c r="V48" s="7"/>
      <c r="W48" s="7"/>
      <c r="X48" s="7">
        <v>16127</v>
      </c>
      <c r="Y48" s="8">
        <f>SUM(X48)</f>
        <v>16127</v>
      </c>
      <c r="Z48" s="7"/>
      <c r="AA48" s="7"/>
      <c r="AB48" s="8"/>
      <c r="AC48" s="8">
        <f>SUM(Y48:AA48)</f>
        <v>16127</v>
      </c>
    </row>
    <row r="49" spans="1:29" ht="15.75">
      <c r="A49" s="7">
        <v>43</v>
      </c>
      <c r="B49" s="7"/>
      <c r="C49" s="7"/>
      <c r="D49" s="7" t="s">
        <v>52</v>
      </c>
      <c r="E49" s="7"/>
      <c r="F49" s="7"/>
      <c r="G49" s="7"/>
      <c r="H49" s="7"/>
      <c r="I49" s="8"/>
      <c r="J49" s="7"/>
      <c r="K49" s="7"/>
      <c r="L49" s="8"/>
      <c r="M49" s="8"/>
      <c r="N49" s="7"/>
      <c r="O49" s="7"/>
      <c r="P49" s="7"/>
      <c r="Q49" s="8"/>
      <c r="R49" s="7"/>
      <c r="S49" s="7">
        <v>3689</v>
      </c>
      <c r="T49" s="8">
        <v>3689</v>
      </c>
      <c r="U49" s="8">
        <v>3689</v>
      </c>
      <c r="V49" s="7"/>
      <c r="W49" s="7"/>
      <c r="X49" s="7"/>
      <c r="Y49" s="8"/>
      <c r="Z49" s="7"/>
      <c r="AA49" s="7">
        <v>3689</v>
      </c>
      <c r="AB49" s="8">
        <v>3689</v>
      </c>
      <c r="AC49" s="8">
        <v>3689</v>
      </c>
    </row>
    <row r="50" spans="1:29" ht="15.75">
      <c r="A50" s="7">
        <v>44</v>
      </c>
      <c r="B50" s="7"/>
      <c r="C50" s="7"/>
      <c r="D50" s="7" t="s">
        <v>53</v>
      </c>
      <c r="E50" s="7"/>
      <c r="F50" s="7"/>
      <c r="G50" s="7"/>
      <c r="H50" s="7"/>
      <c r="I50" s="8"/>
      <c r="J50" s="7"/>
      <c r="K50" s="7"/>
      <c r="L50" s="8"/>
      <c r="M50" s="8"/>
      <c r="N50" s="7"/>
      <c r="O50" s="7"/>
      <c r="P50" s="7"/>
      <c r="Q50" s="8"/>
      <c r="R50" s="7"/>
      <c r="S50" s="7">
        <v>118</v>
      </c>
      <c r="T50" s="8">
        <v>118</v>
      </c>
      <c r="U50" s="8">
        <v>118</v>
      </c>
      <c r="V50" s="7"/>
      <c r="W50" s="7"/>
      <c r="X50" s="7"/>
      <c r="Y50" s="8"/>
      <c r="Z50" s="7"/>
      <c r="AA50" s="7">
        <v>118</v>
      </c>
      <c r="AB50" s="8">
        <v>118</v>
      </c>
      <c r="AC50" s="8">
        <v>118</v>
      </c>
    </row>
    <row r="51" spans="1:29" ht="15.75">
      <c r="A51" s="7">
        <v>45</v>
      </c>
      <c r="B51" s="7"/>
      <c r="C51" s="7" t="s">
        <v>54</v>
      </c>
      <c r="D51" s="7"/>
      <c r="E51" s="7"/>
      <c r="F51" s="7"/>
      <c r="G51" s="7"/>
      <c r="H51" s="7">
        <v>3850</v>
      </c>
      <c r="I51" s="8">
        <v>3850</v>
      </c>
      <c r="J51" s="7"/>
      <c r="K51" s="7">
        <v>0</v>
      </c>
      <c r="L51" s="8">
        <f t="shared" si="15"/>
        <v>0</v>
      </c>
      <c r="M51" s="8">
        <f aca="true" t="shared" si="18" ref="M51:M66">SUM(I51,L51)</f>
        <v>3850</v>
      </c>
      <c r="N51" s="7"/>
      <c r="O51" s="7"/>
      <c r="P51" s="7">
        <v>350</v>
      </c>
      <c r="Q51" s="8">
        <v>350</v>
      </c>
      <c r="R51" s="7"/>
      <c r="S51" s="7">
        <v>3585</v>
      </c>
      <c r="T51" s="8">
        <f>SUM(R51:S51)</f>
        <v>3585</v>
      </c>
      <c r="U51" s="8">
        <f aca="true" t="shared" si="19" ref="U51:U61">SUM(Q51,T51)</f>
        <v>3935</v>
      </c>
      <c r="V51" s="7"/>
      <c r="W51" s="7"/>
      <c r="X51" s="7">
        <v>229</v>
      </c>
      <c r="Y51" s="8">
        <v>229</v>
      </c>
      <c r="Z51" s="7"/>
      <c r="AA51" s="7">
        <v>3585</v>
      </c>
      <c r="AB51" s="8">
        <f>SUM(Z51:AA51)</f>
        <v>3585</v>
      </c>
      <c r="AC51" s="8">
        <f>SUM(Y51,AB51)</f>
        <v>3814</v>
      </c>
    </row>
    <row r="52" spans="1:29" ht="15.75">
      <c r="A52" s="7">
        <v>46</v>
      </c>
      <c r="B52" s="7"/>
      <c r="C52" s="7" t="s">
        <v>55</v>
      </c>
      <c r="D52" s="7"/>
      <c r="E52" s="7"/>
      <c r="F52" s="7"/>
      <c r="G52" s="7"/>
      <c r="H52" s="7"/>
      <c r="I52" s="8"/>
      <c r="J52" s="7"/>
      <c r="K52" s="7">
        <v>0</v>
      </c>
      <c r="L52" s="8">
        <f t="shared" si="15"/>
        <v>0</v>
      </c>
      <c r="M52" s="8">
        <f t="shared" si="18"/>
        <v>0</v>
      </c>
      <c r="N52" s="7"/>
      <c r="O52" s="7"/>
      <c r="P52" s="7"/>
      <c r="Q52" s="8"/>
      <c r="R52" s="7"/>
      <c r="S52" s="7">
        <v>0</v>
      </c>
      <c r="T52" s="8">
        <f>SUM(R52:S52)</f>
        <v>0</v>
      </c>
      <c r="U52" s="8">
        <f t="shared" si="19"/>
        <v>0</v>
      </c>
      <c r="V52" s="7"/>
      <c r="W52" s="7"/>
      <c r="X52" s="7"/>
      <c r="Y52" s="8"/>
      <c r="Z52" s="7"/>
      <c r="AA52" s="7">
        <v>0</v>
      </c>
      <c r="AB52" s="8">
        <f>SUM(Z52:AA52)</f>
        <v>0</v>
      </c>
      <c r="AC52" s="8">
        <f>SUM(Y52,AB52)</f>
        <v>0</v>
      </c>
    </row>
    <row r="53" spans="1:29" ht="15.75">
      <c r="A53" s="7">
        <v>47</v>
      </c>
      <c r="B53" s="7" t="s">
        <v>56</v>
      </c>
      <c r="C53" s="7"/>
      <c r="D53" s="7"/>
      <c r="E53" s="7"/>
      <c r="F53" s="7"/>
      <c r="G53" s="7"/>
      <c r="H53" s="7"/>
      <c r="I53" s="8"/>
      <c r="J53" s="7"/>
      <c r="K53" s="7"/>
      <c r="L53" s="8"/>
      <c r="M53" s="8">
        <f t="shared" si="18"/>
        <v>0</v>
      </c>
      <c r="N53" s="7"/>
      <c r="O53" s="7"/>
      <c r="P53" s="7"/>
      <c r="Q53" s="8"/>
      <c r="R53" s="7"/>
      <c r="S53" s="7"/>
      <c r="T53" s="8"/>
      <c r="U53" s="8">
        <f t="shared" si="19"/>
        <v>0</v>
      </c>
      <c r="V53" s="7"/>
      <c r="W53" s="7"/>
      <c r="X53" s="7"/>
      <c r="Y53" s="8"/>
      <c r="Z53" s="7"/>
      <c r="AA53" s="7"/>
      <c r="AB53" s="8"/>
      <c r="AC53" s="8">
        <f>SUM(Y53,AB53)</f>
        <v>0</v>
      </c>
    </row>
    <row r="54" spans="1:29" ht="15.75">
      <c r="A54" s="7">
        <v>48</v>
      </c>
      <c r="B54" s="7"/>
      <c r="C54" s="7" t="s">
        <v>68</v>
      </c>
      <c r="D54" s="7"/>
      <c r="E54" s="7"/>
      <c r="F54" s="7"/>
      <c r="G54" s="7"/>
      <c r="H54" s="7"/>
      <c r="I54" s="8"/>
      <c r="J54" s="7"/>
      <c r="K54" s="7"/>
      <c r="L54" s="8"/>
      <c r="M54" s="8">
        <f t="shared" si="18"/>
        <v>0</v>
      </c>
      <c r="N54" s="7"/>
      <c r="O54" s="7"/>
      <c r="P54" s="7"/>
      <c r="Q54" s="8"/>
      <c r="R54" s="7"/>
      <c r="S54" s="7">
        <v>5207</v>
      </c>
      <c r="T54" s="8">
        <v>5207</v>
      </c>
      <c r="U54" s="8">
        <f t="shared" si="19"/>
        <v>5207</v>
      </c>
      <c r="V54" s="7"/>
      <c r="W54" s="7"/>
      <c r="X54" s="7"/>
      <c r="Y54" s="8"/>
      <c r="Z54" s="7"/>
      <c r="AA54" s="7">
        <v>5206</v>
      </c>
      <c r="AB54" s="8">
        <f>SUM(AA54)</f>
        <v>5206</v>
      </c>
      <c r="AC54" s="8">
        <f>SUM(Y54,AB54)</f>
        <v>5206</v>
      </c>
    </row>
    <row r="55" spans="1:29" ht="15.75">
      <c r="A55" s="7">
        <v>49</v>
      </c>
      <c r="B55" s="7"/>
      <c r="C55" s="7" t="s">
        <v>69</v>
      </c>
      <c r="D55" s="7"/>
      <c r="E55" s="7"/>
      <c r="F55" s="7"/>
      <c r="G55" s="7"/>
      <c r="H55" s="7"/>
      <c r="I55" s="8"/>
      <c r="J55" s="7"/>
      <c r="K55" s="7"/>
      <c r="L55" s="8"/>
      <c r="M55" s="8"/>
      <c r="N55" s="7"/>
      <c r="O55" s="7"/>
      <c r="P55" s="7"/>
      <c r="Q55" s="8"/>
      <c r="R55" s="7"/>
      <c r="S55" s="7">
        <v>7081</v>
      </c>
      <c r="T55" s="8">
        <v>7081</v>
      </c>
      <c r="U55" s="8">
        <v>7081</v>
      </c>
      <c r="V55" s="7"/>
      <c r="W55" s="7"/>
      <c r="X55" s="7"/>
      <c r="Y55" s="8"/>
      <c r="Z55" s="7"/>
      <c r="AA55" s="7">
        <v>7081</v>
      </c>
      <c r="AB55" s="8">
        <v>7081</v>
      </c>
      <c r="AC55" s="8">
        <v>7081</v>
      </c>
    </row>
    <row r="56" spans="1:29" ht="15.75">
      <c r="A56" s="7">
        <v>50</v>
      </c>
      <c r="B56" s="7" t="s">
        <v>57</v>
      </c>
      <c r="C56" s="7"/>
      <c r="D56" s="7"/>
      <c r="E56" s="7"/>
      <c r="F56" s="7"/>
      <c r="G56" s="7"/>
      <c r="H56" s="7"/>
      <c r="I56" s="8"/>
      <c r="J56" s="7">
        <v>0</v>
      </c>
      <c r="K56" s="7">
        <v>1092</v>
      </c>
      <c r="L56" s="8">
        <v>1092</v>
      </c>
      <c r="M56" s="8">
        <f t="shared" si="18"/>
        <v>1092</v>
      </c>
      <c r="N56" s="7"/>
      <c r="O56" s="7"/>
      <c r="P56" s="7"/>
      <c r="Q56" s="8"/>
      <c r="R56" s="7">
        <v>0</v>
      </c>
      <c r="S56" s="7">
        <v>1365</v>
      </c>
      <c r="T56" s="8">
        <v>1365</v>
      </c>
      <c r="U56" s="8">
        <f t="shared" si="19"/>
        <v>1365</v>
      </c>
      <c r="V56" s="7"/>
      <c r="W56" s="7"/>
      <c r="X56" s="7"/>
      <c r="Y56" s="8"/>
      <c r="Z56" s="7">
        <v>0</v>
      </c>
      <c r="AA56" s="7">
        <v>1365</v>
      </c>
      <c r="AB56" s="8">
        <v>1365</v>
      </c>
      <c r="AC56" s="8">
        <f>SUM(Y56,AB56)</f>
        <v>1365</v>
      </c>
    </row>
    <row r="57" spans="1:29" ht="15.75">
      <c r="A57" s="7">
        <v>51</v>
      </c>
      <c r="B57" s="7" t="s">
        <v>67</v>
      </c>
      <c r="C57" s="7"/>
      <c r="D57" s="7"/>
      <c r="E57" s="7"/>
      <c r="F57" s="7"/>
      <c r="G57" s="7"/>
      <c r="H57" s="7"/>
      <c r="I57" s="8"/>
      <c r="J57" s="7"/>
      <c r="K57" s="7"/>
      <c r="L57" s="8"/>
      <c r="M57" s="8"/>
      <c r="N57" s="7"/>
      <c r="O57" s="7"/>
      <c r="P57" s="7"/>
      <c r="Q57" s="8"/>
      <c r="R57" s="7"/>
      <c r="S57" s="7">
        <v>23</v>
      </c>
      <c r="T57" s="8">
        <v>23</v>
      </c>
      <c r="U57" s="8">
        <v>23</v>
      </c>
      <c r="V57" s="7"/>
      <c r="W57" s="7"/>
      <c r="X57" s="7"/>
      <c r="Y57" s="8"/>
      <c r="Z57" s="7"/>
      <c r="AA57" s="7">
        <v>23</v>
      </c>
      <c r="AB57" s="8">
        <v>23</v>
      </c>
      <c r="AC57" s="8">
        <v>23</v>
      </c>
    </row>
    <row r="58" spans="1:29" ht="15.75">
      <c r="A58" s="7">
        <v>52</v>
      </c>
      <c r="B58" s="8" t="s">
        <v>58</v>
      </c>
      <c r="C58" s="8"/>
      <c r="D58" s="8"/>
      <c r="E58" s="8"/>
      <c r="F58" s="8"/>
      <c r="G58" s="8"/>
      <c r="H58" s="8">
        <v>18150</v>
      </c>
      <c r="I58" s="8">
        <f>SUM(G58:H58)</f>
        <v>18150</v>
      </c>
      <c r="J58" s="8">
        <f>SUM(J37,J45,J56)</f>
        <v>0</v>
      </c>
      <c r="K58" s="8">
        <f>SUM(K37,K45,K56)</f>
        <v>7392</v>
      </c>
      <c r="L58" s="8">
        <f>SUM(J58:K58)</f>
        <v>7392</v>
      </c>
      <c r="M58" s="8">
        <f t="shared" si="18"/>
        <v>25542</v>
      </c>
      <c r="N58" s="8"/>
      <c r="O58" s="8"/>
      <c r="P58" s="8">
        <v>26566</v>
      </c>
      <c r="Q58" s="8">
        <f>SUM(N58:P58)</f>
        <v>26566</v>
      </c>
      <c r="R58" s="8">
        <f>SUM(R37,R45,R56)</f>
        <v>0</v>
      </c>
      <c r="S58" s="8">
        <f>SUM(S37,S45,S56,S54,S55,S57)</f>
        <v>39546</v>
      </c>
      <c r="T58" s="8">
        <f>SUM(R58:S58)</f>
        <v>39546</v>
      </c>
      <c r="U58" s="8">
        <f t="shared" si="19"/>
        <v>66112</v>
      </c>
      <c r="V58" s="8"/>
      <c r="W58" s="8"/>
      <c r="X58" s="8">
        <v>26806</v>
      </c>
      <c r="Y58" s="8">
        <f>SUM(V58:X58)</f>
        <v>26806</v>
      </c>
      <c r="Z58" s="8">
        <f>SUM(Z37,Z45,Z56)</f>
        <v>0</v>
      </c>
      <c r="AA58" s="8">
        <f>SUM(AA37,AA45,AA56,AA54,AA55,AA57)</f>
        <v>33245</v>
      </c>
      <c r="AB58" s="8">
        <f aca="true" t="shared" si="20" ref="AB58:AB64">SUM(Z58:AA58)</f>
        <v>33245</v>
      </c>
      <c r="AC58" s="8">
        <f aca="true" t="shared" si="21" ref="AC58:AC63">SUM(Y58,AB58)</f>
        <v>60051</v>
      </c>
    </row>
    <row r="59" spans="1:29" ht="15.75">
      <c r="A59" s="7">
        <v>53</v>
      </c>
      <c r="B59" s="7" t="s">
        <v>59</v>
      </c>
      <c r="C59" s="7"/>
      <c r="D59" s="7"/>
      <c r="E59" s="7"/>
      <c r="F59" s="7"/>
      <c r="G59" s="7"/>
      <c r="H59" s="7"/>
      <c r="I59" s="8"/>
      <c r="J59" s="7">
        <v>0</v>
      </c>
      <c r="K59" s="7">
        <v>18824</v>
      </c>
      <c r="L59" s="8">
        <f>SUM(J59:K59)</f>
        <v>18824</v>
      </c>
      <c r="M59" s="8">
        <f t="shared" si="18"/>
        <v>18824</v>
      </c>
      <c r="N59" s="7"/>
      <c r="O59" s="7"/>
      <c r="P59" s="7"/>
      <c r="Q59" s="8"/>
      <c r="R59" s="7">
        <v>0</v>
      </c>
      <c r="S59" s="7">
        <v>196953</v>
      </c>
      <c r="T59" s="8">
        <f>SUM(R59:S59)</f>
        <v>196953</v>
      </c>
      <c r="U59" s="8">
        <f t="shared" si="19"/>
        <v>196953</v>
      </c>
      <c r="V59" s="7"/>
      <c r="W59" s="7"/>
      <c r="X59" s="7"/>
      <c r="Y59" s="8"/>
      <c r="Z59" s="7">
        <v>0</v>
      </c>
      <c r="AA59" s="7">
        <v>0</v>
      </c>
      <c r="AB59" s="8">
        <f t="shared" si="20"/>
        <v>0</v>
      </c>
      <c r="AC59" s="8">
        <f t="shared" si="21"/>
        <v>0</v>
      </c>
    </row>
    <row r="60" spans="1:29" ht="15.75">
      <c r="A60" s="7">
        <v>54</v>
      </c>
      <c r="B60" s="7"/>
      <c r="C60" s="7" t="s">
        <v>60</v>
      </c>
      <c r="D60" s="7"/>
      <c r="E60" s="7"/>
      <c r="F60" s="7"/>
      <c r="G60" s="7"/>
      <c r="H60" s="7"/>
      <c r="I60" s="8"/>
      <c r="J60" s="7">
        <v>0</v>
      </c>
      <c r="K60" s="7">
        <v>18824</v>
      </c>
      <c r="L60" s="8">
        <f>SUM(J60:K60)</f>
        <v>18824</v>
      </c>
      <c r="M60" s="8">
        <f t="shared" si="18"/>
        <v>18824</v>
      </c>
      <c r="N60" s="7"/>
      <c r="O60" s="7"/>
      <c r="P60" s="7"/>
      <c r="Q60" s="8"/>
      <c r="R60" s="7">
        <v>0</v>
      </c>
      <c r="S60" s="7">
        <v>196953</v>
      </c>
      <c r="T60" s="8">
        <f>SUM(R60:S60)</f>
        <v>196953</v>
      </c>
      <c r="U60" s="8">
        <f t="shared" si="19"/>
        <v>196953</v>
      </c>
      <c r="V60" s="7"/>
      <c r="W60" s="7"/>
      <c r="X60" s="7"/>
      <c r="Y60" s="8"/>
      <c r="Z60" s="7">
        <v>0</v>
      </c>
      <c r="AA60" s="7">
        <v>0</v>
      </c>
      <c r="AB60" s="8">
        <f t="shared" si="20"/>
        <v>0</v>
      </c>
      <c r="AC60" s="8">
        <f t="shared" si="21"/>
        <v>0</v>
      </c>
    </row>
    <row r="61" spans="1:29" ht="15.75">
      <c r="A61" s="7">
        <v>55</v>
      </c>
      <c r="B61" s="8" t="s">
        <v>76</v>
      </c>
      <c r="C61" s="8"/>
      <c r="D61" s="8"/>
      <c r="E61" s="8"/>
      <c r="F61" s="8"/>
      <c r="G61" s="8">
        <v>65126</v>
      </c>
      <c r="H61" s="8">
        <v>108116</v>
      </c>
      <c r="I61" s="8">
        <f>SUM(G61:H61)</f>
        <v>173242</v>
      </c>
      <c r="J61" s="8">
        <f>SUM(J36,J58,J59)</f>
        <v>34260</v>
      </c>
      <c r="K61" s="8">
        <f>SUM(K36,K58,K59)</f>
        <v>41775</v>
      </c>
      <c r="L61" s="8">
        <f>SUM(J61:K61)</f>
        <v>76035</v>
      </c>
      <c r="M61" s="8">
        <f t="shared" si="18"/>
        <v>249277</v>
      </c>
      <c r="N61" s="8">
        <v>35244</v>
      </c>
      <c r="O61" s="8">
        <v>23263</v>
      </c>
      <c r="P61" s="8">
        <v>133645</v>
      </c>
      <c r="Q61" s="8">
        <f>SUM(N61:P61)</f>
        <v>192152</v>
      </c>
      <c r="R61" s="8">
        <f>SUM(R36,R58,R59)</f>
        <v>35475</v>
      </c>
      <c r="S61" s="8">
        <f>SUM(S36,S58,S59)</f>
        <v>259324</v>
      </c>
      <c r="T61" s="8">
        <f>SUM(R61:S61)</f>
        <v>294799</v>
      </c>
      <c r="U61" s="8">
        <f t="shared" si="19"/>
        <v>486951</v>
      </c>
      <c r="V61" s="8">
        <v>35244</v>
      </c>
      <c r="W61" s="8">
        <v>20864</v>
      </c>
      <c r="X61" s="8">
        <v>132054</v>
      </c>
      <c r="Y61" s="8">
        <f>SUM(V61:X61)</f>
        <v>188162</v>
      </c>
      <c r="Z61" s="8">
        <f>SUM(Z36,Z58,Z59)</f>
        <v>28727</v>
      </c>
      <c r="AA61" s="8">
        <f>SUM(AA36,AA58,AA59)</f>
        <v>48061</v>
      </c>
      <c r="AB61" s="8">
        <f t="shared" si="20"/>
        <v>76788</v>
      </c>
      <c r="AC61" s="8">
        <f t="shared" si="21"/>
        <v>264950</v>
      </c>
    </row>
    <row r="62" spans="1:29" ht="15.75">
      <c r="A62" s="7">
        <v>56</v>
      </c>
      <c r="B62" s="7" t="s">
        <v>71</v>
      </c>
      <c r="C62" s="7"/>
      <c r="D62" s="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-333</v>
      </c>
      <c r="W62" s="8">
        <v>2117</v>
      </c>
      <c r="X62" s="8">
        <v>897</v>
      </c>
      <c r="Y62" s="8">
        <f>SUM(V62:X62)</f>
        <v>2681</v>
      </c>
      <c r="Z62" s="8">
        <v>824</v>
      </c>
      <c r="AA62" s="8">
        <v>-6268</v>
      </c>
      <c r="AB62" s="8">
        <f t="shared" si="20"/>
        <v>-5444</v>
      </c>
      <c r="AC62" s="8">
        <f t="shared" si="21"/>
        <v>-2763</v>
      </c>
    </row>
    <row r="63" spans="1:29" ht="15.75">
      <c r="A63" s="7">
        <v>57</v>
      </c>
      <c r="B63" s="8" t="s">
        <v>77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>SUM(V61:V62)</f>
        <v>34911</v>
      </c>
      <c r="W63" s="8">
        <f>SUM(W61:W62)</f>
        <v>22981</v>
      </c>
      <c r="X63" s="8">
        <f>SUM(X61:X62)</f>
        <v>132951</v>
      </c>
      <c r="Y63" s="8">
        <f>SUM(V63:X63)</f>
        <v>190843</v>
      </c>
      <c r="Z63" s="8">
        <f>SUM(Z61:Z62)</f>
        <v>29551</v>
      </c>
      <c r="AA63" s="8">
        <f>SUM(AA61:AA62)</f>
        <v>41793</v>
      </c>
      <c r="AB63" s="8">
        <f t="shared" si="20"/>
        <v>71344</v>
      </c>
      <c r="AC63" s="8">
        <f t="shared" si="21"/>
        <v>262187</v>
      </c>
    </row>
    <row r="64" spans="1:29" ht="15.75">
      <c r="A64" s="7">
        <v>58</v>
      </c>
      <c r="B64" s="8" t="s">
        <v>61</v>
      </c>
      <c r="C64" s="8"/>
      <c r="D64" s="8"/>
      <c r="E64" s="8"/>
      <c r="F64" s="8"/>
      <c r="G64" s="8">
        <v>65126</v>
      </c>
      <c r="H64" s="8">
        <v>89966</v>
      </c>
      <c r="I64" s="8">
        <v>155092</v>
      </c>
      <c r="J64" s="8">
        <v>34260</v>
      </c>
      <c r="K64" s="8">
        <v>34383</v>
      </c>
      <c r="L64" s="8">
        <v>68643</v>
      </c>
      <c r="M64" s="8">
        <v>223735</v>
      </c>
      <c r="N64" s="8">
        <v>35244</v>
      </c>
      <c r="O64" s="8">
        <v>23263</v>
      </c>
      <c r="P64" s="8">
        <v>107079</v>
      </c>
      <c r="Q64" s="8">
        <f>SUM(N64:P64)</f>
        <v>165586</v>
      </c>
      <c r="R64" s="8">
        <v>35475</v>
      </c>
      <c r="S64" s="8">
        <f>SUM(S36,S59)</f>
        <v>219778</v>
      </c>
      <c r="T64" s="8">
        <f>SUM(R64:S64)</f>
        <v>255253</v>
      </c>
      <c r="U64" s="8">
        <f>SUM(Q64:S64)</f>
        <v>420839</v>
      </c>
      <c r="V64" s="8">
        <v>35244</v>
      </c>
      <c r="W64" s="8">
        <v>20864</v>
      </c>
      <c r="X64" s="8">
        <v>105248</v>
      </c>
      <c r="Y64" s="8">
        <f>SUM(V64:X64)</f>
        <v>161356</v>
      </c>
      <c r="Z64" s="8">
        <v>28727</v>
      </c>
      <c r="AA64" s="8">
        <f>SUM(AA36,AA59)</f>
        <v>14816</v>
      </c>
      <c r="AB64" s="8">
        <f t="shared" si="20"/>
        <v>43543</v>
      </c>
      <c r="AC64" s="8">
        <f>SUM(Y64:AA64)</f>
        <v>204899</v>
      </c>
    </row>
    <row r="65" spans="1:29" ht="15.75">
      <c r="A65" s="7">
        <v>59</v>
      </c>
      <c r="B65" s="7" t="s">
        <v>62</v>
      </c>
      <c r="C65" s="7"/>
      <c r="D65" s="7"/>
      <c r="E65" s="7"/>
      <c r="F65" s="7"/>
      <c r="G65" s="7"/>
      <c r="H65" s="7"/>
      <c r="I65" s="8"/>
      <c r="J65" s="7"/>
      <c r="K65" s="7">
        <v>135470</v>
      </c>
      <c r="L65" s="8">
        <v>135470</v>
      </c>
      <c r="M65" s="8">
        <f t="shared" si="18"/>
        <v>135470</v>
      </c>
      <c r="N65" s="7"/>
      <c r="O65" s="7"/>
      <c r="P65" s="7"/>
      <c r="Q65" s="8"/>
      <c r="R65" s="7"/>
      <c r="S65" s="7">
        <v>146848</v>
      </c>
      <c r="T65" s="8">
        <v>146848</v>
      </c>
      <c r="U65" s="8">
        <v>146848</v>
      </c>
      <c r="V65" s="7"/>
      <c r="W65" s="7"/>
      <c r="X65" s="7"/>
      <c r="Y65" s="8"/>
      <c r="Z65" s="7"/>
      <c r="AA65" s="7">
        <v>129296</v>
      </c>
      <c r="AB65" s="8">
        <v>129296</v>
      </c>
      <c r="AC65" s="8">
        <v>129296</v>
      </c>
    </row>
    <row r="66" spans="1:29" ht="15.75">
      <c r="A66" s="9">
        <v>60</v>
      </c>
      <c r="B66" s="9" t="s">
        <v>63</v>
      </c>
      <c r="C66" s="9"/>
      <c r="D66" s="9"/>
      <c r="E66" s="9"/>
      <c r="F66" s="9"/>
      <c r="G66" s="9"/>
      <c r="H66" s="9"/>
      <c r="I66" s="10"/>
      <c r="J66" s="9"/>
      <c r="K66" s="9">
        <v>34260</v>
      </c>
      <c r="L66" s="10">
        <v>34260</v>
      </c>
      <c r="M66" s="8">
        <f t="shared" si="18"/>
        <v>34260</v>
      </c>
      <c r="N66" s="9"/>
      <c r="O66" s="9"/>
      <c r="P66" s="9"/>
      <c r="Q66" s="10"/>
      <c r="R66" s="9"/>
      <c r="S66" s="9">
        <v>34891</v>
      </c>
      <c r="T66" s="10">
        <v>34891</v>
      </c>
      <c r="U66" s="8">
        <f>SUM(Q66,T66)</f>
        <v>34891</v>
      </c>
      <c r="V66" s="9"/>
      <c r="W66" s="9"/>
      <c r="X66" s="9"/>
      <c r="Y66" s="10"/>
      <c r="Z66" s="9"/>
      <c r="AA66" s="9">
        <v>29147</v>
      </c>
      <c r="AB66" s="10">
        <v>29147</v>
      </c>
      <c r="AC66" s="8">
        <f>SUM(Y66,AB66)</f>
        <v>29147</v>
      </c>
    </row>
    <row r="67" spans="1:29" ht="15.75">
      <c r="A67" s="10">
        <v>61</v>
      </c>
      <c r="B67" s="11" t="s">
        <v>64</v>
      </c>
      <c r="C67" s="10"/>
      <c r="D67" s="10"/>
      <c r="E67" s="10"/>
      <c r="F67" s="10"/>
      <c r="G67" s="10"/>
      <c r="H67" s="10"/>
      <c r="I67" s="10"/>
      <c r="J67" s="10"/>
      <c r="K67" s="10">
        <f>SUM(K65:K66)</f>
        <v>169730</v>
      </c>
      <c r="L67" s="10">
        <f>SUM(L65:L66)</f>
        <v>169730</v>
      </c>
      <c r="M67" s="8">
        <f>SUM(M65:M66)</f>
        <v>169730</v>
      </c>
      <c r="N67" s="10"/>
      <c r="O67" s="10"/>
      <c r="P67" s="10"/>
      <c r="Q67" s="10"/>
      <c r="R67" s="10"/>
      <c r="S67" s="10">
        <f>SUM(S65:S66)</f>
        <v>181739</v>
      </c>
      <c r="T67" s="10">
        <f>SUM(T65:T66)</f>
        <v>181739</v>
      </c>
      <c r="U67" s="8">
        <f>SUM(U65:U66)</f>
        <v>181739</v>
      </c>
      <c r="V67" s="10"/>
      <c r="W67" s="10"/>
      <c r="X67" s="10"/>
      <c r="Y67" s="10"/>
      <c r="Z67" s="10"/>
      <c r="AA67" s="10">
        <f>SUM(AA65:AA66)</f>
        <v>158443</v>
      </c>
      <c r="AB67" s="10">
        <f>SUM(AB65:AB66)</f>
        <v>158443</v>
      </c>
      <c r="AC67" s="8">
        <f>SUM(AC65:AC66)</f>
        <v>158443</v>
      </c>
    </row>
  </sheetData>
  <printOptions/>
  <pageMargins left="0.75" right="0.75" top="1" bottom="1" header="0.5" footer="0.5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2014-04-03T11:09:35Z</cp:lastPrinted>
  <dcterms:created xsi:type="dcterms:W3CDTF">1997-01-17T14:02:09Z</dcterms:created>
  <dcterms:modified xsi:type="dcterms:W3CDTF">2014-05-06T08:19:06Z</dcterms:modified>
  <cp:category/>
  <cp:version/>
  <cp:contentType/>
  <cp:contentStatus/>
</cp:coreProperties>
</file>