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7" i="1"/>
  <c r="G37"/>
  <c r="F37"/>
  <c r="F41" s="1"/>
  <c r="E37"/>
  <c r="D37"/>
  <c r="D41" s="1"/>
  <c r="C37"/>
  <c r="H36"/>
  <c r="H35"/>
  <c r="H34"/>
  <c r="H33"/>
  <c r="H32"/>
  <c r="H37" s="1"/>
  <c r="G31"/>
  <c r="G41" s="1"/>
  <c r="F31"/>
  <c r="E31"/>
  <c r="E41" s="1"/>
  <c r="D31"/>
  <c r="C31"/>
  <c r="C41" s="1"/>
  <c r="H30"/>
  <c r="H29"/>
  <c r="H28"/>
  <c r="H31" s="1"/>
  <c r="G27"/>
  <c r="F27"/>
  <c r="E27"/>
  <c r="D27"/>
  <c r="C27"/>
  <c r="H26"/>
  <c r="H27" s="1"/>
  <c r="H25"/>
  <c r="G24"/>
  <c r="F24"/>
  <c r="E24"/>
  <c r="D24"/>
  <c r="C24"/>
  <c r="H23"/>
  <c r="H22"/>
  <c r="H21"/>
  <c r="H20"/>
  <c r="H19"/>
  <c r="H18"/>
  <c r="H17"/>
  <c r="H16"/>
  <c r="H15"/>
  <c r="H14"/>
  <c r="H13"/>
  <c r="H12"/>
  <c r="H11"/>
  <c r="H10"/>
  <c r="H9"/>
  <c r="H24" s="1"/>
  <c r="G8"/>
  <c r="F8"/>
  <c r="E8"/>
  <c r="D8"/>
  <c r="C8"/>
  <c r="H7"/>
  <c r="H8" s="1"/>
  <c r="H41" s="1"/>
</calcChain>
</file>

<file path=xl/sharedStrings.xml><?xml version="1.0" encoding="utf-8"?>
<sst xmlns="http://schemas.openxmlformats.org/spreadsheetml/2006/main" count="54" uniqueCount="54">
  <si>
    <t xml:space="preserve">                              </t>
  </si>
  <si>
    <t>Nagyrákos Község Önkormányzatának 2019. évi kiadásai kormányzati funkciók szerint</t>
  </si>
  <si>
    <t>adatok  Ft-ban</t>
  </si>
  <si>
    <t xml:space="preserve">                                                     Megnevezés</t>
  </si>
  <si>
    <t>Személyi kiadások eredeti előirányz.</t>
  </si>
  <si>
    <t>Munkaadói járulékok eredeti előirányz.</t>
  </si>
  <si>
    <t>Dologi kiadások eredeti előirányzat.</t>
  </si>
  <si>
    <t>Pénze.át./ szociális jut. er. előirányz.</t>
  </si>
  <si>
    <t>Felhalm. kiadások eredeti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</si>
  <si>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</si>
  <si>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</si>
  <si>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</si>
  <si>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</si>
  <si>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</si>
  <si>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</si>
  <si>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Közfoglalkoztatási progr. 2018. évi</t>
  </si>
  <si>
    <t>Közfoglalkoztatási progr. 2019. évi</t>
  </si>
  <si>
    <t>Állat egészségügy</t>
  </si>
  <si>
    <t>Közutak, hidak üzemeltetése</t>
  </si>
  <si>
    <t>Nem veszélyes hulladékok kezelése</t>
  </si>
  <si>
    <t>Közvilágítás</t>
  </si>
  <si>
    <t>Város- és községgazdálkodás</t>
  </si>
  <si>
    <t>Sportcélok és feladatok</t>
  </si>
  <si>
    <t>Könyvtári áll. gyarapítása</t>
  </si>
  <si>
    <t>Könyvtári szolgáltatások</t>
  </si>
  <si>
    <t>Közművelődés - közösségi és társadalmi részvétel fejlesztése</t>
  </si>
  <si>
    <t>Közművelődési intézmények, közösségi színterek mműk.</t>
  </si>
  <si>
    <t>Civil szervezetek támogatása</t>
  </si>
  <si>
    <t>Kerekítési kiadás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</si>
  <si>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</si>
  <si>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</si>
  <si>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</si>
  <si>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</si>
  <si>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</si>
  <si>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</si>
  <si>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Általános orvosi finanszírozás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</si>
  <si>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</si>
  <si>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</si>
  <si>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</si>
  <si>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</si>
  <si>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</si>
  <si>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</si>
  <si>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</si>
  <si>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 xml:space="preserve">Eseti pénzbeli ellátás összesen </t>
  </si>
  <si>
    <t>Szociális étkeztetés</t>
  </si>
  <si>
    <t>V.</t>
  </si>
  <si>
    <t>Önkormányzati szociális feladatai</t>
  </si>
  <si>
    <t>VI.</t>
  </si>
  <si>
    <t>Finanszírozási kiadások</t>
  </si>
  <si>
    <t>VII.</t>
  </si>
  <si>
    <t>Közös fenntartású feladatellátáshoz pe. átadások</t>
  </si>
  <si>
    <t>VIII.</t>
  </si>
  <si>
    <t>Tartalékok</t>
  </si>
  <si>
    <t xml:space="preserve">Kiadás mindösszesen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</si>
</sst>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1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>
      <alignment horizontal="justify"/>
    </xf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0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1" applyNumberFormat="1" applyFont="1"/>
    <xf numFmtId="164" fontId="4" fillId="0" borderId="0" xfId="1" applyNumberFormat="1" applyFont="1" applyAlignment="1">
      <alignment horizontal="center"/>
    </xf>
    <xf numFmtId="164" fontId="3" fillId="1" borderId="1" xfId="1" applyNumberFormat="1" applyFont="1" applyFill="1" applyBorder="1" applyAlignment="1">
      <alignment horizontal="center" vertical="top" wrapText="1"/>
    </xf>
    <xf numFmtId="164" fontId="7" fillId="1" borderId="2" xfId="1" applyNumberFormat="1" applyFont="1" applyFill="1" applyBorder="1" applyAlignment="1">
      <alignment horizontal="center" vertical="top" wrapText="1"/>
    </xf>
    <xf numFmtId="0" fontId="3" fillId="1" borderId="2" xfId="1" applyNumberFormat="1" applyFont="1" applyFill="1" applyBorder="1" applyAlignment="1">
      <alignment horizontal="center" wrapText="1"/>
    </xf>
    <xf numFmtId="0" fontId="3" fillId="1" borderId="2" xfId="1" applyNumberFormat="1" applyFont="1" applyFill="1" applyBorder="1" applyAlignment="1">
      <alignment horizontal="center" vertical="center" wrapText="1"/>
    </xf>
    <xf numFmtId="0" fontId="3" fillId="1" borderId="3" xfId="1" applyNumberFormat="1" applyFont="1" applyFill="1" applyBorder="1" applyAlignment="1">
      <alignment vertical="center"/>
    </xf>
    <xf numFmtId="164" fontId="3" fillId="1" borderId="4" xfId="1" applyNumberFormat="1" applyFont="1" applyFill="1" applyBorder="1" applyAlignment="1">
      <alignment horizontal="center" vertical="top" wrapText="1"/>
    </xf>
    <xf numFmtId="164" fontId="7" fillId="1" borderId="5" xfId="1" applyNumberFormat="1" applyFont="1" applyFill="1" applyBorder="1" applyAlignment="1">
      <alignment horizontal="center" vertical="top" wrapText="1"/>
    </xf>
    <xf numFmtId="0" fontId="3" fillId="1" borderId="5" xfId="1" applyNumberFormat="1" applyFont="1" applyFill="1" applyBorder="1" applyAlignment="1">
      <alignment horizontal="center" wrapText="1"/>
    </xf>
    <xf numFmtId="0" fontId="3" fillId="1" borderId="5" xfId="1" applyNumberFormat="1" applyFont="1" applyFill="1" applyBorder="1" applyAlignment="1">
      <alignment horizontal="center" vertical="center" wrapText="1"/>
    </xf>
    <xf numFmtId="0" fontId="3" fillId="1" borderId="6" xfId="1" applyNumberFormat="1" applyFont="1" applyFill="1" applyBorder="1" applyAlignment="1">
      <alignment vertical="center"/>
    </xf>
    <xf numFmtId="164" fontId="4" fillId="0" borderId="7" xfId="1" applyNumberFormat="1" applyFont="1" applyBorder="1" applyAlignment="1">
      <alignment horizontal="justify" vertical="top" wrapText="1"/>
    </xf>
    <xf numFmtId="164" fontId="2" fillId="0" borderId="8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4" fillId="0" borderId="10" xfId="1" applyNumberFormat="1" applyFont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vertical="center"/>
    </xf>
    <xf numFmtId="164" fontId="8" fillId="2" borderId="8" xfId="1" applyNumberFormat="1" applyFont="1" applyFill="1" applyBorder="1" applyAlignment="1">
      <alignment horizontal="lef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right" vertical="center"/>
    </xf>
    <xf numFmtId="0" fontId="3" fillId="2" borderId="10" xfId="1" applyNumberFormat="1" applyFont="1" applyFill="1" applyBorder="1" applyAlignment="1">
      <alignment horizontal="right" vertical="center" wrapText="1"/>
    </xf>
    <xf numFmtId="164" fontId="9" fillId="0" borderId="8" xfId="1" applyNumberFormat="1" applyFont="1" applyBorder="1" applyAlignment="1">
      <alignment horizontal="left" vertical="center" wrapText="1"/>
    </xf>
    <xf numFmtId="164" fontId="2" fillId="0" borderId="7" xfId="1" applyNumberFormat="1" applyFont="1" applyBorder="1"/>
    <xf numFmtId="0" fontId="2" fillId="0" borderId="10" xfId="1" applyNumberFormat="1" applyFont="1" applyBorder="1" applyAlignment="1">
      <alignment horizontal="right" vertical="center"/>
    </xf>
    <xf numFmtId="164" fontId="2" fillId="0" borderId="8" xfId="1" applyNumberFormat="1" applyFont="1" applyBorder="1" applyAlignment="1">
      <alignment horizontal="right" vertical="center" wrapText="1"/>
    </xf>
    <xf numFmtId="0" fontId="4" fillId="0" borderId="10" xfId="1" applyNumberFormat="1" applyFont="1" applyBorder="1" applyAlignment="1">
      <alignment horizontal="right" vertical="center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left" vertical="center" wrapText="1"/>
    </xf>
    <xf numFmtId="164" fontId="4" fillId="0" borderId="7" xfId="1" applyNumberFormat="1" applyFont="1" applyBorder="1"/>
    <xf numFmtId="164" fontId="8" fillId="2" borderId="7" xfId="1" applyNumberFormat="1" applyFont="1" applyFill="1" applyBorder="1" applyAlignment="1">
      <alignment vertical="center"/>
    </xf>
    <xf numFmtId="164" fontId="3" fillId="1" borderId="11" xfId="1" applyNumberFormat="1" applyFont="1" applyFill="1" applyBorder="1" applyAlignment="1">
      <alignment wrapText="1"/>
    </xf>
    <xf numFmtId="164" fontId="6" fillId="1" borderId="12" xfId="1" applyNumberFormat="1" applyFont="1" applyFill="1" applyBorder="1" applyAlignment="1">
      <alignment horizontal="left" vertical="center" wrapText="1"/>
    </xf>
    <xf numFmtId="164" fontId="8" fillId="1" borderId="12" xfId="1" applyNumberFormat="1" applyFont="1" applyFill="1" applyBorder="1" applyAlignment="1">
      <alignment horizontal="right" vertical="center" wrapText="1"/>
    </xf>
    <xf numFmtId="164" fontId="3" fillId="1" borderId="12" xfId="1" applyNumberFormat="1" applyFont="1" applyFill="1" applyBorder="1" applyAlignment="1">
      <alignment horizontal="right" vertical="center" wrapText="1"/>
    </xf>
    <xf numFmtId="0" fontId="7" fillId="1" borderId="1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sqref="A1:I1048576"/>
    </sheetView>
  </sheetViews>
  <sheetFormatPr defaultRowHeight="15.75"/>
  <cols>
    <col min="1" max="1" width="4.28515625" style="1" customWidth="1"/>
    <col min="2" max="2" width="25.85546875" style="1" customWidth="1"/>
    <col min="3" max="3" width="13.28515625" style="1" customWidth="1"/>
    <col min="4" max="4" width="12.7109375" style="1" customWidth="1"/>
    <col min="5" max="5" width="13.7109375" style="4" customWidth="1"/>
    <col min="6" max="6" width="11.28515625" style="46" customWidth="1"/>
    <col min="7" max="7" width="12.28515625" style="46" customWidth="1"/>
    <col min="8" max="8" width="15.5703125" style="46" customWidth="1"/>
    <col min="9" max="9" width="5.85546875" style="46" customWidth="1"/>
  </cols>
  <sheetData>
    <row r="1" spans="1:9" ht="15">
      <c r="D1"/>
      <c r="E1"/>
      <c r="F1"/>
      <c r="G1"/>
      <c r="H1"/>
      <c r="I1"/>
    </row>
    <row r="2" spans="1:9">
      <c r="A2" s="2" t="s">
        <v>0</v>
      </c>
      <c r="B2" s="3"/>
      <c r="C2" s="3"/>
      <c r="D2" s="3"/>
      <c r="F2" s="5"/>
      <c r="G2" s="5"/>
      <c r="H2" s="5"/>
      <c r="I2" s="5"/>
    </row>
    <row r="3" spans="1:9" ht="18.75">
      <c r="A3" s="6"/>
      <c r="B3" s="7" t="s">
        <v>1</v>
      </c>
      <c r="C3" s="7"/>
      <c r="D3" s="7"/>
      <c r="E3" s="7"/>
      <c r="F3" s="7"/>
      <c r="G3" s="7"/>
      <c r="H3" s="7"/>
      <c r="I3" s="8"/>
    </row>
    <row r="4" spans="1:9" ht="16.5" thickBot="1">
      <c r="A4" s="3"/>
      <c r="B4" s="3"/>
      <c r="C4" s="3"/>
      <c r="D4" s="3"/>
      <c r="E4" s="3"/>
      <c r="F4" s="3"/>
      <c r="G4" s="3"/>
      <c r="H4" s="9" t="s">
        <v>2</v>
      </c>
      <c r="I4" s="3"/>
    </row>
    <row r="5" spans="1:9" thickTop="1">
      <c r="A5" s="10"/>
      <c r="B5" s="11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>
      <c r="A6" s="15"/>
      <c r="B6" s="16"/>
      <c r="C6" s="17"/>
      <c r="D6" s="17"/>
      <c r="E6" s="17"/>
      <c r="F6" s="17"/>
      <c r="G6" s="17"/>
      <c r="H6" s="18"/>
      <c r="I6" s="19"/>
    </row>
    <row r="7" spans="1:9" ht="25.5">
      <c r="A7" s="20"/>
      <c r="B7" s="21" t="s">
        <v>11</v>
      </c>
      <c r="C7" s="22">
        <v>2908560</v>
      </c>
      <c r="D7" s="22">
        <v>590275</v>
      </c>
      <c r="E7" s="23">
        <v>1041500</v>
      </c>
      <c r="F7" s="22">
        <v>31000</v>
      </c>
      <c r="G7" s="22">
        <v>0</v>
      </c>
      <c r="H7" s="24">
        <f>SUM(C7:G7)</f>
        <v>4571335</v>
      </c>
      <c r="I7" s="25"/>
    </row>
    <row r="8" spans="1:9" ht="25.5">
      <c r="A8" s="26" t="s">
        <v>12</v>
      </c>
      <c r="B8" s="27" t="s">
        <v>13</v>
      </c>
      <c r="C8" s="28">
        <f t="shared" ref="C8:H8" si="0">SUM(C7)</f>
        <v>2908560</v>
      </c>
      <c r="D8" s="28">
        <f t="shared" si="0"/>
        <v>590275</v>
      </c>
      <c r="E8" s="29">
        <f t="shared" si="0"/>
        <v>1041500</v>
      </c>
      <c r="F8" s="30">
        <f t="shared" si="0"/>
        <v>31000</v>
      </c>
      <c r="G8" s="30">
        <f t="shared" si="0"/>
        <v>0</v>
      </c>
      <c r="H8" s="30">
        <f t="shared" si="0"/>
        <v>4571335</v>
      </c>
      <c r="I8" s="31"/>
    </row>
    <row r="9" spans="1:9">
      <c r="A9" s="20"/>
      <c r="B9" s="21" t="s">
        <v>14</v>
      </c>
      <c r="C9" s="22">
        <v>0</v>
      </c>
      <c r="D9" s="22">
        <v>0</v>
      </c>
      <c r="E9" s="23">
        <v>115250</v>
      </c>
      <c r="F9" s="22">
        <v>0</v>
      </c>
      <c r="G9" s="22">
        <v>0</v>
      </c>
      <c r="H9" s="24">
        <f t="shared" ref="H9:H23" si="1">SUM(C9:G9)</f>
        <v>115250</v>
      </c>
      <c r="I9" s="25"/>
    </row>
    <row r="10" spans="1:9" ht="24">
      <c r="A10" s="20"/>
      <c r="B10" s="32" t="s">
        <v>15</v>
      </c>
      <c r="C10" s="22">
        <v>943419</v>
      </c>
      <c r="D10" s="22">
        <v>91983</v>
      </c>
      <c r="E10" s="23">
        <v>0</v>
      </c>
      <c r="F10" s="22">
        <v>0</v>
      </c>
      <c r="G10" s="22">
        <v>0</v>
      </c>
      <c r="H10" s="24">
        <f t="shared" si="1"/>
        <v>1035402</v>
      </c>
      <c r="I10" s="25"/>
    </row>
    <row r="11" spans="1:9" ht="24">
      <c r="A11" s="20"/>
      <c r="B11" s="32" t="s">
        <v>16</v>
      </c>
      <c r="C11" s="22">
        <v>2201310</v>
      </c>
      <c r="D11" s="22">
        <v>214628</v>
      </c>
      <c r="E11" s="23">
        <v>162560</v>
      </c>
      <c r="F11" s="22">
        <v>0</v>
      </c>
      <c r="G11" s="22">
        <v>0</v>
      </c>
      <c r="H11" s="24">
        <f t="shared" si="1"/>
        <v>2578498</v>
      </c>
      <c r="I11" s="25">
        <v>3</v>
      </c>
    </row>
    <row r="12" spans="1:9">
      <c r="A12" s="33"/>
      <c r="B12" s="21" t="s">
        <v>17</v>
      </c>
      <c r="C12" s="22">
        <v>0</v>
      </c>
      <c r="D12" s="22">
        <v>0</v>
      </c>
      <c r="E12" s="23">
        <v>152400</v>
      </c>
      <c r="F12" s="22">
        <v>0</v>
      </c>
      <c r="G12" s="22">
        <v>0</v>
      </c>
      <c r="H12" s="24">
        <f t="shared" si="1"/>
        <v>152400</v>
      </c>
      <c r="I12" s="34"/>
    </row>
    <row r="13" spans="1:9">
      <c r="A13" s="20"/>
      <c r="B13" s="21" t="s">
        <v>18</v>
      </c>
      <c r="C13" s="22">
        <v>0</v>
      </c>
      <c r="D13" s="22">
        <v>0</v>
      </c>
      <c r="E13" s="23">
        <v>2043900</v>
      </c>
      <c r="F13" s="22">
        <v>0</v>
      </c>
      <c r="G13" s="22">
        <v>0</v>
      </c>
      <c r="H13" s="24">
        <f t="shared" si="1"/>
        <v>2043900</v>
      </c>
      <c r="I13" s="25"/>
    </row>
    <row r="14" spans="1:9" ht="24">
      <c r="A14" s="33"/>
      <c r="B14" s="32" t="s">
        <v>19</v>
      </c>
      <c r="C14" s="22">
        <v>0</v>
      </c>
      <c r="D14" s="22">
        <v>0</v>
      </c>
      <c r="E14" s="23">
        <v>254000</v>
      </c>
      <c r="F14" s="22">
        <v>56000</v>
      </c>
      <c r="G14" s="22">
        <v>280000</v>
      </c>
      <c r="H14" s="24">
        <f t="shared" si="1"/>
        <v>590000</v>
      </c>
      <c r="I14" s="34"/>
    </row>
    <row r="15" spans="1:9">
      <c r="A15" s="20"/>
      <c r="B15" s="21" t="s">
        <v>20</v>
      </c>
      <c r="C15" s="22">
        <v>0</v>
      </c>
      <c r="D15" s="22">
        <v>0</v>
      </c>
      <c r="E15" s="23">
        <v>1447800</v>
      </c>
      <c r="F15" s="22">
        <v>0</v>
      </c>
      <c r="G15" s="22">
        <v>0</v>
      </c>
      <c r="H15" s="24">
        <f t="shared" si="1"/>
        <v>1447800</v>
      </c>
      <c r="I15" s="25"/>
    </row>
    <row r="16" spans="1:9">
      <c r="A16" s="20"/>
      <c r="B16" s="21" t="s">
        <v>21</v>
      </c>
      <c r="C16" s="22">
        <v>1357000</v>
      </c>
      <c r="D16" s="22">
        <v>110093</v>
      </c>
      <c r="E16" s="23">
        <v>1501750</v>
      </c>
      <c r="F16" s="22">
        <v>0</v>
      </c>
      <c r="G16" s="35">
        <v>1765300</v>
      </c>
      <c r="H16" s="24">
        <f t="shared" si="1"/>
        <v>4734143</v>
      </c>
      <c r="I16" s="25">
        <v>0.75</v>
      </c>
    </row>
    <row r="17" spans="1:9">
      <c r="A17" s="33"/>
      <c r="B17" s="21" t="s">
        <v>22</v>
      </c>
      <c r="C17" s="22">
        <v>0</v>
      </c>
      <c r="D17" s="22">
        <v>0</v>
      </c>
      <c r="E17" s="23">
        <v>160001</v>
      </c>
      <c r="F17" s="22">
        <v>0</v>
      </c>
      <c r="G17" s="22">
        <v>0</v>
      </c>
      <c r="H17" s="24">
        <f t="shared" si="1"/>
        <v>160001</v>
      </c>
      <c r="I17" s="34"/>
    </row>
    <row r="18" spans="1:9">
      <c r="A18" s="33"/>
      <c r="B18" s="21" t="s">
        <v>23</v>
      </c>
      <c r="C18" s="22">
        <v>0</v>
      </c>
      <c r="D18" s="22">
        <v>0</v>
      </c>
      <c r="E18" s="23">
        <v>32000</v>
      </c>
      <c r="F18" s="22">
        <v>0</v>
      </c>
      <c r="G18" s="22">
        <v>0</v>
      </c>
      <c r="H18" s="24">
        <f t="shared" si="1"/>
        <v>32000</v>
      </c>
      <c r="I18" s="34"/>
    </row>
    <row r="19" spans="1:9">
      <c r="A19" s="33"/>
      <c r="B19" s="21" t="s">
        <v>24</v>
      </c>
      <c r="C19" s="22">
        <v>96000</v>
      </c>
      <c r="D19" s="22">
        <v>24000</v>
      </c>
      <c r="E19" s="23">
        <v>47950</v>
      </c>
      <c r="F19" s="22">
        <v>0</v>
      </c>
      <c r="G19" s="22">
        <v>0</v>
      </c>
      <c r="H19" s="24">
        <f t="shared" si="1"/>
        <v>167950</v>
      </c>
      <c r="I19" s="34"/>
    </row>
    <row r="20" spans="1:9" ht="25.5">
      <c r="A20" s="33"/>
      <c r="B20" s="21" t="s">
        <v>25</v>
      </c>
      <c r="C20" s="22">
        <v>1360800</v>
      </c>
      <c r="D20" s="22">
        <v>265356</v>
      </c>
      <c r="E20" s="23">
        <v>2935045</v>
      </c>
      <c r="F20" s="22">
        <v>0</v>
      </c>
      <c r="G20" s="22">
        <v>0</v>
      </c>
      <c r="H20" s="24">
        <f t="shared" si="1"/>
        <v>4561201</v>
      </c>
      <c r="I20" s="36">
        <v>0.5</v>
      </c>
    </row>
    <row r="21" spans="1:9" ht="25.5">
      <c r="A21" s="33"/>
      <c r="B21" s="21" t="s">
        <v>26</v>
      </c>
      <c r="C21" s="22">
        <v>400000</v>
      </c>
      <c r="D21" s="22">
        <v>162840</v>
      </c>
      <c r="E21" s="23">
        <v>1649829</v>
      </c>
      <c r="F21" s="22">
        <v>0</v>
      </c>
      <c r="G21" s="22">
        <v>254000</v>
      </c>
      <c r="H21" s="24">
        <f t="shared" si="1"/>
        <v>2466669</v>
      </c>
      <c r="I21" s="34"/>
    </row>
    <row r="22" spans="1:9">
      <c r="A22" s="33"/>
      <c r="B22" s="21" t="s">
        <v>27</v>
      </c>
      <c r="C22" s="22">
        <v>0</v>
      </c>
      <c r="D22" s="22">
        <v>0</v>
      </c>
      <c r="E22" s="23">
        <v>0</v>
      </c>
      <c r="F22" s="22">
        <v>600000</v>
      </c>
      <c r="G22" s="22">
        <v>0</v>
      </c>
      <c r="H22" s="24">
        <f>SUM(C22:G22)</f>
        <v>600000</v>
      </c>
      <c r="I22" s="34"/>
    </row>
    <row r="23" spans="1:9">
      <c r="A23" s="33"/>
      <c r="B23" s="21" t="s">
        <v>28</v>
      </c>
      <c r="C23" s="22">
        <v>0</v>
      </c>
      <c r="D23" s="22">
        <v>0</v>
      </c>
      <c r="E23" s="23">
        <v>50</v>
      </c>
      <c r="F23" s="22">
        <v>0</v>
      </c>
      <c r="G23" s="22">
        <v>0</v>
      </c>
      <c r="H23" s="24">
        <f t="shared" si="1"/>
        <v>50</v>
      </c>
      <c r="I23" s="34"/>
    </row>
    <row r="24" spans="1:9" ht="25.5">
      <c r="A24" s="26" t="s">
        <v>29</v>
      </c>
      <c r="B24" s="27" t="s">
        <v>30</v>
      </c>
      <c r="C24" s="28">
        <f t="shared" ref="C24:H24" si="2">SUM(C9:C23)</f>
        <v>6358529</v>
      </c>
      <c r="D24" s="28">
        <f t="shared" si="2"/>
        <v>868900</v>
      </c>
      <c r="E24" s="28">
        <f t="shared" si="2"/>
        <v>10502535</v>
      </c>
      <c r="F24" s="28">
        <f t="shared" si="2"/>
        <v>656000</v>
      </c>
      <c r="G24" s="28">
        <f t="shared" si="2"/>
        <v>2299300</v>
      </c>
      <c r="H24" s="30">
        <f t="shared" si="2"/>
        <v>20685264</v>
      </c>
      <c r="I24" s="31">
        <v>4.25</v>
      </c>
    </row>
    <row r="25" spans="1:9" ht="25.5">
      <c r="A25" s="20"/>
      <c r="B25" s="21" t="s">
        <v>31</v>
      </c>
      <c r="C25" s="22">
        <v>0</v>
      </c>
      <c r="D25" s="22">
        <v>0</v>
      </c>
      <c r="E25" s="23">
        <v>0</v>
      </c>
      <c r="F25" s="22">
        <v>0</v>
      </c>
      <c r="G25" s="22">
        <v>0</v>
      </c>
      <c r="H25" s="24">
        <f>SUM(C25:G25)</f>
        <v>0</v>
      </c>
      <c r="I25" s="25"/>
    </row>
    <row r="26" spans="1:9">
      <c r="A26" s="20"/>
      <c r="B26" s="21" t="s">
        <v>32</v>
      </c>
      <c r="C26" s="22">
        <v>888500</v>
      </c>
      <c r="D26" s="22">
        <v>159803</v>
      </c>
      <c r="E26" s="23">
        <v>0</v>
      </c>
      <c r="F26" s="22">
        <v>0</v>
      </c>
      <c r="G26" s="22">
        <v>0</v>
      </c>
      <c r="H26" s="24">
        <f>SUM(C26:G26)</f>
        <v>1048303</v>
      </c>
      <c r="I26" s="25">
        <v>0.75</v>
      </c>
    </row>
    <row r="27" spans="1:9" ht="25.5">
      <c r="A27" s="26" t="s">
        <v>33</v>
      </c>
      <c r="B27" s="27" t="s">
        <v>34</v>
      </c>
      <c r="C27" s="30">
        <f t="shared" ref="C27:H27" si="3">SUM(C25:C26)</f>
        <v>888500</v>
      </c>
      <c r="D27" s="30">
        <f t="shared" si="3"/>
        <v>159803</v>
      </c>
      <c r="E27" s="37">
        <f t="shared" si="3"/>
        <v>0</v>
      </c>
      <c r="F27" s="30">
        <f t="shared" si="3"/>
        <v>0</v>
      </c>
      <c r="G27" s="30">
        <f t="shared" si="3"/>
        <v>0</v>
      </c>
      <c r="H27" s="38">
        <f t="shared" si="3"/>
        <v>1048303</v>
      </c>
      <c r="I27" s="31">
        <v>0.75</v>
      </c>
    </row>
    <row r="28" spans="1:9">
      <c r="A28" s="33"/>
      <c r="B28" s="21" t="s">
        <v>35</v>
      </c>
      <c r="C28" s="22">
        <v>0</v>
      </c>
      <c r="D28" s="22">
        <v>0</v>
      </c>
      <c r="E28" s="23">
        <v>60000</v>
      </c>
      <c r="F28" s="22">
        <v>0</v>
      </c>
      <c r="G28" s="22">
        <v>0</v>
      </c>
      <c r="H28" s="24">
        <f>SUM(C28:G28)</f>
        <v>60000</v>
      </c>
      <c r="I28" s="34"/>
    </row>
    <row r="29" spans="1:9">
      <c r="A29" s="33"/>
      <c r="B29" s="21" t="s">
        <v>36</v>
      </c>
      <c r="C29" s="22">
        <v>0</v>
      </c>
      <c r="D29" s="22">
        <v>0</v>
      </c>
      <c r="E29" s="23">
        <v>0</v>
      </c>
      <c r="F29" s="22">
        <v>0</v>
      </c>
      <c r="G29" s="22">
        <v>0</v>
      </c>
      <c r="H29" s="24">
        <f>SUM(C29:G29)</f>
        <v>0</v>
      </c>
      <c r="I29" s="34"/>
    </row>
    <row r="30" spans="1:9">
      <c r="A30" s="33"/>
      <c r="B30" s="21" t="s">
        <v>37</v>
      </c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4">
        <f>SUM(C30:G30)</f>
        <v>0</v>
      </c>
      <c r="I30" s="34"/>
    </row>
    <row r="31" spans="1:9" ht="25.5">
      <c r="A31" s="26" t="s">
        <v>38</v>
      </c>
      <c r="B31" s="27" t="s">
        <v>39</v>
      </c>
      <c r="C31" s="30">
        <f t="shared" ref="C31:H31" si="4">SUM(C28:C30)</f>
        <v>0</v>
      </c>
      <c r="D31" s="30">
        <f t="shared" si="4"/>
        <v>0</v>
      </c>
      <c r="E31" s="30">
        <f t="shared" si="4"/>
        <v>60000</v>
      </c>
      <c r="F31" s="30">
        <f t="shared" si="4"/>
        <v>0</v>
      </c>
      <c r="G31" s="30">
        <f t="shared" si="4"/>
        <v>0</v>
      </c>
      <c r="H31" s="30">
        <f t="shared" si="4"/>
        <v>60000</v>
      </c>
      <c r="I31" s="31"/>
    </row>
    <row r="32" spans="1:9">
      <c r="A32" s="33"/>
      <c r="B32" s="21" t="s">
        <v>40</v>
      </c>
      <c r="C32" s="22">
        <v>2801784</v>
      </c>
      <c r="D32" s="22">
        <v>621367</v>
      </c>
      <c r="E32" s="23">
        <v>2697144</v>
      </c>
      <c r="F32" s="22">
        <v>10000</v>
      </c>
      <c r="G32" s="22">
        <v>0</v>
      </c>
      <c r="H32" s="24">
        <f>SUM(C32:G32)</f>
        <v>6130295</v>
      </c>
      <c r="I32" s="34">
        <v>1</v>
      </c>
    </row>
    <row r="33" spans="1:9">
      <c r="A33" s="39"/>
      <c r="B33" s="21" t="s">
        <v>41</v>
      </c>
      <c r="C33" s="22">
        <v>0</v>
      </c>
      <c r="D33" s="22">
        <v>0</v>
      </c>
      <c r="E33" s="23">
        <v>0</v>
      </c>
      <c r="F33" s="23">
        <v>0</v>
      </c>
      <c r="G33" s="22">
        <v>0</v>
      </c>
      <c r="H33" s="24">
        <f>SUM(C33:G33)</f>
        <v>0</v>
      </c>
      <c r="I33" s="36"/>
    </row>
    <row r="34" spans="1:9">
      <c r="A34" s="39"/>
      <c r="B34" s="21" t="s">
        <v>42</v>
      </c>
      <c r="C34" s="22">
        <v>0</v>
      </c>
      <c r="D34" s="22">
        <v>0</v>
      </c>
      <c r="E34" s="23">
        <v>0</v>
      </c>
      <c r="F34" s="23">
        <v>0</v>
      </c>
      <c r="G34" s="22">
        <v>0</v>
      </c>
      <c r="H34" s="24">
        <f>SUM(C34:G34)</f>
        <v>0</v>
      </c>
      <c r="I34" s="36"/>
    </row>
    <row r="35" spans="1:9">
      <c r="A35" s="33"/>
      <c r="B35" s="21" t="s">
        <v>43</v>
      </c>
      <c r="C35" s="22">
        <v>0</v>
      </c>
      <c r="D35" s="22">
        <v>0</v>
      </c>
      <c r="E35" s="23">
        <v>0</v>
      </c>
      <c r="F35" s="23">
        <v>780000</v>
      </c>
      <c r="G35" s="22">
        <v>0</v>
      </c>
      <c r="H35" s="24">
        <f>SUM(C35:G35)</f>
        <v>780000</v>
      </c>
      <c r="I35" s="34"/>
    </row>
    <row r="36" spans="1:9">
      <c r="A36" s="33"/>
      <c r="B36" s="21" t="s">
        <v>44</v>
      </c>
      <c r="C36" s="22">
        <v>0</v>
      </c>
      <c r="D36" s="22">
        <v>0</v>
      </c>
      <c r="E36" s="23">
        <v>1524000</v>
      </c>
      <c r="F36" s="23">
        <v>0</v>
      </c>
      <c r="G36" s="22">
        <v>0</v>
      </c>
      <c r="H36" s="24">
        <f>SUM(C36:G36)</f>
        <v>1524000</v>
      </c>
      <c r="I36" s="34"/>
    </row>
    <row r="37" spans="1:9" ht="25.5">
      <c r="A37" s="26" t="s">
        <v>45</v>
      </c>
      <c r="B37" s="27" t="s">
        <v>46</v>
      </c>
      <c r="C37" s="28">
        <f t="shared" ref="C37:H37" si="5">SUM(C32:C36)</f>
        <v>2801784</v>
      </c>
      <c r="D37" s="28">
        <f t="shared" si="5"/>
        <v>621367</v>
      </c>
      <c r="E37" s="28">
        <f t="shared" si="5"/>
        <v>4221144</v>
      </c>
      <c r="F37" s="28">
        <f t="shared" si="5"/>
        <v>790000</v>
      </c>
      <c r="G37" s="30">
        <f t="shared" si="5"/>
        <v>0</v>
      </c>
      <c r="H37" s="30">
        <f t="shared" si="5"/>
        <v>8434295</v>
      </c>
      <c r="I37" s="31">
        <f>SUM(I32:I36)</f>
        <v>1</v>
      </c>
    </row>
    <row r="38" spans="1:9">
      <c r="A38" s="26" t="s">
        <v>47</v>
      </c>
      <c r="B38" s="27" t="s">
        <v>48</v>
      </c>
      <c r="C38" s="30"/>
      <c r="D38" s="30"/>
      <c r="E38" s="37"/>
      <c r="F38" s="30"/>
      <c r="G38" s="30"/>
      <c r="H38" s="30">
        <v>770547</v>
      </c>
      <c r="I38" s="31"/>
    </row>
    <row r="39" spans="1:9" ht="25.5">
      <c r="A39" s="40" t="s">
        <v>49</v>
      </c>
      <c r="B39" s="27" t="s">
        <v>50</v>
      </c>
      <c r="C39" s="30"/>
      <c r="D39" s="30"/>
      <c r="E39" s="37"/>
      <c r="F39" s="30"/>
      <c r="G39" s="30"/>
      <c r="H39" s="30">
        <v>3033648</v>
      </c>
      <c r="I39" s="31"/>
    </row>
    <row r="40" spans="1:9">
      <c r="A40" s="40" t="s">
        <v>51</v>
      </c>
      <c r="B40" s="27" t="s">
        <v>52</v>
      </c>
      <c r="C40" s="30"/>
      <c r="D40" s="30"/>
      <c r="E40" s="37"/>
      <c r="F40" s="30"/>
      <c r="G40" s="30"/>
      <c r="H40" s="30">
        <v>6714191</v>
      </c>
      <c r="I40" s="31"/>
    </row>
    <row r="41" spans="1:9" ht="38.25" thickBot="1">
      <c r="A41" s="41"/>
      <c r="B41" s="42" t="s">
        <v>53</v>
      </c>
      <c r="C41" s="43">
        <f>SUM(C37,C31,C27,C24,C8)</f>
        <v>12957373</v>
      </c>
      <c r="D41" s="43">
        <f>SUM(D37,D31,D27,D24,D8)</f>
        <v>2240345</v>
      </c>
      <c r="E41" s="43">
        <f>SUM(E37,E31,E27,E24,E8)</f>
        <v>15825179</v>
      </c>
      <c r="F41" s="43">
        <f>SUM(F37,F31,F27,F24,F8)</f>
        <v>1477000</v>
      </c>
      <c r="G41" s="43">
        <f>SUM(G37,G31,G27,G24,G8)</f>
        <v>2299300</v>
      </c>
      <c r="H41" s="44">
        <f>SUM(H8+H24+H27+H31+H37+H38+H39+H40)</f>
        <v>45317583</v>
      </c>
      <c r="I41" s="45">
        <v>6</v>
      </c>
    </row>
    <row r="42" spans="1:9" ht="16.5" thickTop="1"/>
  </sheetData>
  <mergeCells count="10">
    <mergeCell ref="I5:I6"/>
    <mergeCell ref="B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2019-03-21T14:33:37Z</dcterms:created>
  <dcterms:modified xsi:type="dcterms:W3CDTF">2019-03-21T14:33:46Z</dcterms:modified>
</cp:coreProperties>
</file>