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12"/>
  </bookViews>
  <sheets>
    <sheet name="2 mell" sheetId="1" r:id="rId1"/>
    <sheet name="2a mell" sheetId="2" r:id="rId2"/>
    <sheet name="3 mell" sheetId="3" r:id="rId3"/>
    <sheet name="4.mell Önk." sheetId="4" r:id="rId4"/>
    <sheet name="4. mell Óvoda" sheetId="5" r:id="rId5"/>
    <sheet name="4. mell Közös" sheetId="6" r:id="rId6"/>
    <sheet name="4. mell összesen" sheetId="7" r:id="rId7"/>
    <sheet name="5 mell" sheetId="8" r:id="rId8"/>
    <sheet name="6 mell" sheetId="9" r:id="rId9"/>
    <sheet name="7 mell" sheetId="10" r:id="rId10"/>
    <sheet name="8 mell" sheetId="11" r:id="rId11"/>
    <sheet name="10. sz. mell" sheetId="12" r:id="rId12"/>
    <sheet name="13. sz. mell (2)" sheetId="13" r:id="rId13"/>
    <sheet name="14 melléklet" sheetId="14" r:id="rId14"/>
  </sheets>
  <externalReferences>
    <externalReference r:id="rId17"/>
    <externalReference r:id="rId18"/>
  </externalReferences>
  <definedNames>
    <definedName name="beruh" localSheetId="13">'[1]4.1. táj.'!#REF!</definedName>
    <definedName name="beruh">'[1]4.1. táj.'!#REF!</definedName>
    <definedName name="Excel_BuiltIn_Print_Titles" localSheetId="11">'10. sz. mell'!$A$1:$IT$6</definedName>
    <definedName name="Excel_BuiltIn_Print_Titles" localSheetId="12">'13. sz. mell (2)'!$A$1:$IU$6</definedName>
    <definedName name="intézmények" localSheetId="13">'[2]4.1. táj.'!#REF!</definedName>
    <definedName name="intézmények">'[2]4.1. táj.'!#REF!</definedName>
    <definedName name="_xlnm.Print_Titles" localSheetId="11">'10. sz. mell'!$1:$6</definedName>
    <definedName name="_xlnm.Print_Titles" localSheetId="12">'13. sz. mell (2)'!$1:$6</definedName>
    <definedName name="_xlnm.Print_Titles" localSheetId="1">'2a mell'!$1:$8</definedName>
    <definedName name="_xlnm.Print_Area" localSheetId="11">'10. sz. mell'!$A$1:$E$50</definedName>
    <definedName name="_xlnm.Print_Area" localSheetId="13">'14 melléklet'!$A$1:$G$16</definedName>
    <definedName name="_xlnm.Print_Area" localSheetId="0">'2 mell'!$A$1:$T$57</definedName>
    <definedName name="_xlnm.Print_Area" localSheetId="1">'2a mell'!$A$1:$L$22</definedName>
    <definedName name="_xlnm.Print_Area" localSheetId="2">'3 mell'!$A$1:$H$39</definedName>
    <definedName name="_xlnm.Print_Area" localSheetId="5">'4. mell Közös'!$A$1:$N$46</definedName>
    <definedName name="_xlnm.Print_Area" localSheetId="4">'4. mell Óvoda'!$A$1:$L$48</definedName>
    <definedName name="_xlnm.Print_Area" localSheetId="6">'4. mell összesen'!$A$1:$M$53</definedName>
    <definedName name="_xlnm.Print_Area" localSheetId="7">'5 mell'!$A$1:$S$29</definedName>
    <definedName name="_xlnm.Print_Area" localSheetId="8">'6 mell'!$A$1:$K$33</definedName>
  </definedNames>
  <calcPr fullCalcOnLoad="1"/>
</workbook>
</file>

<file path=xl/sharedStrings.xml><?xml version="1.0" encoding="utf-8"?>
<sst xmlns="http://schemas.openxmlformats.org/spreadsheetml/2006/main" count="948" uniqueCount="375">
  <si>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</si>
  <si>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</si>
  <si>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</si>
  <si>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</si>
  <si>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</si>
  <si>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</si>
  <si>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</si>
  <si>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</si>
  <si>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</si>
  <si>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</si>
  <si>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</si>
  <si>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</si>
  <si>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</si>
  <si>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</si>
  <si>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</si>
  <si>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</si>
  <si>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</si>
  <si>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</si>
  <si>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</si>
  <si>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</si>
  <si>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</si>
  <si>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</si>
  <si>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</si>
  <si>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</si>
  <si>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</si>
  <si>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</si>
  <si>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</si>
  <si>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</si>
  <si>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</si>
  <si>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</si>
  <si>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</si>
  <si>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</si>
  <si>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</si>
  <si>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</si>
  <si>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</si>
  <si>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</si>
  <si>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</si>
  <si>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</si>
  <si>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</si>
  <si>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</si>
  <si>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</si>
  <si>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</si>
  <si>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</si>
  <si>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</si>
  <si>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</si>
  <si>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</si>
  <si>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</si>
  <si>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</si>
  <si>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</si>
  <si>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</si>
  <si>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</si>
  <si>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</si>
  <si>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</si>
  <si>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</si>
  <si>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</si>
  <si>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</si>
  <si>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</si>
  <si>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</si>
  <si>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</si>
  <si>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</si>
  <si>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</si>
  <si>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</si>
  <si>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</si>
  <si>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</si>
  <si>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</si>
  <si>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</si>
  <si>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</si>
  <si>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</si>
  <si>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</si>
  <si>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</si>
  <si>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</si>
  <si>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</si>
  <si>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</si>
  <si>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</si>
  <si>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</si>
  <si>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</si>
  <si>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</si>
  <si>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</si>
  <si>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</si>
  <si>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</si>
  <si>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</si>
  <si>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</si>
  <si>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062020</t>
  </si>
  <si>
    <t>ÖNKORM. BEVÉT. ÖSSZESEN</t>
  </si>
  <si>
    <t>Zalacsány község Önkormányzata</t>
  </si>
  <si>
    <t>Eredeti előirányzat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</si>
  <si>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</si>
  <si>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</si>
  <si>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</si>
  <si>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</si>
  <si>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</si>
  <si>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</si>
  <si>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</si>
  <si>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</si>
  <si>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</si>
  <si>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</si>
  <si>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</si>
  <si>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</si>
  <si>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</si>
  <si>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</si>
  <si>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</si>
  <si>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</si>
  <si>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</si>
  <si>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</si>
  <si>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</si>
  <si>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</si>
  <si>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</si>
  <si>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</si>
  <si>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</si>
  <si>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</si>
  <si>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</si>
  <si>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</si>
  <si>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</si>
  <si>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</si>
  <si>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</si>
  <si>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</si>
  <si>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</si>
  <si>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</si>
  <si>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</si>
  <si>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</si>
  <si>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</si>
  <si>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</si>
  <si>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</si>
  <si>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</si>
  <si>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</si>
  <si>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</si>
  <si>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</si>
  <si>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</si>
  <si>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</si>
  <si>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</si>
  <si>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</si>
  <si>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</si>
  <si>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</si>
  <si>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</si>
  <si>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</si>
  <si>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</si>
  <si>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</si>
  <si>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</si>
  <si>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</si>
  <si>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</si>
  <si>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</si>
  <si>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</si>
  <si>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</si>
  <si>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</si>
  <si>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</si>
  <si>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</si>
  <si>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</si>
  <si>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</si>
  <si>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</si>
  <si>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</si>
  <si>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</si>
  <si>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</si>
  <si>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</si>
  <si>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</si>
  <si>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</si>
  <si>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</si>
  <si>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</si>
  <si>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</si>
  <si>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</si>
  <si>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</si>
  <si>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</si>
  <si>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</si>
  <si>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</si>
  <si>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</si>
  <si>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</si>
  <si>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</si>
  <si>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</si>
  <si>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</si>
  <si>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</si>
  <si>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</si>
  <si>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</si>
  <si>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</si>
  <si>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</si>
  <si>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</si>
  <si>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</si>
  <si>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</si>
  <si>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</si>
  <si>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</si>
  <si>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</si>
  <si>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</si>
  <si>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</si>
  <si>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</si>
  <si>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</si>
  <si>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</si>
  <si>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</si>
  <si>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</si>
  <si>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</si>
  <si>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</si>
  <si>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</si>
  <si>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</si>
  <si>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</si>
  <si>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</si>
  <si>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</si>
  <si>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</si>
  <si>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</si>
  <si>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</si>
  <si>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</si>
  <si>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</si>
  <si>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</si>
  <si>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</si>
  <si>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</si>
  <si>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</si>
  <si>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</si>
  <si>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</si>
  <si>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</si>
  <si>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</si>
  <si>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</si>
  <si>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</si>
  <si>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</si>
  <si>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</si>
  <si>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</si>
  <si>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</si>
  <si>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</si>
  <si>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</si>
  <si>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</si>
  <si>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</si>
  <si>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</si>
  <si>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</si>
  <si>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</si>
  <si>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</si>
  <si>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</si>
  <si>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</si>
  <si>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</si>
  <si>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</si>
  <si>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</si>
  <si>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</si>
  <si>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</si>
  <si>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</si>
  <si>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</si>
  <si>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</si>
  <si>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</si>
  <si>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</si>
  <si>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</si>
  <si>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</si>
  <si>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</si>
  <si>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</si>
  <si>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</si>
  <si>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</si>
  <si>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</si>
  <si>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</si>
  <si>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</si>
  <si>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</si>
  <si>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</si>
  <si>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</si>
  <si>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</si>
  <si>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</si>
  <si>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</si>
  <si>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</si>
  <si>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</si>
  <si>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</si>
  <si>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</si>
  <si>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</si>
  <si>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Adók, illeték beszedése, kiszabása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</si>
  <si>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</si>
  <si>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</si>
  <si>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</si>
  <si>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</si>
  <si>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</si>
  <si>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</si>
  <si>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</si>
  <si>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</si>
  <si>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</si>
  <si>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</si>
  <si>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</si>
  <si>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</si>
  <si>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</si>
  <si>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</si>
  <si>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</si>
  <si>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</si>
  <si>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</si>
  <si>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</si>
  <si>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</si>
  <si>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</si>
  <si>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</si>
  <si>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</si>
  <si>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</si>
  <si>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</si>
  <si>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</si>
  <si>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</si>
  <si>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</si>
  <si>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</si>
  <si>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</si>
  <si>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</si>
  <si>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</si>
  <si>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</si>
  <si>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</si>
  <si>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</si>
  <si>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</si>
  <si>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</si>
  <si>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</si>
  <si>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</si>
  <si>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</si>
  <si>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</si>
  <si>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</si>
  <si>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</si>
  <si>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</si>
  <si>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</si>
  <si>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</si>
  <si>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</si>
  <si>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</si>
  <si>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</si>
  <si>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</si>
  <si>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</si>
  <si>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</si>
  <si>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</si>
  <si>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</si>
  <si>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</si>
  <si>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</si>
  <si>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</si>
  <si>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</si>
  <si>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</si>
  <si>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</si>
  <si>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</si>
  <si>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</si>
  <si>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</si>
  <si>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</si>
  <si>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</si>
  <si>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</si>
  <si>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</si>
  <si>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</si>
  <si>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</si>
  <si>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</si>
  <si>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</si>
  <si>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</si>
  <si>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</si>
  <si>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</si>
  <si>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</si>
  <si>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</si>
  <si>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</si>
  <si>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</si>
  <si>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</si>
  <si>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</si>
  <si>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>14. melléklet a 4/2019.(II.14.) önkormányzati rendelethez Zalacsány Önkormányzat</t>
  </si>
  <si>
    <t>módosított előirányzat</t>
  </si>
  <si>
    <t>Módosított előirányzat</t>
  </si>
  <si>
    <t>Módosított</t>
  </si>
  <si>
    <t>2019. évi módósított előirányzat</t>
  </si>
  <si>
    <t>Finanszírozási bevétel megelőlegezés</t>
  </si>
  <si>
    <t>Finansz.bev.megelőlegezés</t>
  </si>
  <si>
    <t>Gyermekvéd.tám.</t>
  </si>
  <si>
    <t>Műk.célú pénzeszk.átvétel</t>
  </si>
  <si>
    <t>Megelőlegezés</t>
  </si>
  <si>
    <t>Működési célú támogatás</t>
  </si>
  <si>
    <t>Családi támogatások</t>
  </si>
  <si>
    <t>Gyermekvédelmi támogatás</t>
  </si>
  <si>
    <t>Ellátottak pénzbeli jutta.mindösszesen:</t>
  </si>
  <si>
    <t>Magyar Falu program</t>
  </si>
  <si>
    <t>Választás</t>
  </si>
  <si>
    <t>Szennyvíz gyűjtése,tiszt,.elh.</t>
  </si>
  <si>
    <t>Köztemető</t>
  </si>
  <si>
    <t>Kisért.beruh.</t>
  </si>
  <si>
    <t>Zöldter.kezelés</t>
  </si>
  <si>
    <t>Ber.motoros kasza</t>
  </si>
  <si>
    <t>Magyar Falu Program</t>
  </si>
  <si>
    <t>Szennyvíz gyűjt.tiszt.</t>
  </si>
  <si>
    <t xml:space="preserve">Beruházás </t>
  </si>
  <si>
    <t>016010</t>
  </si>
  <si>
    <t>104051</t>
  </si>
  <si>
    <t>Gyermekvédelmi pénzb.és term.ben.ellátás</t>
  </si>
  <si>
    <t>011130</t>
  </si>
  <si>
    <t>018010</t>
  </si>
  <si>
    <t>011220</t>
  </si>
  <si>
    <t>Országgy.,önk.és európaparl.választás (Köz.Hiv.)</t>
  </si>
  <si>
    <t xml:space="preserve">        
2. melléklet a  11./2019.(X.2.)önkormányzati rendelethez, bevételek részletezése címenként</t>
  </si>
  <si>
    <t xml:space="preserve">  
1 melléklet a 11 ./2019. (X.2.) önkormányzati rendelethez</t>
  </si>
  <si>
    <t xml:space="preserve">        
 3. melléklet a 11./2019(X.2.) önkormányzati rendelethez</t>
  </si>
  <si>
    <t>4. melléklet a 11./2019 (X.2.) önkormányzati rendelethez Zalacsány</t>
  </si>
  <si>
    <t>4. melléklet a 11./2019. (X.2.) önkormányzati rendelethez Zalacsány</t>
  </si>
  <si>
    <t xml:space="preserve">      
4. melléklet a 11/2019 (X.2.) önkormányzati rendelethez Zalacsány</t>
  </si>
  <si>
    <t>5. melléklet a 11 ./2019.(X.2.) önkormányzati rendelethez</t>
  </si>
  <si>
    <t xml:space="preserve">      6. melléklet a 11/ 2019.(X.2.) önkormányzati rendelethez</t>
  </si>
  <si>
    <t xml:space="preserve">          7. melléklet a 11/2019.(X.2.) önkormányzati rendelethez</t>
  </si>
  <si>
    <t>8. melléklet a 11/2019.( X.2.) önkormányzati rendelethez</t>
  </si>
  <si>
    <t xml:space="preserve">     
10. melléklet a 11 /2019.(X.2.) önkormányzati rendelethez</t>
  </si>
  <si>
    <t>9. melléklet a 11/2019.(X.2.)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</si>
</sst>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6" borderId="1" applyNumberFormat="0" applyAlignment="0" applyProtection="0"/>
    <xf numFmtId="9" fontId="0" fillId="0" borderId="0" applyFill="0" applyBorder="0" applyAlignment="0" applyProtection="0"/>
  </cellStyleXfs>
  <cellXfs count="9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Fill="1" applyAlignment="1">
      <alignment horizontal="center" vertical="center"/>
      <protection/>
    </xf>
    <xf numFmtId="3" fontId="8" fillId="0" borderId="0" xfId="64" applyNumberFormat="1" applyFont="1" applyFill="1" applyAlignment="1">
      <alignment horizontal="center" vertic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vertical="center" wrapText="1"/>
      <protection/>
    </xf>
    <xf numFmtId="3" fontId="7" fillId="0" borderId="12" xfId="64" applyNumberFormat="1" applyFont="1" applyFill="1" applyBorder="1" applyAlignment="1">
      <alignment vertical="center" wrapText="1"/>
      <protection/>
    </xf>
    <xf numFmtId="3" fontId="7" fillId="0" borderId="13" xfId="64" applyNumberFormat="1" applyFont="1" applyFill="1" applyBorder="1" applyAlignment="1">
      <alignment horizontal="center" vertical="center"/>
      <protection/>
    </xf>
    <xf numFmtId="3" fontId="7" fillId="0" borderId="14" xfId="64" applyNumberFormat="1" applyFont="1" applyFill="1" applyBorder="1" applyAlignment="1">
      <alignment horizontal="center" vertical="center"/>
      <protection/>
    </xf>
    <xf numFmtId="3" fontId="8" fillId="0" borderId="15" xfId="64" applyNumberFormat="1" applyFont="1" applyBorder="1" applyAlignment="1">
      <alignment horizontal="right"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3" fontId="7" fillId="0" borderId="16" xfId="64" applyNumberFormat="1" applyFont="1" applyFill="1" applyBorder="1" applyAlignment="1">
      <alignment vertical="center" wrapText="1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18" xfId="64" applyNumberFormat="1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3" fontId="7" fillId="0" borderId="19" xfId="69" applyNumberFormat="1" applyFont="1" applyFill="1" applyBorder="1" applyAlignment="1">
      <alignment vertical="center" wrapText="1"/>
      <protection/>
    </xf>
    <xf numFmtId="3" fontId="7" fillId="0" borderId="19" xfId="64" applyNumberFormat="1" applyFont="1" applyFill="1" applyBorder="1" applyAlignment="1">
      <alignment horizontal="left" vertical="center" wrapText="1"/>
      <protection/>
    </xf>
    <xf numFmtId="3" fontId="7" fillId="0" borderId="16" xfId="64" applyNumberFormat="1" applyFont="1" applyFill="1" applyBorder="1" applyAlignment="1">
      <alignment horizontal="left" vertical="center" wrapText="1"/>
      <protection/>
    </xf>
    <xf numFmtId="3" fontId="7" fillId="0" borderId="20" xfId="64" applyNumberFormat="1" applyFont="1" applyFill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center" vertical="center"/>
      <protection/>
    </xf>
    <xf numFmtId="3" fontId="7" fillId="0" borderId="21" xfId="64" applyNumberFormat="1" applyFont="1" applyFill="1" applyBorder="1" applyAlignment="1">
      <alignment horizontal="center" vertical="center"/>
      <protection/>
    </xf>
    <xf numFmtId="3" fontId="7" fillId="0" borderId="22" xfId="64" applyNumberFormat="1" applyFont="1" applyFill="1" applyBorder="1" applyAlignment="1">
      <alignment horizontal="center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vertical="center"/>
      <protection/>
    </xf>
    <xf numFmtId="0" fontId="8" fillId="0" borderId="0" xfId="70" applyFont="1" applyFill="1" applyAlignment="1">
      <alignment horizontal="center" vertical="center"/>
      <protection/>
    </xf>
    <xf numFmtId="3" fontId="8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3" fontId="8" fillId="0" borderId="0" xfId="70" applyNumberFormat="1" applyFont="1" applyFill="1" applyAlignment="1">
      <alignment horizontal="right" vertical="center"/>
      <protection/>
    </xf>
    <xf numFmtId="3" fontId="7" fillId="0" borderId="0" xfId="70" applyNumberFormat="1" applyFont="1" applyFill="1" applyAlignment="1">
      <alignment vertical="center"/>
      <protection/>
    </xf>
    <xf numFmtId="0" fontId="8" fillId="39" borderId="23" xfId="70" applyFont="1" applyFill="1" applyBorder="1" applyAlignment="1">
      <alignment horizontal="center" vertical="center" wrapText="1"/>
      <protection/>
    </xf>
    <xf numFmtId="3" fontId="8" fillId="39" borderId="22" xfId="70" applyNumberFormat="1" applyFont="1" applyFill="1" applyBorder="1" applyAlignment="1">
      <alignment vertical="center" wrapText="1"/>
      <protection/>
    </xf>
    <xf numFmtId="3" fontId="8" fillId="39" borderId="20" xfId="70" applyNumberFormat="1" applyFont="1" applyFill="1" applyBorder="1" applyAlignment="1">
      <alignment vertical="center" wrapText="1"/>
      <protection/>
    </xf>
    <xf numFmtId="0" fontId="8" fillId="39" borderId="24" xfId="70" applyFont="1" applyFill="1" applyBorder="1" applyAlignment="1">
      <alignment horizontal="center" vertical="center" wrapText="1"/>
      <protection/>
    </xf>
    <xf numFmtId="3" fontId="8" fillId="39" borderId="25" xfId="70" applyNumberFormat="1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3" fontId="8" fillId="0" borderId="18" xfId="70" applyNumberFormat="1" applyFont="1" applyFill="1" applyBorder="1" applyAlignment="1">
      <alignment horizontal="right" vertical="center" wrapText="1"/>
      <protection/>
    </xf>
    <xf numFmtId="3" fontId="8" fillId="0" borderId="15" xfId="70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right" vertical="center" wrapText="1"/>
      <protection/>
    </xf>
    <xf numFmtId="3" fontId="8" fillId="0" borderId="22" xfId="70" applyNumberFormat="1" applyFont="1" applyFill="1" applyBorder="1" applyAlignment="1">
      <alignment horizontal="right" vertical="center" wrapText="1"/>
      <protection/>
    </xf>
    <xf numFmtId="0" fontId="7" fillId="0" borderId="20" xfId="70" applyFont="1" applyFill="1" applyBorder="1" applyAlignment="1">
      <alignment horizontal="center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1" fontId="7" fillId="0" borderId="20" xfId="70" applyNumberFormat="1" applyFont="1" applyFill="1" applyBorder="1" applyAlignment="1">
      <alignment horizontal="right" vertical="center"/>
      <protection/>
    </xf>
    <xf numFmtId="3" fontId="7" fillId="0" borderId="22" xfId="70" applyNumberFormat="1" applyFont="1" applyFill="1" applyBorder="1" applyAlignment="1">
      <alignment horizontal="right" vertical="center"/>
      <protection/>
    </xf>
    <xf numFmtId="0" fontId="7" fillId="0" borderId="20" xfId="70" applyFont="1" applyFill="1" applyBorder="1" applyAlignment="1">
      <alignment horizontal="right" vertical="center"/>
      <protection/>
    </xf>
    <xf numFmtId="0" fontId="8" fillId="0" borderId="20" xfId="70" applyFont="1" applyFill="1" applyBorder="1" applyAlignment="1">
      <alignment horizontal="left" vertical="center"/>
      <protection/>
    </xf>
    <xf numFmtId="3" fontId="8" fillId="0" borderId="22" xfId="70" applyNumberFormat="1" applyFont="1" applyFill="1" applyBorder="1" applyAlignment="1">
      <alignment horizontal="righ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0" borderId="27" xfId="70" applyNumberFormat="1" applyFont="1" applyFill="1" applyBorder="1" applyAlignment="1">
      <alignment horizontal="right" vertical="center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0" fontId="8" fillId="0" borderId="29" xfId="70" applyFont="1" applyFill="1" applyBorder="1" applyAlignment="1">
      <alignment horizontal="right" vertical="center" wrapText="1"/>
      <protection/>
    </xf>
    <xf numFmtId="0" fontId="7" fillId="0" borderId="3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/>
      <protection/>
    </xf>
    <xf numFmtId="3" fontId="7" fillId="0" borderId="21" xfId="70" applyNumberFormat="1" applyFont="1" applyFill="1" applyBorder="1" applyAlignment="1">
      <alignment horizontal="right" vertical="center"/>
      <protection/>
    </xf>
    <xf numFmtId="0" fontId="7" fillId="0" borderId="31" xfId="70" applyFont="1" applyFill="1" applyBorder="1" applyAlignment="1">
      <alignment horizontal="center" vertical="center" wrapText="1"/>
      <protection/>
    </xf>
    <xf numFmtId="0" fontId="7" fillId="0" borderId="28" xfId="70" applyFont="1" applyFill="1" applyBorder="1" applyAlignment="1">
      <alignment horizontal="left" vertical="center"/>
      <protection/>
    </xf>
    <xf numFmtId="3" fontId="7" fillId="0" borderId="18" xfId="70" applyNumberFormat="1" applyFont="1" applyFill="1" applyBorder="1" applyAlignment="1">
      <alignment horizontal="right" vertical="center"/>
      <protection/>
    </xf>
    <xf numFmtId="3" fontId="7" fillId="0" borderId="21" xfId="70" applyNumberFormat="1" applyFont="1" applyFill="1" applyBorder="1" applyAlignment="1">
      <alignment vertical="center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7" fillId="0" borderId="14" xfId="70" applyFont="1" applyFill="1" applyBorder="1" applyAlignment="1">
      <alignment vertical="center"/>
      <protection/>
    </xf>
    <xf numFmtId="0" fontId="11" fillId="0" borderId="20" xfId="70" applyFont="1" applyBorder="1">
      <alignment/>
      <protection/>
    </xf>
    <xf numFmtId="0" fontId="8" fillId="0" borderId="22" xfId="70" applyFont="1" applyFill="1" applyBorder="1" applyAlignment="1">
      <alignment vertical="center"/>
      <protection/>
    </xf>
    <xf numFmtId="0" fontId="7" fillId="0" borderId="20" xfId="70" applyFont="1" applyFill="1" applyBorder="1" applyAlignment="1">
      <alignment horizontal="left" vertical="center" wrapText="1"/>
      <protection/>
    </xf>
    <xf numFmtId="0" fontId="7" fillId="0" borderId="22" xfId="70" applyFont="1" applyFill="1" applyBorder="1" applyAlignment="1">
      <alignment vertical="center"/>
      <protection/>
    </xf>
    <xf numFmtId="3" fontId="8" fillId="0" borderId="22" xfId="70" applyNumberFormat="1" applyFont="1" applyFill="1" applyBorder="1" applyAlignment="1">
      <alignment vertical="center"/>
      <protection/>
    </xf>
    <xf numFmtId="3" fontId="7" fillId="0" borderId="22" xfId="70" applyNumberFormat="1" applyFont="1" applyFill="1" applyBorder="1" applyAlignment="1">
      <alignment vertical="center"/>
      <protection/>
    </xf>
    <xf numFmtId="0" fontId="7" fillId="0" borderId="25" xfId="70" applyFont="1" applyFill="1" applyBorder="1" applyAlignment="1">
      <alignment horizontal="center" vertical="center" wrapText="1"/>
      <protection/>
    </xf>
    <xf numFmtId="0" fontId="7" fillId="0" borderId="25" xfId="70" applyFont="1" applyFill="1" applyBorder="1" applyAlignment="1">
      <alignment horizontal="left" vertical="center" wrapText="1"/>
      <protection/>
    </xf>
    <xf numFmtId="3" fontId="7" fillId="0" borderId="27" xfId="70" applyNumberFormat="1" applyFont="1" applyFill="1" applyBorder="1" applyAlignment="1">
      <alignment vertical="center"/>
      <protection/>
    </xf>
    <xf numFmtId="0" fontId="8" fillId="0" borderId="32" xfId="70" applyFont="1" applyFill="1" applyBorder="1" applyAlignment="1">
      <alignment horizontal="left" vertical="center" wrapText="1"/>
      <protection/>
    </xf>
    <xf numFmtId="3" fontId="8" fillId="0" borderId="14" xfId="70" applyNumberFormat="1" applyFont="1" applyFill="1" applyBorder="1" applyAlignment="1">
      <alignment horizontal="right" vertical="center"/>
      <protection/>
    </xf>
    <xf numFmtId="0" fontId="8" fillId="0" borderId="31" xfId="70" applyFont="1" applyFill="1" applyBorder="1" applyAlignment="1">
      <alignment horizontal="center" vertical="center" wrapText="1"/>
      <protection/>
    </xf>
    <xf numFmtId="3" fontId="8" fillId="0" borderId="18" xfId="70" applyNumberFormat="1" applyFont="1" applyFill="1" applyBorder="1" applyAlignment="1">
      <alignment horizontal="right" vertic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17" xfId="70" applyFont="1" applyFill="1" applyBorder="1" applyAlignment="1">
      <alignment horizontal="left" vertical="center" wrapText="1"/>
      <protection/>
    </xf>
    <xf numFmtId="0" fontId="7" fillId="0" borderId="33" xfId="70" applyFont="1" applyFill="1" applyBorder="1" applyAlignment="1">
      <alignment horizontal="center" vertical="center" wrapText="1"/>
      <protection/>
    </xf>
    <xf numFmtId="0" fontId="7" fillId="0" borderId="33" xfId="70" applyFont="1" applyFill="1" applyBorder="1" applyAlignment="1">
      <alignment horizontal="left" vertical="center" wrapText="1"/>
      <protection/>
    </xf>
    <xf numFmtId="3" fontId="7" fillId="0" borderId="34" xfId="70" applyNumberFormat="1" applyFont="1" applyFill="1" applyBorder="1" applyAlignment="1">
      <alignment horizontal="right" vertical="center"/>
      <protection/>
    </xf>
    <xf numFmtId="0" fontId="8" fillId="40" borderId="23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right" vertical="center"/>
      <protection/>
    </xf>
    <xf numFmtId="0" fontId="8" fillId="40" borderId="36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0" borderId="18" xfId="70" applyNumberFormat="1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37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38" xfId="70" applyFont="1" applyFill="1" applyBorder="1" applyAlignment="1">
      <alignment horizontal="left" vertical="center"/>
      <protection/>
    </xf>
    <xf numFmtId="0" fontId="8" fillId="40" borderId="39" xfId="70" applyFont="1" applyFill="1" applyBorder="1" applyAlignment="1">
      <alignment horizontal="left" vertical="center"/>
      <protection/>
    </xf>
    <xf numFmtId="3" fontId="8" fillId="40" borderId="36" xfId="70" applyNumberFormat="1" applyFont="1" applyFill="1" applyBorder="1" applyAlignment="1">
      <alignment vertical="center"/>
      <protection/>
    </xf>
    <xf numFmtId="0" fontId="8" fillId="39" borderId="35" xfId="70" applyFont="1" applyFill="1" applyBorder="1" applyAlignment="1">
      <alignment horizontal="right" vertical="center"/>
      <protection/>
    </xf>
    <xf numFmtId="0" fontId="8" fillId="39" borderId="36" xfId="70" applyFont="1" applyFill="1" applyBorder="1" applyAlignment="1">
      <alignment horizontal="right" vertical="center"/>
      <protection/>
    </xf>
    <xf numFmtId="0" fontId="7" fillId="0" borderId="12" xfId="70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right" vertical="center"/>
      <protection/>
    </xf>
    <xf numFmtId="3" fontId="7" fillId="0" borderId="13" xfId="65" applyNumberFormat="1" applyFont="1" applyFill="1" applyBorder="1" applyAlignment="1">
      <alignment horizontal="right" vertical="center"/>
      <protection/>
    </xf>
    <xf numFmtId="0" fontId="7" fillId="0" borderId="30" xfId="70" applyFont="1" applyFill="1" applyBorder="1" applyAlignment="1">
      <alignment horizontal="center" vertical="center"/>
      <protection/>
    </xf>
    <xf numFmtId="0" fontId="8" fillId="39" borderId="23" xfId="70" applyFont="1" applyFill="1" applyBorder="1" applyAlignment="1">
      <alignment horizontal="center" vertical="center"/>
      <protection/>
    </xf>
    <xf numFmtId="3" fontId="8" fillId="39" borderId="36" xfId="70" applyNumberFormat="1" applyFont="1" applyFill="1" applyBorder="1" applyAlignment="1">
      <alignment horizontal="right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1" xfId="66" applyNumberFormat="1" applyFont="1" applyFill="1" applyBorder="1" applyAlignment="1">
      <alignment horizontal="center" vertical="center" wrapText="1"/>
      <protection/>
    </xf>
    <xf numFmtId="3" fontId="8" fillId="39" borderId="42" xfId="66" applyNumberFormat="1" applyFont="1" applyFill="1" applyBorder="1" applyAlignment="1">
      <alignment horizontal="center" vertical="center" wrapText="1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0" fontId="7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left" vertical="center" wrapText="1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left" vertical="center" wrapText="1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33" xfId="66" applyFont="1" applyFill="1" applyBorder="1" applyAlignment="1">
      <alignment horizontal="left" vertical="center" wrapText="1"/>
      <protection/>
    </xf>
    <xf numFmtId="0" fontId="8" fillId="40" borderId="40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7" fillId="0" borderId="22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left" vertical="center"/>
      <protection/>
    </xf>
    <xf numFmtId="0" fontId="8" fillId="40" borderId="23" xfId="66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8" fillId="39" borderId="23" xfId="66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3" fontId="7" fillId="0" borderId="43" xfId="67" applyNumberFormat="1" applyFont="1" applyFill="1" applyBorder="1" applyAlignment="1">
      <alignment vertical="center"/>
      <protection/>
    </xf>
    <xf numFmtId="3" fontId="7" fillId="0" borderId="0" xfId="67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0" borderId="44" xfId="67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7" fillId="0" borderId="2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left" vertical="center" wrapText="1"/>
      <protection/>
    </xf>
    <xf numFmtId="0" fontId="8" fillId="0" borderId="31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lef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left" vertical="center" wrapText="1"/>
      <protection/>
    </xf>
    <xf numFmtId="0" fontId="8" fillId="40" borderId="23" xfId="67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7" fillId="0" borderId="22" xfId="67" applyFont="1" applyFill="1" applyBorder="1" applyAlignment="1">
      <alignment vertical="center"/>
      <protection/>
    </xf>
    <xf numFmtId="0" fontId="8" fillId="0" borderId="3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left" vertical="center"/>
      <protection/>
    </xf>
    <xf numFmtId="0" fontId="8" fillId="39" borderId="23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45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8" fillId="39" borderId="23" xfId="6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6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3" fontId="7" fillId="0" borderId="0" xfId="65" applyNumberFormat="1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0" fontId="8" fillId="39" borderId="23" xfId="65" applyFont="1" applyFill="1" applyBorder="1" applyAlignment="1">
      <alignment horizontal="center" vertical="center" wrapText="1"/>
      <protection/>
    </xf>
    <xf numFmtId="3" fontId="8" fillId="39" borderId="22" xfId="65" applyNumberFormat="1" applyFont="1" applyFill="1" applyBorder="1" applyAlignment="1">
      <alignment vertical="center" wrapText="1"/>
      <protection/>
    </xf>
    <xf numFmtId="3" fontId="8" fillId="39" borderId="20" xfId="65" applyNumberFormat="1" applyFont="1" applyFill="1" applyBorder="1" applyAlignment="1">
      <alignment vertical="center" wrapText="1"/>
      <protection/>
    </xf>
    <xf numFmtId="3" fontId="8" fillId="39" borderId="10" xfId="65" applyNumberFormat="1" applyFont="1" applyFill="1" applyBorder="1" applyAlignment="1">
      <alignment horizontal="center" vertical="center" wrapText="1"/>
      <protection/>
    </xf>
    <xf numFmtId="0" fontId="8" fillId="39" borderId="24" xfId="65" applyFont="1" applyFill="1" applyBorder="1" applyAlignment="1">
      <alignment horizontal="center" vertical="center" wrapText="1"/>
      <protection/>
    </xf>
    <xf numFmtId="3" fontId="8" fillId="0" borderId="17" xfId="65" applyNumberFormat="1" applyFont="1" applyFill="1" applyBorder="1" applyAlignment="1">
      <alignment horizontal="right" vertical="center" wrapText="1"/>
      <protection/>
    </xf>
    <xf numFmtId="3" fontId="8" fillId="0" borderId="18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8" fillId="0" borderId="22" xfId="65" applyFont="1" applyFill="1" applyBorder="1" applyAlignment="1">
      <alignment horizontal="right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14" xfId="65" applyNumberFormat="1" applyFont="1" applyFill="1" applyBorder="1" applyAlignment="1">
      <alignment horizontal="right" vertical="center" wrapText="1"/>
      <protection/>
    </xf>
    <xf numFmtId="3" fontId="8" fillId="0" borderId="14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center" vertical="top" wrapText="1"/>
      <protection/>
    </xf>
    <xf numFmtId="3" fontId="8" fillId="0" borderId="10" xfId="65" applyNumberFormat="1" applyFont="1" applyFill="1" applyBorder="1" applyAlignment="1">
      <alignment horizontal="right" vertical="center"/>
      <protection/>
    </xf>
    <xf numFmtId="3" fontId="8" fillId="0" borderId="47" xfId="65" applyNumberFormat="1" applyFont="1" applyFill="1" applyBorder="1" applyAlignment="1">
      <alignment horizontal="right" vertical="center" wrapText="1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3" xfId="65" applyFont="1" applyFill="1" applyBorder="1" applyAlignment="1">
      <alignment horizontal="center" vertical="top" wrapText="1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36" xfId="65" applyNumberFormat="1" applyFont="1" applyFill="1" applyBorder="1" applyAlignment="1">
      <alignment horizontal="right" vertical="center" wrapText="1"/>
      <protection/>
    </xf>
    <xf numFmtId="0" fontId="8" fillId="0" borderId="49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right" vertical="center" wrapText="1"/>
      <protection/>
    </xf>
    <xf numFmtId="0" fontId="8" fillId="0" borderId="50" xfId="65" applyFont="1" applyFill="1" applyBorder="1" applyAlignment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3" fontId="7" fillId="0" borderId="20" xfId="65" applyNumberFormat="1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/>
      <protection/>
    </xf>
    <xf numFmtId="3" fontId="7" fillId="0" borderId="10" xfId="65" applyNumberFormat="1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vertical="center"/>
      <protection/>
    </xf>
    <xf numFmtId="0" fontId="11" fillId="0" borderId="20" xfId="65" applyFont="1" applyBorder="1">
      <alignment/>
      <protection/>
    </xf>
    <xf numFmtId="0" fontId="8" fillId="0" borderId="20" xfId="65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vertical="center"/>
      <protection/>
    </xf>
    <xf numFmtId="3" fontId="8" fillId="0" borderId="20" xfId="65" applyNumberFormat="1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left" vertical="center" wrapText="1"/>
      <protection/>
    </xf>
    <xf numFmtId="3" fontId="7" fillId="0" borderId="25" xfId="65" applyNumberFormat="1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horizontal="left" vertical="center" wrapText="1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3" fontId="8" fillId="0" borderId="13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left" vertical="center" wrapText="1"/>
      <protection/>
    </xf>
    <xf numFmtId="3" fontId="8" fillId="0" borderId="17" xfId="65" applyNumberFormat="1" applyFont="1" applyFill="1" applyBorder="1" applyAlignment="1">
      <alignment horizontal="right" vertical="center"/>
      <protection/>
    </xf>
    <xf numFmtId="3" fontId="8" fillId="0" borderId="17" xfId="65" applyNumberFormat="1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left" vertical="center" wrapText="1"/>
      <protection/>
    </xf>
    <xf numFmtId="3" fontId="7" fillId="0" borderId="17" xfId="65" applyNumberFormat="1" applyFont="1" applyFill="1" applyBorder="1" applyAlignment="1">
      <alignment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left" vertical="center" wrapText="1"/>
      <protection/>
    </xf>
    <xf numFmtId="3" fontId="7" fillId="0" borderId="33" xfId="65" applyNumberFormat="1" applyFont="1" applyFill="1" applyBorder="1" applyAlignment="1">
      <alignment horizontal="right" vertical="center"/>
      <protection/>
    </xf>
    <xf numFmtId="3" fontId="7" fillId="0" borderId="33" xfId="65" applyNumberFormat="1" applyFont="1" applyFill="1" applyBorder="1" applyAlignment="1">
      <alignment vertical="center"/>
      <protection/>
    </xf>
    <xf numFmtId="0" fontId="8" fillId="40" borderId="23" xfId="65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7" fillId="0" borderId="22" xfId="65" applyFont="1" applyFill="1" applyBorder="1" applyAlignment="1">
      <alignment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7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3" fontId="7" fillId="0" borderId="24" xfId="65" applyNumberFormat="1" applyFont="1" applyFill="1" applyBorder="1" applyAlignment="1">
      <alignment vertical="center"/>
      <protection/>
    </xf>
    <xf numFmtId="0" fontId="8" fillId="40" borderId="39" xfId="65" applyFont="1" applyFill="1" applyBorder="1" applyAlignment="1">
      <alignment horizontal="left" vertical="center"/>
      <protection/>
    </xf>
    <xf numFmtId="3" fontId="8" fillId="40" borderId="35" xfId="65" applyNumberFormat="1" applyFont="1" applyFill="1" applyBorder="1" applyAlignment="1">
      <alignment vertical="center"/>
      <protection/>
    </xf>
    <xf numFmtId="0" fontId="8" fillId="39" borderId="35" xfId="65" applyFont="1" applyFill="1" applyBorder="1" applyAlignment="1">
      <alignment horizontal="right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right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0" fontId="8" fillId="39" borderId="23" xfId="65" applyFont="1" applyFill="1" applyBorder="1" applyAlignment="1">
      <alignment horizontal="center" vertical="center"/>
      <protection/>
    </xf>
    <xf numFmtId="0" fontId="8" fillId="39" borderId="23" xfId="65" applyFont="1" applyFill="1" applyBorder="1" applyAlignment="1">
      <alignment horizontal="right" vertical="center"/>
      <protection/>
    </xf>
    <xf numFmtId="0" fontId="8" fillId="39" borderId="40" xfId="65" applyFont="1" applyFill="1" applyBorder="1" applyAlignment="1">
      <alignment horizontal="right" vertical="center"/>
      <protection/>
    </xf>
    <xf numFmtId="3" fontId="8" fillId="0" borderId="44" xfId="65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8" fontId="4" fillId="0" borderId="0" xfId="61" applyNumberFormat="1" applyFont="1" applyFill="1" applyAlignment="1" applyProtection="1">
      <alignment horizontal="left" vertical="center" wrapText="1"/>
      <protection/>
    </xf>
    <xf numFmtId="168" fontId="4" fillId="0" borderId="0" xfId="61" applyNumberFormat="1" applyFont="1" applyFill="1" applyAlignment="1" applyProtection="1">
      <alignment vertical="center" wrapText="1"/>
      <protection/>
    </xf>
    <xf numFmtId="168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1" xfId="61" applyFont="1" applyFill="1" applyBorder="1" applyAlignment="1" applyProtection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6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7" fillId="0" borderId="23" xfId="61" applyFont="1" applyFill="1" applyBorder="1" applyAlignment="1" applyProtection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center" vertical="center" wrapText="1"/>
      <protection/>
    </xf>
    <xf numFmtId="0" fontId="17" fillId="0" borderId="44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14" fillId="0" borderId="49" xfId="61" applyFont="1" applyFill="1" applyBorder="1" applyAlignment="1" applyProtection="1">
      <alignment horizontal="center" vertical="center" wrapText="1"/>
      <protection/>
    </xf>
    <xf numFmtId="0" fontId="18" fillId="0" borderId="36" xfId="61" applyFont="1" applyFill="1" applyBorder="1" applyAlignment="1" applyProtection="1">
      <alignment horizontal="center" vertical="center" wrapText="1"/>
      <protection/>
    </xf>
    <xf numFmtId="0" fontId="17" fillId="0" borderId="53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49" fontId="20" fillId="0" borderId="13" xfId="61" applyNumberFormat="1" applyFont="1" applyFill="1" applyBorder="1" applyAlignment="1" applyProtection="1">
      <alignment horizontal="center" vertical="center" wrapText="1"/>
      <protection/>
    </xf>
    <xf numFmtId="0" fontId="20" fillId="0" borderId="14" xfId="68" applyFont="1" applyFill="1" applyBorder="1" applyAlignment="1" applyProtection="1">
      <alignment horizontal="left" vertical="center" wrapText="1" indent="1"/>
      <protection/>
    </xf>
    <xf numFmtId="168" fontId="20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center" vertical="center" wrapText="1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20" fillId="0" borderId="22" xfId="68" applyFont="1" applyFill="1" applyBorder="1" applyAlignment="1" applyProtection="1">
      <alignment horizontal="left" vertical="center" wrapText="1" indent="1"/>
      <protection/>
    </xf>
    <xf numFmtId="168" fontId="20" fillId="0" borderId="54" xfId="61" applyNumberFormat="1" applyFont="1" applyFill="1" applyBorder="1" applyAlignment="1" applyProtection="1">
      <alignment vertical="center" wrapText="1"/>
      <protection locked="0"/>
    </xf>
    <xf numFmtId="0" fontId="20" fillId="0" borderId="55" xfId="68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168" fontId="20" fillId="0" borderId="43" xfId="61" applyNumberFormat="1" applyFont="1" applyFill="1" applyBorder="1" applyAlignment="1" applyProtection="1">
      <alignment vertical="center" wrapText="1"/>
      <protection locked="0"/>
    </xf>
    <xf numFmtId="168" fontId="20" fillId="0" borderId="54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0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68" fontId="20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left" vertical="center" wrapText="1" indent="1"/>
      <protection/>
    </xf>
    <xf numFmtId="168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horizontal="left" vertical="center" wrapText="1" indent="1"/>
      <protection/>
    </xf>
    <xf numFmtId="0" fontId="17" fillId="0" borderId="35" xfId="68" applyFont="1" applyFill="1" applyBorder="1" applyAlignment="1" applyProtection="1">
      <alignment horizontal="left" vertical="center" wrapText="1" indent="1"/>
      <protection/>
    </xf>
    <xf numFmtId="0" fontId="17" fillId="0" borderId="36" xfId="68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1" applyFont="1" applyFill="1" applyBorder="1" applyAlignment="1" applyProtection="1">
      <alignment horizontal="center" vertical="center" wrapText="1"/>
      <protection/>
    </xf>
    <xf numFmtId="49" fontId="17" fillId="0" borderId="35" xfId="68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43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wrapText="1"/>
      <protection/>
    </xf>
    <xf numFmtId="0" fontId="22" fillId="0" borderId="39" xfId="61" applyFont="1" applyBorder="1" applyAlignment="1" applyProtection="1">
      <alignment horizontal="center" wrapText="1"/>
      <protection/>
    </xf>
    <xf numFmtId="0" fontId="17" fillId="0" borderId="49" xfId="68" applyFont="1" applyFill="1" applyBorder="1" applyAlignment="1" applyProtection="1">
      <alignment horizontal="left" vertical="center" wrapText="1" indent="1"/>
      <protection/>
    </xf>
    <xf numFmtId="0" fontId="23" fillId="0" borderId="39" xfId="61" applyFont="1" applyBorder="1" applyAlignment="1" applyProtection="1">
      <alignment horizontal="center" wrapText="1"/>
      <protection/>
    </xf>
    <xf numFmtId="0" fontId="24" fillId="0" borderId="49" xfId="61" applyFont="1" applyBorder="1" applyAlignment="1" applyProtection="1">
      <alignment horizontal="left" wrapText="1" indent="1"/>
      <protection/>
    </xf>
    <xf numFmtId="0" fontId="20" fillId="0" borderId="58" xfId="61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14" fillId="0" borderId="59" xfId="61" applyFont="1" applyFill="1" applyBorder="1" applyAlignment="1" applyProtection="1">
      <alignment horizontal="left" vertical="center" wrapText="1" indent="1"/>
      <protection/>
    </xf>
    <xf numFmtId="0" fontId="20" fillId="0" borderId="60" xfId="61" applyFont="1" applyFill="1" applyBorder="1" applyAlignment="1" applyProtection="1">
      <alignment horizontal="left" vertical="center" wrapText="1"/>
      <protection/>
    </xf>
    <xf numFmtId="0" fontId="20" fillId="0" borderId="61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6" xfId="68" applyFont="1" applyFill="1" applyBorder="1" applyAlignment="1" applyProtection="1">
      <alignment vertical="center" wrapText="1"/>
      <protection/>
    </xf>
    <xf numFmtId="49" fontId="20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40" xfId="61" applyFont="1" applyFill="1" applyBorder="1" applyAlignment="1" applyProtection="1">
      <alignment horizontal="center" vertical="center" wrapText="1"/>
      <protection/>
    </xf>
    <xf numFmtId="0" fontId="17" fillId="0" borderId="23" xfId="68" applyFont="1" applyFill="1" applyBorder="1" applyAlignment="1" applyProtection="1">
      <alignment horizontal="left" vertical="center" wrapText="1" indent="1"/>
      <protection/>
    </xf>
    <xf numFmtId="0" fontId="20" fillId="0" borderId="35" xfId="61" applyFont="1" applyFill="1" applyBorder="1" applyAlignment="1" applyProtection="1">
      <alignment horizontal="center" vertical="center" wrapTex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0" fontId="2" fillId="0" borderId="19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3" xfId="61" applyFill="1" applyBorder="1" applyAlignment="1" applyProtection="1">
      <alignment horizontal="right" vertical="center" wrapText="1"/>
      <protection/>
    </xf>
    <xf numFmtId="0" fontId="16" fillId="0" borderId="40" xfId="61" applyFont="1" applyFill="1" applyBorder="1" applyAlignment="1" applyProtection="1">
      <alignment horizontal="left" vertical="center"/>
      <protection/>
    </xf>
    <xf numFmtId="0" fontId="2" fillId="0" borderId="40" xfId="61" applyFont="1" applyFill="1" applyBorder="1" applyAlignment="1" applyProtection="1">
      <alignment vertical="center" wrapText="1"/>
      <protection/>
    </xf>
    <xf numFmtId="0" fontId="16" fillId="0" borderId="49" xfId="61" applyFont="1" applyFill="1" applyBorder="1" applyAlignment="1" applyProtection="1">
      <alignment vertical="center" wrapText="1"/>
      <protection/>
    </xf>
    <xf numFmtId="0" fontId="17" fillId="0" borderId="44" xfId="61" applyFont="1" applyFill="1" applyBorder="1" applyAlignment="1" applyProtection="1">
      <alignment horizontal="right" vertical="center" wrapText="1"/>
      <protection/>
    </xf>
    <xf numFmtId="0" fontId="16" fillId="0" borderId="23" xfId="61" applyFont="1" applyFill="1" applyBorder="1" applyAlignment="1" applyProtection="1">
      <alignment horizontal="left" vertical="center"/>
      <protection/>
    </xf>
    <xf numFmtId="0" fontId="2" fillId="0" borderId="49" xfId="61" applyFont="1" applyFill="1" applyBorder="1" applyAlignment="1" applyProtection="1">
      <alignment vertical="center" wrapText="1"/>
      <protection/>
    </xf>
    <xf numFmtId="0" fontId="16" fillId="0" borderId="44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8" fontId="4" fillId="0" borderId="0" xfId="62" applyNumberFormat="1" applyFont="1" applyFill="1" applyAlignment="1" applyProtection="1">
      <alignment horizontal="left" vertical="center" wrapText="1"/>
      <protection/>
    </xf>
    <xf numFmtId="168" fontId="4" fillId="0" borderId="0" xfId="62" applyNumberFormat="1" applyFont="1" applyFill="1" applyAlignment="1" applyProtection="1">
      <alignment vertical="center" wrapText="1"/>
      <protection/>
    </xf>
    <xf numFmtId="168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1" xfId="62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6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7" fillId="0" borderId="23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14" fillId="0" borderId="49" xfId="62" applyFont="1" applyFill="1" applyBorder="1" applyAlignment="1" applyProtection="1">
      <alignment horizontal="center" vertical="center" wrapText="1"/>
      <protection/>
    </xf>
    <xf numFmtId="0" fontId="18" fillId="0" borderId="36" xfId="62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49" fontId="20" fillId="0" borderId="13" xfId="62" applyNumberFormat="1" applyFont="1" applyFill="1" applyBorder="1" applyAlignment="1" applyProtection="1">
      <alignment horizontal="center" vertical="center" wrapText="1"/>
      <protection/>
    </xf>
    <xf numFmtId="168" fontId="20" fillId="0" borderId="15" xfId="62" applyNumberFormat="1" applyFont="1" applyFill="1" applyBorder="1" applyAlignment="1" applyProtection="1">
      <alignment vertical="center" wrapText="1"/>
      <protection locked="0"/>
    </xf>
    <xf numFmtId="0" fontId="17" fillId="0" borderId="16" xfId="62" applyFont="1" applyFill="1" applyBorder="1" applyAlignment="1" applyProtection="1">
      <alignment horizontal="center" vertical="center" wrapText="1"/>
      <protection/>
    </xf>
    <xf numFmtId="49" fontId="20" fillId="0" borderId="20" xfId="62" applyNumberFormat="1" applyFont="1" applyFill="1" applyBorder="1" applyAlignment="1" applyProtection="1">
      <alignment horizontal="center" vertical="center" wrapText="1"/>
      <protection/>
    </xf>
    <xf numFmtId="168" fontId="20" fillId="0" borderId="54" xfId="62" applyNumberFormat="1" applyFont="1" applyFill="1" applyBorder="1" applyAlignment="1" applyProtection="1">
      <alignment vertical="center" wrapText="1"/>
      <protection locked="0"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8" fontId="20" fillId="0" borderId="56" xfId="62" applyNumberFormat="1" applyFont="1" applyFill="1" applyBorder="1" applyAlignment="1" applyProtection="1">
      <alignment vertical="center" wrapText="1"/>
      <protection locked="0"/>
    </xf>
    <xf numFmtId="0" fontId="18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vertical="center" wrapText="1" indent="1"/>
      <protection/>
    </xf>
    <xf numFmtId="168" fontId="17" fillId="0" borderId="44" xfId="62" applyNumberFormat="1" applyFont="1" applyFill="1" applyBorder="1" applyAlignment="1" applyProtection="1">
      <alignment horizontal="right" vertical="center" wrapText="1"/>
      <protection/>
    </xf>
    <xf numFmtId="0" fontId="17" fillId="0" borderId="31" xfId="62" applyFont="1" applyFill="1" applyBorder="1" applyAlignment="1" applyProtection="1">
      <alignment horizontal="center" vertical="center" wrapText="1"/>
      <protection/>
    </xf>
    <xf numFmtId="49" fontId="20" fillId="0" borderId="17" xfId="62" applyNumberFormat="1" applyFont="1" applyFill="1" applyBorder="1" applyAlignment="1" applyProtection="1">
      <alignment horizontal="center" vertical="center" wrapText="1"/>
      <protection/>
    </xf>
    <xf numFmtId="168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4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6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wrapText="1"/>
      <protection/>
    </xf>
    <xf numFmtId="0" fontId="22" fillId="0" borderId="39" xfId="62" applyFont="1" applyBorder="1" applyAlignment="1" applyProtection="1">
      <alignment horizontal="center" wrapText="1"/>
      <protection/>
    </xf>
    <xf numFmtId="0" fontId="23" fillId="0" borderId="39" xfId="62" applyFont="1" applyBorder="1" applyAlignment="1" applyProtection="1">
      <alignment horizontal="center" wrapText="1"/>
      <protection/>
    </xf>
    <xf numFmtId="0" fontId="24" fillId="0" borderId="49" xfId="62" applyFont="1" applyBorder="1" applyAlignment="1" applyProtection="1">
      <alignment horizontal="left" wrapText="1" indent="1"/>
      <protection/>
    </xf>
    <xf numFmtId="0" fontId="20" fillId="0" borderId="58" xfId="62" applyFont="1" applyFill="1" applyBorder="1" applyAlignment="1" applyProtection="1">
      <alignment horizontal="center" vertical="center" wrapTex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14" fillId="0" borderId="59" xfId="62" applyFont="1" applyFill="1" applyBorder="1" applyAlignment="1" applyProtection="1">
      <alignment horizontal="left" vertical="center" wrapText="1" indent="1"/>
      <protection/>
    </xf>
    <xf numFmtId="0" fontId="14" fillId="0" borderId="62" xfId="62" applyFont="1" applyFill="1" applyBorder="1" applyAlignment="1" applyProtection="1">
      <alignment horizontal="left" vertical="center" wrapText="1" indent="1"/>
      <protection/>
    </xf>
    <xf numFmtId="0" fontId="20" fillId="0" borderId="19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5" xfId="62" applyFont="1" applyFill="1" applyBorder="1" applyAlignment="1" applyProtection="1">
      <alignment horizontal="center" vertical="center" wrapText="1"/>
      <protection/>
    </xf>
    <xf numFmtId="0" fontId="14" fillId="0" borderId="36" xfId="62" applyFont="1" applyFill="1" applyBorder="1" applyAlignment="1" applyProtection="1">
      <alignment horizontal="left" vertical="center" wrapText="1" indent="1"/>
      <protection/>
    </xf>
    <xf numFmtId="0" fontId="2" fillId="0" borderId="19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3" xfId="62" applyFill="1" applyBorder="1" applyAlignment="1" applyProtection="1">
      <alignment vertical="center" wrapText="1"/>
      <protection/>
    </xf>
    <xf numFmtId="0" fontId="16" fillId="0" borderId="40" xfId="62" applyFont="1" applyFill="1" applyBorder="1" applyAlignment="1" applyProtection="1">
      <alignment horizontal="left" vertical="center"/>
      <protection/>
    </xf>
    <xf numFmtId="0" fontId="2" fillId="0" borderId="40" xfId="62" applyFont="1" applyFill="1" applyBorder="1" applyAlignment="1" applyProtection="1">
      <alignment vertical="center" wrapText="1"/>
      <protection/>
    </xf>
    <xf numFmtId="0" fontId="16" fillId="0" borderId="49" xfId="62" applyFont="1" applyFill="1" applyBorder="1" applyAlignment="1" applyProtection="1">
      <alignment vertical="center" wrapText="1"/>
      <protection/>
    </xf>
    <xf numFmtId="0" fontId="17" fillId="0" borderId="44" xfId="62" applyFont="1" applyFill="1" applyBorder="1" applyAlignment="1" applyProtection="1">
      <alignment horizontal="right" vertical="center" wrapText="1"/>
      <protection/>
    </xf>
    <xf numFmtId="0" fontId="16" fillId="0" borderId="23" xfId="62" applyFont="1" applyFill="1" applyBorder="1" applyAlignment="1" applyProtection="1">
      <alignment horizontal="left" vertical="center"/>
      <protection/>
    </xf>
    <xf numFmtId="0" fontId="2" fillId="0" borderId="49" xfId="62" applyFont="1" applyFill="1" applyBorder="1" applyAlignment="1" applyProtection="1">
      <alignment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49" fontId="7" fillId="0" borderId="46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12" fillId="0" borderId="6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63" applyFont="1" applyAlignment="1">
      <alignment vertical="center"/>
      <protection/>
    </xf>
    <xf numFmtId="170" fontId="7" fillId="0" borderId="0" xfId="63" applyNumberFormat="1" applyFont="1" applyAlignment="1">
      <alignment vertical="center"/>
      <protection/>
    </xf>
    <xf numFmtId="49" fontId="7" fillId="0" borderId="0" xfId="63" applyNumberFormat="1" applyFont="1" applyAlignment="1">
      <alignment horizontal="center" vertical="center"/>
      <protection/>
    </xf>
    <xf numFmtId="170" fontId="8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0" fontId="8" fillId="39" borderId="25" xfId="63" applyNumberFormat="1" applyFont="1" applyFill="1" applyBorder="1" applyAlignment="1">
      <alignment horizontal="right" vertical="center" wrapText="1"/>
      <protection/>
    </xf>
    <xf numFmtId="170" fontId="8" fillId="39" borderId="17" xfId="63" applyNumberFormat="1" applyFont="1" applyFill="1" applyBorder="1" applyAlignment="1">
      <alignment horizontal="center" vertical="center" wrapText="1"/>
      <protection/>
    </xf>
    <xf numFmtId="170" fontId="8" fillId="39" borderId="71" xfId="63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5" fillId="0" borderId="53" xfId="61" applyFont="1" applyFill="1" applyBorder="1" applyAlignment="1">
      <alignment horizontal="center" vertical="center" wrapText="1"/>
      <protection/>
    </xf>
    <xf numFmtId="0" fontId="2" fillId="0" borderId="62" xfId="61" applyFill="1" applyBorder="1" applyAlignment="1">
      <alignment vertical="center" wrapText="1"/>
      <protection/>
    </xf>
    <xf numFmtId="0" fontId="15" fillId="0" borderId="46" xfId="61" applyFont="1" applyFill="1" applyBorder="1" applyAlignment="1">
      <alignment horizontal="center" vertical="center" wrapText="1"/>
      <protection/>
    </xf>
    <xf numFmtId="0" fontId="25" fillId="0" borderId="53" xfId="61" applyFont="1" applyFill="1" applyBorder="1" applyAlignment="1">
      <alignment vertical="center" wrapText="1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19" fillId="0" borderId="53" xfId="62" applyFont="1" applyFill="1" applyBorder="1" applyAlignment="1">
      <alignment vertical="center" wrapText="1"/>
      <protection/>
    </xf>
    <xf numFmtId="0" fontId="2" fillId="0" borderId="46" xfId="62" applyFill="1" applyBorder="1" applyAlignment="1">
      <alignment vertical="center" wrapText="1"/>
      <protection/>
    </xf>
    <xf numFmtId="0" fontId="0" fillId="0" borderId="72" xfId="0" applyBorder="1" applyAlignment="1">
      <alignment/>
    </xf>
    <xf numFmtId="0" fontId="0" fillId="41" borderId="0" xfId="0" applyFill="1" applyBorder="1" applyAlignment="1">
      <alignment/>
    </xf>
    <xf numFmtId="0" fontId="0" fillId="0" borderId="73" xfId="0" applyBorder="1" applyAlignment="1">
      <alignment/>
    </xf>
    <xf numFmtId="168" fontId="4" fillId="41" borderId="0" xfId="61" applyNumberFormat="1" applyFont="1" applyFill="1" applyAlignment="1">
      <alignment vertical="center" wrapText="1"/>
      <protection/>
    </xf>
    <xf numFmtId="0" fontId="15" fillId="41" borderId="53" xfId="61" applyFont="1" applyFill="1" applyBorder="1" applyAlignment="1">
      <alignment vertical="center"/>
      <protection/>
    </xf>
    <xf numFmtId="168" fontId="4" fillId="0" borderId="72" xfId="61" applyNumberFormat="1" applyFont="1" applyFill="1" applyBorder="1" applyAlignment="1">
      <alignment vertical="center" wrapText="1"/>
      <protection/>
    </xf>
    <xf numFmtId="168" fontId="4" fillId="41" borderId="0" xfId="62" applyNumberFormat="1" applyFont="1" applyFill="1" applyAlignment="1">
      <alignment vertical="center" wrapText="1"/>
      <protection/>
    </xf>
    <xf numFmtId="0" fontId="15" fillId="41" borderId="53" xfId="62" applyFont="1" applyFill="1" applyBorder="1" applyAlignment="1">
      <alignment vertical="center"/>
      <protection/>
    </xf>
    <xf numFmtId="168" fontId="4" fillId="0" borderId="72" xfId="62" applyNumberFormat="1" applyFont="1" applyFill="1" applyBorder="1" applyAlignment="1">
      <alignment vertical="center" wrapText="1"/>
      <protection/>
    </xf>
    <xf numFmtId="0" fontId="7" fillId="41" borderId="0" xfId="65" applyFont="1" applyFill="1" applyAlignment="1">
      <alignment vertical="center"/>
      <protection/>
    </xf>
    <xf numFmtId="0" fontId="7" fillId="0" borderId="73" xfId="65" applyFont="1" applyFill="1" applyBorder="1" applyAlignment="1">
      <alignment vertical="center"/>
      <protection/>
    </xf>
    <xf numFmtId="0" fontId="7" fillId="0" borderId="72" xfId="65" applyFont="1" applyFill="1" applyBorder="1" applyAlignment="1">
      <alignment vertical="center"/>
      <protection/>
    </xf>
    <xf numFmtId="3" fontId="7" fillId="41" borderId="0" xfId="67" applyNumberFormat="1" applyFont="1" applyFill="1" applyBorder="1" applyAlignment="1">
      <alignment vertical="center"/>
      <protection/>
    </xf>
    <xf numFmtId="0" fontId="7" fillId="41" borderId="0" xfId="67" applyFont="1" applyFill="1" applyBorder="1" applyAlignment="1">
      <alignment vertical="center"/>
      <protection/>
    </xf>
    <xf numFmtId="3" fontId="8" fillId="0" borderId="73" xfId="67" applyNumberFormat="1" applyFont="1" applyFill="1" applyBorder="1" applyAlignment="1">
      <alignment horizontal="right" vertical="center"/>
      <protection/>
    </xf>
    <xf numFmtId="0" fontId="7" fillId="0" borderId="73" xfId="67" applyFont="1" applyFill="1" applyBorder="1" applyAlignment="1">
      <alignment vertical="center"/>
      <protection/>
    </xf>
    <xf numFmtId="0" fontId="7" fillId="0" borderId="72" xfId="67" applyFont="1" applyFill="1" applyBorder="1" applyAlignment="1">
      <alignment vertical="center"/>
      <protection/>
    </xf>
    <xf numFmtId="0" fontId="7" fillId="41" borderId="0" xfId="66" applyFont="1" applyFill="1" applyAlignment="1">
      <alignment vertical="center"/>
      <protection/>
    </xf>
    <xf numFmtId="0" fontId="7" fillId="0" borderId="73" xfId="66" applyFont="1" applyFill="1" applyBorder="1" applyAlignment="1">
      <alignment vertical="center"/>
      <protection/>
    </xf>
    <xf numFmtId="0" fontId="7" fillId="0" borderId="72" xfId="66" applyFont="1" applyFill="1" applyBorder="1" applyAlignment="1">
      <alignment vertical="center"/>
      <protection/>
    </xf>
    <xf numFmtId="3" fontId="8" fillId="0" borderId="13" xfId="66" applyNumberFormat="1" applyFont="1" applyFill="1" applyBorder="1" applyAlignment="1">
      <alignment horizontal="right" vertical="center" wrapText="1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2" fillId="0" borderId="48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3" fontId="7" fillId="0" borderId="0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left" vertical="center" wrapText="1"/>
      <protection/>
    </xf>
    <xf numFmtId="3" fontId="7" fillId="0" borderId="77" xfId="64" applyNumberFormat="1" applyFont="1" applyFill="1" applyBorder="1" applyAlignment="1">
      <alignment horizontal="center" vertical="center"/>
      <protection/>
    </xf>
    <xf numFmtId="3" fontId="8" fillId="0" borderId="48" xfId="64" applyNumberFormat="1" applyFont="1" applyBorder="1" applyAlignment="1">
      <alignment horizontal="right" vertical="center"/>
      <protection/>
    </xf>
    <xf numFmtId="3" fontId="8" fillId="0" borderId="75" xfId="64" applyNumberFormat="1" applyFont="1" applyBorder="1" applyAlignment="1">
      <alignment horizontal="right" vertical="center"/>
      <protection/>
    </xf>
    <xf numFmtId="3" fontId="8" fillId="39" borderId="78" xfId="64" applyNumberFormat="1" applyFont="1" applyFill="1" applyBorder="1" applyAlignment="1">
      <alignment vertical="center" wrapText="1"/>
      <protection/>
    </xf>
    <xf numFmtId="3" fontId="8" fillId="39" borderId="78" xfId="64" applyNumberFormat="1" applyFont="1" applyFill="1" applyBorder="1" applyAlignment="1">
      <alignment horizontal="center" vertical="center"/>
      <protection/>
    </xf>
    <xf numFmtId="0" fontId="12" fillId="0" borderId="79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76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10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8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86" xfId="0" applyFont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right" vertical="center" wrapText="1"/>
    </xf>
    <xf numFmtId="0" fontId="8" fillId="42" borderId="48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right" vertical="center" wrapText="1"/>
    </xf>
    <xf numFmtId="0" fontId="7" fillId="42" borderId="87" xfId="0" applyFont="1" applyFill="1" applyBorder="1" applyAlignment="1">
      <alignment horizontal="right" vertical="center" wrapText="1"/>
    </xf>
    <xf numFmtId="167" fontId="8" fillId="42" borderId="48" xfId="0" applyNumberFormat="1" applyFont="1" applyFill="1" applyBorder="1" applyAlignment="1">
      <alignment horizontal="center" vertical="center" wrapText="1"/>
    </xf>
    <xf numFmtId="167" fontId="8" fillId="42" borderId="43" xfId="0" applyNumberFormat="1" applyFont="1" applyFill="1" applyBorder="1" applyAlignment="1">
      <alignment horizontal="center" vertical="center" wrapText="1"/>
    </xf>
    <xf numFmtId="167" fontId="8" fillId="42" borderId="5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7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left" vertical="center" wrapText="1"/>
    </xf>
    <xf numFmtId="0" fontId="7" fillId="42" borderId="87" xfId="0" applyFont="1" applyFill="1" applyBorder="1" applyAlignment="1">
      <alignment horizontal="left" vertical="center" wrapText="1"/>
    </xf>
    <xf numFmtId="0" fontId="7" fillId="42" borderId="15" xfId="0" applyFont="1" applyFill="1" applyBorder="1" applyAlignment="1">
      <alignment horizontal="left" vertical="center" wrapText="1"/>
    </xf>
    <xf numFmtId="0" fontId="8" fillId="39" borderId="39" xfId="70" applyFont="1" applyFill="1" applyBorder="1" applyAlignment="1">
      <alignment horizontal="right" vertical="center"/>
      <protection/>
    </xf>
    <xf numFmtId="3" fontId="8" fillId="0" borderId="48" xfId="70" applyNumberFormat="1" applyFont="1" applyFill="1" applyBorder="1" applyAlignment="1">
      <alignment horizontal="right" vertical="center" wrapText="1"/>
      <protection/>
    </xf>
    <xf numFmtId="3" fontId="8" fillId="0" borderId="75" xfId="70" applyNumberFormat="1" applyFont="1" applyFill="1" applyBorder="1" applyAlignment="1">
      <alignment horizontal="right" vertical="center" wrapText="1"/>
      <protection/>
    </xf>
    <xf numFmtId="0" fontId="7" fillId="0" borderId="81" xfId="0" applyFont="1" applyBorder="1" applyAlignment="1">
      <alignment horizontal="center" vertical="top" wrapText="1"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75" xfId="0" applyFont="1" applyBorder="1" applyAlignment="1">
      <alignment horizontal="right" vertical="top" wrapText="1"/>
    </xf>
    <xf numFmtId="0" fontId="27" fillId="0" borderId="75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49" fontId="7" fillId="0" borderId="75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9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0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89" xfId="0" applyFont="1" applyBorder="1" applyAlignment="1">
      <alignment horizontal="left" wrapText="1"/>
    </xf>
    <xf numFmtId="0" fontId="5" fillId="0" borderId="101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10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6" fillId="0" borderId="101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3" fontId="8" fillId="39" borderId="44" xfId="64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/>
      <protection/>
    </xf>
    <xf numFmtId="3" fontId="8" fillId="39" borderId="44" xfId="64" applyNumberFormat="1" applyFont="1" applyFill="1" applyBorder="1" applyAlignment="1">
      <alignment horizontal="center" vertical="center"/>
      <protection/>
    </xf>
    <xf numFmtId="3" fontId="8" fillId="39" borderId="53" xfId="64" applyNumberFormat="1" applyFont="1" applyFill="1" applyBorder="1" applyAlignment="1">
      <alignment horizontal="center" vertical="center"/>
      <protection/>
    </xf>
    <xf numFmtId="3" fontId="8" fillId="39" borderId="61" xfId="64" applyNumberFormat="1" applyFont="1" applyFill="1" applyBorder="1" applyAlignment="1">
      <alignment horizontal="center" vertical="center" wrapText="1"/>
      <protection/>
    </xf>
    <xf numFmtId="3" fontId="8" fillId="39" borderId="46" xfId="64" applyNumberFormat="1" applyFont="1" applyFill="1" applyBorder="1" applyAlignment="1">
      <alignment horizontal="center" vertical="center" wrapText="1"/>
      <protection/>
    </xf>
    <xf numFmtId="0" fontId="7" fillId="0" borderId="102" xfId="0" applyFont="1" applyBorder="1" applyAlignment="1">
      <alignment horizontal="center" vertical="top" wrapText="1"/>
    </xf>
    <xf numFmtId="0" fontId="7" fillId="0" borderId="103" xfId="0" applyFont="1" applyBorder="1" applyAlignment="1">
      <alignment horizontal="center" vertical="top" wrapText="1"/>
    </xf>
    <xf numFmtId="0" fontId="7" fillId="0" borderId="10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05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top" wrapText="1"/>
    </xf>
    <xf numFmtId="0" fontId="27" fillId="0" borderId="106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8" fillId="39" borderId="35" xfId="70" applyFont="1" applyFill="1" applyBorder="1" applyAlignment="1">
      <alignment horizontal="left" vertical="center"/>
      <protection/>
    </xf>
    <xf numFmtId="0" fontId="7" fillId="0" borderId="13" xfId="70" applyFont="1" applyFill="1" applyBorder="1" applyAlignment="1">
      <alignment horizontal="left"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0" fontId="8" fillId="40" borderId="35" xfId="70" applyFont="1" applyFill="1" applyBorder="1" applyAlignment="1">
      <alignment horizontal="lef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20" xfId="70" applyFont="1" applyFill="1" applyBorder="1" applyAlignment="1">
      <alignment horizontal="lef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left" vertical="center" wrapText="1"/>
      <protection/>
    </xf>
    <xf numFmtId="0" fontId="8" fillId="0" borderId="12" xfId="70" applyFont="1" applyFill="1" applyBorder="1" applyAlignment="1">
      <alignment horizontal="left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0" fontId="7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39" borderId="109" xfId="70" applyNumberFormat="1" applyFont="1" applyFill="1" applyBorder="1" applyAlignment="1">
      <alignment horizontal="center" vertical="center"/>
      <protection/>
    </xf>
    <xf numFmtId="3" fontId="8" fillId="39" borderId="110" xfId="70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center" vertical="center"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8" fillId="39" borderId="23" xfId="70" applyFont="1" applyFill="1" applyBorder="1" applyAlignment="1">
      <alignment horizontal="center" vertical="center" wrapText="1"/>
      <protection/>
    </xf>
    <xf numFmtId="0" fontId="8" fillId="39" borderId="36" xfId="66" applyFont="1" applyFill="1" applyBorder="1" applyAlignment="1">
      <alignment horizontal="left" vertical="center"/>
      <protection/>
    </xf>
    <xf numFmtId="3" fontId="8" fillId="39" borderId="40" xfId="66" applyNumberFormat="1" applyFont="1" applyFill="1" applyBorder="1" applyAlignment="1">
      <alignment horizontal="righ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left" vertical="center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7" fillId="0" borderId="21" xfId="66" applyFont="1" applyFill="1" applyBorder="1" applyAlignment="1">
      <alignment horizontal="left" vertical="center"/>
      <protection/>
    </xf>
    <xf numFmtId="0" fontId="8" fillId="43" borderId="47" xfId="66" applyFont="1" applyFill="1" applyBorder="1" applyAlignment="1">
      <alignment horizontal="left" vertical="center"/>
      <protection/>
    </xf>
    <xf numFmtId="3" fontId="8" fillId="43" borderId="21" xfId="66" applyNumberFormat="1" applyFont="1" applyFill="1" applyBorder="1" applyAlignment="1">
      <alignment horizontal="right" vertical="center" wrapText="1"/>
      <protection/>
    </xf>
    <xf numFmtId="0" fontId="8" fillId="39" borderId="40" xfId="66" applyFont="1" applyFill="1" applyBorder="1" applyAlignment="1">
      <alignment horizontal="left" vertical="center"/>
      <protection/>
    </xf>
    <xf numFmtId="0" fontId="8" fillId="39" borderId="36" xfId="66" applyFont="1" applyFill="1" applyBorder="1" applyAlignment="1">
      <alignment horizontal="right" vertical="center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3" fontId="8" fillId="0" borderId="22" xfId="66" applyNumberFormat="1" applyFont="1" applyFill="1" applyBorder="1" applyAlignment="1">
      <alignment horizontal="right" vertical="center" wrapText="1"/>
      <protection/>
    </xf>
    <xf numFmtId="0" fontId="8" fillId="40" borderId="40" xfId="66" applyFont="1" applyFill="1" applyBorder="1" applyAlignment="1">
      <alignment horizontal="left" vertical="center"/>
      <protection/>
    </xf>
    <xf numFmtId="0" fontId="8" fillId="40" borderId="36" xfId="66" applyFont="1" applyFill="1" applyBorder="1" applyAlignment="1">
      <alignment horizontal="right"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3" fontId="8" fillId="0" borderId="18" xfId="66" applyNumberFormat="1" applyFont="1" applyFill="1" applyBorder="1" applyAlignment="1">
      <alignment horizontal="right" vertical="center" wrapText="1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left" vertical="center" wrapText="1"/>
      <protection/>
    </xf>
    <xf numFmtId="3" fontId="8" fillId="0" borderId="22" xfId="66" applyNumberFormat="1" applyFont="1" applyFill="1" applyBorder="1" applyAlignment="1">
      <alignment horizontal="right" vertical="center"/>
      <protection/>
    </xf>
    <xf numFmtId="3" fontId="7" fillId="0" borderId="22" xfId="66" applyNumberFormat="1" applyFont="1" applyFill="1" applyBorder="1" applyAlignment="1">
      <alignment horizontal="right" vertical="center"/>
      <protection/>
    </xf>
    <xf numFmtId="3" fontId="7" fillId="0" borderId="21" xfId="66" applyNumberFormat="1" applyFont="1" applyFill="1" applyBorder="1" applyAlignment="1">
      <alignment horizontal="right" vertical="center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3" fontId="8" fillId="0" borderId="18" xfId="66" applyNumberFormat="1" applyFont="1" applyFill="1" applyBorder="1" applyAlignment="1">
      <alignment horizontal="right" vertical="center"/>
      <protection/>
    </xf>
    <xf numFmtId="3" fontId="7" fillId="0" borderId="27" xfId="66" applyNumberFormat="1" applyFont="1" applyFill="1" applyBorder="1" applyAlignment="1">
      <alignment horizontal="right" vertical="center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22" xfId="66" applyFont="1" applyFill="1" applyBorder="1" applyAlignment="1">
      <alignment horizontal="right" vertical="center"/>
      <protection/>
    </xf>
    <xf numFmtId="0" fontId="7" fillId="0" borderId="22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25" xfId="66" applyFont="1" applyFill="1" applyBorder="1" applyAlignment="1">
      <alignment horizontal="left" vertical="center"/>
      <protection/>
    </xf>
    <xf numFmtId="3" fontId="8" fillId="0" borderId="27" xfId="66" applyNumberFormat="1" applyFont="1" applyFill="1" applyBorder="1" applyAlignment="1">
      <alignment horizontal="right" vertical="center" wrapText="1"/>
      <protection/>
    </xf>
    <xf numFmtId="0" fontId="8" fillId="0" borderId="18" xfId="66" applyFont="1" applyFill="1" applyBorder="1" applyAlignment="1">
      <alignment horizontal="right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4" xfId="66" applyNumberFormat="1" applyFont="1" applyFill="1" applyBorder="1" applyAlignment="1">
      <alignment horizontal="center" vertical="center" shrinkToFit="1"/>
      <protection/>
    </xf>
    <xf numFmtId="3" fontId="8" fillId="39" borderId="12" xfId="66" applyNumberFormat="1" applyFont="1" applyFill="1" applyBorder="1" applyAlignment="1">
      <alignment horizontal="center" vertical="center" wrapText="1"/>
      <protection/>
    </xf>
    <xf numFmtId="3" fontId="8" fillId="39" borderId="26" xfId="66" applyNumberFormat="1" applyFont="1" applyFill="1" applyBorder="1" applyAlignment="1">
      <alignment horizontal="center" vertical="center" wrapText="1"/>
      <protection/>
    </xf>
    <xf numFmtId="0" fontId="8" fillId="39" borderId="36" xfId="67" applyFont="1" applyFill="1" applyBorder="1" applyAlignment="1">
      <alignment horizontal="left" vertical="center"/>
      <protection/>
    </xf>
    <xf numFmtId="3" fontId="8" fillId="39" borderId="27" xfId="67" applyNumberFormat="1" applyFont="1" applyFill="1" applyBorder="1" applyAlignment="1">
      <alignment horizontal="right" vertical="center"/>
      <protection/>
    </xf>
    <xf numFmtId="0" fontId="8" fillId="39" borderId="35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3" fontId="7" fillId="0" borderId="22" xfId="67" applyNumberFormat="1" applyFont="1" applyFill="1" applyBorder="1" applyAlignment="1">
      <alignment horizontal="right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21" xfId="67" applyFont="1" applyFill="1" applyBorder="1" applyAlignment="1">
      <alignment horizontal="left" vertical="center"/>
      <protection/>
    </xf>
    <xf numFmtId="0" fontId="7" fillId="0" borderId="25" xfId="67" applyFont="1" applyFill="1" applyBorder="1" applyAlignment="1">
      <alignment horizontal="left" vertical="center"/>
      <protection/>
    </xf>
    <xf numFmtId="0" fontId="8" fillId="40" borderId="35" xfId="67" applyFont="1" applyFill="1" applyBorder="1" applyAlignment="1">
      <alignment horizontal="left" vertical="center"/>
      <protection/>
    </xf>
    <xf numFmtId="3" fontId="8" fillId="40" borderId="111" xfId="67" applyNumberFormat="1" applyFont="1" applyFill="1" applyBorder="1" applyAlignment="1">
      <alignment horizontal="right" vertical="center" wrapText="1"/>
      <protection/>
    </xf>
    <xf numFmtId="0" fontId="8" fillId="39" borderId="20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left" vertical="center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3" fontId="8" fillId="0" borderId="20" xfId="67" applyNumberFormat="1" applyFont="1" applyFill="1" applyBorder="1" applyAlignment="1">
      <alignment horizontal="right" vertical="center" wrapText="1"/>
      <protection/>
    </xf>
    <xf numFmtId="0" fontId="8" fillId="40" borderId="111" xfId="67" applyFont="1" applyFill="1" applyBorder="1" applyAlignment="1">
      <alignment horizontal="right" vertical="center"/>
      <protection/>
    </xf>
    <xf numFmtId="0" fontId="8" fillId="0" borderId="17" xfId="67" applyFont="1" applyFill="1" applyBorder="1" applyAlignment="1">
      <alignment horizontal="left" vertical="center"/>
      <protection/>
    </xf>
    <xf numFmtId="0" fontId="8" fillId="0" borderId="13" xfId="67" applyFont="1" applyFill="1" applyBorder="1" applyAlignment="1">
      <alignment horizontal="left"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3" fontId="7" fillId="0" borderId="20" xfId="67" applyNumberFormat="1" applyFont="1" applyFill="1" applyBorder="1" applyAlignment="1">
      <alignment horizontal="right" vertical="center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right" vertical="center"/>
      <protection/>
    </xf>
    <xf numFmtId="0" fontId="7" fillId="0" borderId="20" xfId="67" applyFont="1" applyFill="1" applyBorder="1" applyAlignment="1">
      <alignment horizontal="righ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25" xfId="67" applyFont="1" applyFill="1" applyBorder="1" applyAlignment="1">
      <alignment horizontal="left" vertical="center"/>
      <protection/>
    </xf>
    <xf numFmtId="0" fontId="8" fillId="0" borderId="20" xfId="67" applyFont="1" applyFill="1" applyBorder="1" applyAlignment="1">
      <alignment horizontal="right" vertical="center" wrapText="1"/>
      <protection/>
    </xf>
    <xf numFmtId="3" fontId="8" fillId="0" borderId="13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4" xfId="67" applyFont="1" applyFill="1" applyBorder="1" applyAlignment="1">
      <alignment horizontal="center" vertical="center" wrapText="1"/>
      <protection/>
    </xf>
    <xf numFmtId="3" fontId="8" fillId="39" borderId="44" xfId="67" applyNumberFormat="1" applyFont="1" applyFill="1" applyBorder="1" applyAlignment="1">
      <alignment horizontal="center" vertical="center"/>
      <protection/>
    </xf>
    <xf numFmtId="3" fontId="8" fillId="39" borderId="31" xfId="67" applyNumberFormat="1" applyFont="1" applyFill="1" applyBorder="1" applyAlignment="1">
      <alignment horizontal="center" vertical="center" wrapText="1"/>
      <protection/>
    </xf>
    <xf numFmtId="3" fontId="8" fillId="39" borderId="50" xfId="67" applyNumberFormat="1" applyFont="1" applyFill="1" applyBorder="1" applyAlignment="1" applyProtection="1">
      <alignment horizontal="center" vertical="center" wrapText="1"/>
      <protection hidden="1"/>
    </xf>
    <xf numFmtId="3" fontId="8" fillId="39" borderId="26" xfId="67" applyNumberFormat="1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horizontal="left" vertical="center"/>
      <protection/>
    </xf>
    <xf numFmtId="0" fontId="8" fillId="39" borderId="35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7" fillId="0" borderId="10" xfId="65" applyFont="1" applyFill="1" applyBorder="1" applyAlignment="1">
      <alignment horizontal="left" vertical="center"/>
      <protection/>
    </xf>
    <xf numFmtId="0" fontId="8" fillId="39" borderId="36" xfId="65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3" xfId="65" applyFont="1" applyFill="1" applyBorder="1" applyAlignment="1">
      <alignment horizontal="left" vertical="center" wrapText="1"/>
      <protection/>
    </xf>
    <xf numFmtId="0" fontId="8" fillId="0" borderId="2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10" xfId="65" applyFont="1" applyFill="1" applyBorder="1" applyAlignment="1">
      <alignment horizontal="left" vertical="center"/>
      <protection/>
    </xf>
    <xf numFmtId="0" fontId="8" fillId="0" borderId="35" xfId="65" applyFont="1" applyFill="1" applyBorder="1" applyAlignment="1">
      <alignment horizontal="left" vertical="center"/>
      <protection/>
    </xf>
    <xf numFmtId="0" fontId="8" fillId="0" borderId="31" xfId="65" applyFont="1" applyFill="1" applyBorder="1" applyAlignment="1">
      <alignment horizontal="left" vertical="center" wrapText="1"/>
      <protection/>
    </xf>
    <xf numFmtId="3" fontId="8" fillId="39" borderId="14" xfId="65" applyNumberFormat="1" applyFont="1" applyFill="1" applyBorder="1" applyAlignment="1">
      <alignment horizontal="center" vertical="center"/>
      <protection/>
    </xf>
    <xf numFmtId="0" fontId="8" fillId="39" borderId="41" xfId="65" applyFont="1" applyFill="1" applyBorder="1" applyAlignment="1">
      <alignment horizontal="center" vertical="center" wrapText="1"/>
      <protection/>
    </xf>
    <xf numFmtId="3" fontId="8" fillId="39" borderId="25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39" borderId="23" xfId="65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90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41" borderId="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5" fillId="0" borderId="115" xfId="0" applyFont="1" applyBorder="1" applyAlignment="1">
      <alignment horizontal="right"/>
    </xf>
    <xf numFmtId="0" fontId="5" fillId="0" borderId="116" xfId="0" applyFont="1" applyBorder="1" applyAlignment="1">
      <alignment horizontal="right"/>
    </xf>
    <xf numFmtId="0" fontId="5" fillId="0" borderId="117" xfId="0" applyFont="1" applyBorder="1" applyAlignment="1">
      <alignment horizontal="right"/>
    </xf>
    <xf numFmtId="0" fontId="5" fillId="0" borderId="118" xfId="0" applyFont="1" applyBorder="1" applyAlignment="1">
      <alignment horizontal="right"/>
    </xf>
    <xf numFmtId="0" fontId="5" fillId="0" borderId="119" xfId="0" applyFont="1" applyBorder="1" applyAlignment="1">
      <alignment horizontal="right"/>
    </xf>
    <xf numFmtId="0" fontId="5" fillId="0" borderId="120" xfId="0" applyFont="1" applyBorder="1" applyAlignment="1">
      <alignment horizontal="right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79" xfId="0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121" xfId="0" applyBorder="1" applyAlignment="1">
      <alignment horizontal="right"/>
    </xf>
    <xf numFmtId="0" fontId="5" fillId="0" borderId="122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123" xfId="0" applyFont="1" applyBorder="1" applyAlignment="1">
      <alignment horizontal="right"/>
    </xf>
    <xf numFmtId="0" fontId="5" fillId="0" borderId="124" xfId="0" applyFont="1" applyBorder="1" applyAlignment="1">
      <alignment horizontal="right"/>
    </xf>
    <xf numFmtId="0" fontId="5" fillId="0" borderId="125" xfId="0" applyFont="1" applyBorder="1" applyAlignment="1">
      <alignment horizontal="right"/>
    </xf>
    <xf numFmtId="0" fontId="0" fillId="0" borderId="122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5" fillId="0" borderId="1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0" fillId="0" borderId="131" xfId="0" applyFont="1" applyBorder="1" applyAlignment="1">
      <alignment horizontal="right"/>
    </xf>
    <xf numFmtId="0" fontId="5" fillId="0" borderId="131" xfId="0" applyFont="1" applyBorder="1" applyAlignment="1">
      <alignment horizontal="right"/>
    </xf>
    <xf numFmtId="0" fontId="5" fillId="0" borderId="13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3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8" fillId="0" borderId="84" xfId="0" applyFont="1" applyBorder="1" applyAlignment="1">
      <alignment horizontal="center"/>
    </xf>
    <xf numFmtId="0" fontId="10" fillId="0" borderId="134" xfId="0" applyFont="1" applyBorder="1" applyAlignment="1">
      <alignment horizontal="center" vertical="top" wrapText="1"/>
    </xf>
    <xf numFmtId="0" fontId="8" fillId="39" borderId="48" xfId="0" applyFont="1" applyFill="1" applyBorder="1" applyAlignment="1">
      <alignment vertical="center" wrapText="1"/>
    </xf>
    <xf numFmtId="0" fontId="8" fillId="39" borderId="44" xfId="0" applyFont="1" applyFill="1" applyBorder="1" applyAlignment="1">
      <alignment horizontal="right" vertical="center" wrapText="1"/>
    </xf>
    <xf numFmtId="0" fontId="8" fillId="39" borderId="50" xfId="0" applyFont="1" applyFill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right" vertical="center" wrapText="1"/>
    </xf>
    <xf numFmtId="0" fontId="8" fillId="39" borderId="48" xfId="0" applyFont="1" applyFill="1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12" fillId="39" borderId="50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48" xfId="0" applyFont="1" applyFill="1" applyBorder="1" applyAlignment="1">
      <alignment vertical="center" wrapText="1"/>
    </xf>
    <xf numFmtId="0" fontId="7" fillId="39" borderId="44" xfId="0" applyFont="1" applyFill="1" applyBorder="1" applyAlignment="1">
      <alignment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8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98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/>
      <protection locked="0"/>
    </xf>
    <xf numFmtId="0" fontId="14" fillId="0" borderId="40" xfId="61" applyFont="1" applyFill="1" applyBorder="1" applyAlignment="1" applyProtection="1">
      <alignment horizontal="center" vertical="center"/>
      <protection locked="0"/>
    </xf>
    <xf numFmtId="0" fontId="14" fillId="0" borderId="23" xfId="61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8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98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/>
      <protection locked="0"/>
    </xf>
    <xf numFmtId="0" fontId="14" fillId="0" borderId="40" xfId="62" applyFont="1" applyFill="1" applyBorder="1" applyAlignment="1" applyProtection="1">
      <alignment horizontal="center" vertical="center"/>
      <protection locked="0"/>
    </xf>
    <xf numFmtId="0" fontId="14" fillId="0" borderId="23" xfId="62" applyFont="1" applyFill="1" applyBorder="1" applyAlignment="1" applyProtection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 wrapText="1"/>
      <protection/>
    </xf>
    <xf numFmtId="49" fontId="8" fillId="39" borderId="58" xfId="63" applyNumberFormat="1" applyFont="1" applyFill="1" applyBorder="1" applyAlignment="1">
      <alignment horizontal="center" vertical="center" wrapText="1"/>
      <protection/>
    </xf>
    <xf numFmtId="170" fontId="8" fillId="39" borderId="35" xfId="63" applyNumberFormat="1" applyFont="1" applyFill="1" applyBorder="1" applyAlignment="1">
      <alignment horizontal="center" vertical="center" wrapText="1"/>
      <protection/>
    </xf>
    <xf numFmtId="170" fontId="8" fillId="39" borderId="135" xfId="63" applyNumberFormat="1" applyFont="1" applyFill="1" applyBorder="1" applyAlignment="1">
      <alignment horizontal="center" vertical="center" wrapText="1"/>
      <protection/>
    </xf>
    <xf numFmtId="49" fontId="8" fillId="39" borderId="20" xfId="63" applyNumberFormat="1" applyFont="1" applyFill="1" applyBorder="1" applyAlignment="1">
      <alignment horizontal="center" vertical="center" wrapText="1"/>
      <protection/>
    </xf>
    <xf numFmtId="170" fontId="8" fillId="39" borderId="13" xfId="63" applyNumberFormat="1" applyFont="1" applyFill="1" applyBorder="1" applyAlignment="1">
      <alignment horizontal="center" vertical="center" wrapText="1"/>
      <protection/>
    </xf>
    <xf numFmtId="170" fontId="8" fillId="39" borderId="109" xfId="63" applyNumberFormat="1" applyFont="1" applyFill="1" applyBorder="1" applyAlignment="1">
      <alignment horizontal="center" vertical="center" wrapText="1"/>
      <protection/>
    </xf>
    <xf numFmtId="49" fontId="8" fillId="0" borderId="31" xfId="63" applyNumberFormat="1" applyFont="1" applyBorder="1" applyAlignment="1">
      <alignment horizontal="center" vertical="center"/>
      <protection/>
    </xf>
    <xf numFmtId="170" fontId="8" fillId="0" borderId="17" xfId="63" applyNumberFormat="1" applyFont="1" applyBorder="1" applyAlignment="1">
      <alignment horizontal="center" vertical="center" wrapText="1"/>
      <protection/>
    </xf>
    <xf numFmtId="170" fontId="8" fillId="0" borderId="20" xfId="63" applyNumberFormat="1" applyFont="1" applyBorder="1" applyAlignment="1">
      <alignment horizontal="center" vertical="center" wrapText="1"/>
      <protection/>
    </xf>
    <xf numFmtId="170" fontId="8" fillId="0" borderId="113" xfId="63" applyNumberFormat="1" applyFont="1" applyBorder="1" applyAlignment="1">
      <alignment horizontal="center" vertical="center" wrapText="1"/>
      <protection/>
    </xf>
    <xf numFmtId="49" fontId="8" fillId="0" borderId="16" xfId="63" applyNumberFormat="1" applyFont="1" applyBorder="1" applyAlignment="1">
      <alignment horizontal="center" vertical="center"/>
      <protection/>
    </xf>
    <xf numFmtId="170" fontId="8" fillId="0" borderId="111" xfId="63" applyNumberFormat="1" applyFont="1" applyBorder="1" applyAlignment="1">
      <alignment horizontal="center" vertical="center" wrapText="1"/>
      <protection/>
    </xf>
    <xf numFmtId="0" fontId="8" fillId="39" borderId="26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-létszám" xfId="63"/>
    <cellStyle name="Normál_2a melléklet bevétel szakfeladatonként" xfId="64"/>
    <cellStyle name="Normál_4. melléklet  2015 költségvetés-össz" xfId="65"/>
    <cellStyle name="Normál_4.1 melléklet Óvoda-költségvetés" xfId="66"/>
    <cellStyle name="Normál_4.2 melléklet  Közös önk.-költégvetés" xfId="67"/>
    <cellStyle name="Normál_KVRENMUNKA" xfId="68"/>
    <cellStyle name="Normál_Munka1" xfId="69"/>
    <cellStyle name="Normál_Önkormányzat-költségvetés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B9" sqref="B9:F9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0.2890625" style="0" customWidth="1"/>
    <col min="14" max="14" width="18.8515625" style="0" customWidth="1"/>
    <col min="16" max="16" width="9.00390625" style="0" customWidth="1"/>
    <col min="17" max="17" width="2.00390625" style="0" hidden="1" customWidth="1"/>
    <col min="20" max="20" width="2.8515625" style="0" customWidth="1"/>
  </cols>
  <sheetData>
    <row r="1" spans="2:21" ht="42" customHeight="1">
      <c r="B1" s="650" t="s">
        <v>363</v>
      </c>
      <c r="C1" s="650"/>
      <c r="D1" s="650"/>
      <c r="E1" s="650"/>
      <c r="F1" s="650"/>
      <c r="G1" s="650"/>
      <c r="H1" s="650"/>
      <c r="I1" s="650"/>
      <c r="J1" s="650"/>
      <c r="K1" s="650"/>
      <c r="L1" s="512"/>
      <c r="M1" s="512"/>
      <c r="N1" s="512"/>
      <c r="O1" s="512"/>
      <c r="P1" s="512"/>
      <c r="Q1" s="512"/>
      <c r="R1" s="512"/>
      <c r="S1" s="512"/>
      <c r="T1" s="512"/>
      <c r="U1" s="491"/>
    </row>
    <row r="2" spans="12:20" ht="12.75">
      <c r="L2" s="493"/>
      <c r="M2" s="493"/>
      <c r="N2" s="493"/>
      <c r="O2" s="493"/>
      <c r="P2" s="493"/>
      <c r="Q2" s="493"/>
      <c r="R2" s="493"/>
      <c r="S2" s="493"/>
      <c r="T2" s="493"/>
    </row>
    <row r="3" spans="2:13" ht="12.75">
      <c r="B3" s="651" t="s">
        <v>328</v>
      </c>
      <c r="C3" s="651"/>
      <c r="D3" s="651"/>
      <c r="E3" s="651"/>
      <c r="F3" s="651"/>
      <c r="G3" s="651"/>
      <c r="H3" s="651"/>
      <c r="I3" s="651"/>
      <c r="J3" s="651"/>
      <c r="K3" s="651"/>
      <c r="L3" s="651" t="s">
        <v>0</v>
      </c>
      <c r="M3" s="651"/>
    </row>
    <row r="4" spans="2:13" ht="13.5" thickBot="1">
      <c r="B4" s="620" t="s">
        <v>1</v>
      </c>
      <c r="C4" s="620"/>
      <c r="D4" s="620"/>
      <c r="E4" s="620"/>
      <c r="F4" s="620"/>
      <c r="G4" s="620"/>
      <c r="H4" s="620"/>
      <c r="I4" s="620"/>
      <c r="J4" s="620"/>
      <c r="K4" s="620"/>
      <c r="L4" s="620" t="s">
        <v>2</v>
      </c>
      <c r="M4" s="620"/>
    </row>
    <row r="5" spans="2:20" ht="12.75">
      <c r="B5" s="652" t="s">
        <v>3</v>
      </c>
      <c r="C5" s="615"/>
      <c r="D5" s="615"/>
      <c r="E5" s="615"/>
      <c r="F5" s="616"/>
      <c r="G5" s="614" t="s">
        <v>4</v>
      </c>
      <c r="H5" s="614" t="s">
        <v>5</v>
      </c>
      <c r="I5" s="615"/>
      <c r="J5" s="616"/>
      <c r="K5" s="614" t="s">
        <v>6</v>
      </c>
      <c r="L5" s="615"/>
      <c r="M5" s="618"/>
      <c r="N5" s="614" t="s">
        <v>333</v>
      </c>
      <c r="O5" s="614" t="s">
        <v>5</v>
      </c>
      <c r="P5" s="615"/>
      <c r="Q5" s="616"/>
      <c r="R5" s="614" t="s">
        <v>6</v>
      </c>
      <c r="S5" s="615"/>
      <c r="T5" s="618"/>
    </row>
    <row r="6" spans="2:20" ht="13.5" thickBot="1">
      <c r="B6" s="653"/>
      <c r="C6" s="610"/>
      <c r="D6" s="610"/>
      <c r="E6" s="610"/>
      <c r="F6" s="617"/>
      <c r="G6" s="609"/>
      <c r="H6" s="609"/>
      <c r="I6" s="610"/>
      <c r="J6" s="617"/>
      <c r="K6" s="619"/>
      <c r="L6" s="620"/>
      <c r="M6" s="621"/>
      <c r="N6" s="609"/>
      <c r="O6" s="609"/>
      <c r="P6" s="610"/>
      <c r="Q6" s="617"/>
      <c r="R6" s="619"/>
      <c r="S6" s="620"/>
      <c r="T6" s="621"/>
    </row>
    <row r="7" spans="2:20" s="1" customFormat="1" ht="13.5" customHeight="1">
      <c r="B7" s="641" t="s">
        <v>7</v>
      </c>
      <c r="C7" s="642"/>
      <c r="D7" s="642"/>
      <c r="E7" s="642"/>
      <c r="F7" s="643"/>
      <c r="G7" s="442">
        <f>SUM(G8,G9,G13)</f>
        <v>48730000</v>
      </c>
      <c r="H7" s="577">
        <f>SUM(H8,H9,H13)</f>
        <v>48730000</v>
      </c>
      <c r="I7" s="578">
        <f>SUM(I8,I9,I13)</f>
        <v>48730000</v>
      </c>
      <c r="J7" s="579">
        <f>SUM(J8,J9,J13)</f>
        <v>48730000</v>
      </c>
      <c r="K7" s="622">
        <v>0</v>
      </c>
      <c r="L7" s="623"/>
      <c r="M7" s="624"/>
      <c r="N7" s="442">
        <v>56519539</v>
      </c>
      <c r="O7" s="577">
        <v>56519539</v>
      </c>
      <c r="P7" s="578">
        <f>SUM(P8,P9,P13)</f>
        <v>48730000</v>
      </c>
      <c r="Q7" s="579">
        <f>SUM(Q8,Q9,Q13)</f>
        <v>48730000</v>
      </c>
      <c r="R7" s="622">
        <v>0</v>
      </c>
      <c r="S7" s="623"/>
      <c r="T7" s="624"/>
    </row>
    <row r="8" spans="2:20" ht="13.5" customHeight="1">
      <c r="B8" s="647" t="s">
        <v>8</v>
      </c>
      <c r="C8" s="648"/>
      <c r="D8" s="648"/>
      <c r="E8" s="648"/>
      <c r="F8" s="649"/>
      <c r="G8" s="436">
        <v>9200000</v>
      </c>
      <c r="H8" s="584">
        <v>9200000</v>
      </c>
      <c r="I8" s="585">
        <v>9200000</v>
      </c>
      <c r="J8" s="586">
        <v>9200000</v>
      </c>
      <c r="K8" s="587">
        <v>0</v>
      </c>
      <c r="L8" s="588"/>
      <c r="M8" s="589"/>
      <c r="N8" s="436">
        <v>16989539</v>
      </c>
      <c r="O8" s="584">
        <v>16989539</v>
      </c>
      <c r="P8" s="585">
        <v>9200000</v>
      </c>
      <c r="Q8" s="586">
        <v>9200000</v>
      </c>
      <c r="R8" s="587">
        <v>0</v>
      </c>
      <c r="S8" s="588"/>
      <c r="T8" s="589"/>
    </row>
    <row r="9" spans="2:20" ht="13.5" customHeight="1">
      <c r="B9" s="647" t="s">
        <v>9</v>
      </c>
      <c r="C9" s="648"/>
      <c r="D9" s="648"/>
      <c r="E9" s="648"/>
      <c r="F9" s="649"/>
      <c r="G9" s="441">
        <f>SUM(G10:G12)</f>
        <v>39050000</v>
      </c>
      <c r="H9" s="584">
        <f>SUM(H10:H12)</f>
        <v>39050000</v>
      </c>
      <c r="I9" s="585">
        <f>SUM(I10:I12)</f>
        <v>39050000</v>
      </c>
      <c r="J9" s="586">
        <f>SUM(J10:J12)</f>
        <v>39050000</v>
      </c>
      <c r="K9" s="587">
        <f>SUM(K10:K13)</f>
        <v>0</v>
      </c>
      <c r="L9" s="588"/>
      <c r="M9" s="589"/>
      <c r="N9" s="441">
        <f>SUM(N10:N12)</f>
        <v>39050000</v>
      </c>
      <c r="O9" s="584">
        <f>SUM(O10:O12)</f>
        <v>39050000</v>
      </c>
      <c r="P9" s="585">
        <f>SUM(P10:P12)</f>
        <v>39050000</v>
      </c>
      <c r="Q9" s="586">
        <f>SUM(Q10:Q12)</f>
        <v>39050000</v>
      </c>
      <c r="R9" s="587">
        <f>SUM(R10:R13)</f>
        <v>0</v>
      </c>
      <c r="S9" s="588"/>
      <c r="T9" s="589"/>
    </row>
    <row r="10" spans="2:20" ht="12.75">
      <c r="B10" s="632" t="s">
        <v>10</v>
      </c>
      <c r="C10" s="633"/>
      <c r="D10" s="633"/>
      <c r="E10" s="633"/>
      <c r="F10" s="634"/>
      <c r="G10" s="436">
        <v>34000000</v>
      </c>
      <c r="H10" s="584">
        <v>34000000</v>
      </c>
      <c r="I10" s="585">
        <v>34000000</v>
      </c>
      <c r="J10" s="586">
        <v>34000000</v>
      </c>
      <c r="K10" s="587">
        <v>0</v>
      </c>
      <c r="L10" s="588"/>
      <c r="M10" s="589"/>
      <c r="N10" s="436">
        <v>34000000</v>
      </c>
      <c r="O10" s="584">
        <v>34000000</v>
      </c>
      <c r="P10" s="585">
        <v>34000000</v>
      </c>
      <c r="Q10" s="586">
        <v>34000000</v>
      </c>
      <c r="R10" s="587">
        <v>0</v>
      </c>
      <c r="S10" s="588"/>
      <c r="T10" s="589"/>
    </row>
    <row r="11" spans="2:20" ht="12.75">
      <c r="B11" s="632" t="s">
        <v>11</v>
      </c>
      <c r="C11" s="633"/>
      <c r="D11" s="633"/>
      <c r="E11" s="633"/>
      <c r="F11" s="634"/>
      <c r="G11" s="436">
        <v>5000000</v>
      </c>
      <c r="H11" s="584">
        <v>5000000</v>
      </c>
      <c r="I11" s="585">
        <v>5000000</v>
      </c>
      <c r="J11" s="586">
        <v>5000000</v>
      </c>
      <c r="K11" s="587">
        <v>0</v>
      </c>
      <c r="L11" s="588"/>
      <c r="M11" s="589"/>
      <c r="N11" s="436">
        <v>5000000</v>
      </c>
      <c r="O11" s="584">
        <v>5000000</v>
      </c>
      <c r="P11" s="585">
        <v>5000000</v>
      </c>
      <c r="Q11" s="586">
        <v>5000000</v>
      </c>
      <c r="R11" s="587">
        <v>0</v>
      </c>
      <c r="S11" s="588"/>
      <c r="T11" s="589"/>
    </row>
    <row r="12" spans="2:20" ht="12.75">
      <c r="B12" s="632" t="s">
        <v>12</v>
      </c>
      <c r="C12" s="633"/>
      <c r="D12" s="633"/>
      <c r="E12" s="633"/>
      <c r="F12" s="634"/>
      <c r="G12" s="436">
        <v>50000</v>
      </c>
      <c r="H12" s="584">
        <v>50000</v>
      </c>
      <c r="I12" s="585">
        <v>50000</v>
      </c>
      <c r="J12" s="586">
        <v>50000</v>
      </c>
      <c r="K12" s="587">
        <v>0</v>
      </c>
      <c r="L12" s="588"/>
      <c r="M12" s="589"/>
      <c r="N12" s="436">
        <v>50000</v>
      </c>
      <c r="O12" s="584">
        <v>50000</v>
      </c>
      <c r="P12" s="585">
        <v>50000</v>
      </c>
      <c r="Q12" s="586">
        <v>50000</v>
      </c>
      <c r="R12" s="587">
        <v>0</v>
      </c>
      <c r="S12" s="588"/>
      <c r="T12" s="589"/>
    </row>
    <row r="13" spans="2:20" ht="12.75">
      <c r="B13" s="641" t="s">
        <v>13</v>
      </c>
      <c r="C13" s="642"/>
      <c r="D13" s="642"/>
      <c r="E13" s="642"/>
      <c r="F13" s="643"/>
      <c r="G13" s="435">
        <v>480000</v>
      </c>
      <c r="H13" s="590">
        <v>480000</v>
      </c>
      <c r="I13" s="588">
        <v>480000</v>
      </c>
      <c r="J13" s="589">
        <v>480000</v>
      </c>
      <c r="K13" s="587">
        <v>0</v>
      </c>
      <c r="L13" s="588"/>
      <c r="M13" s="589"/>
      <c r="N13" s="435">
        <v>480000</v>
      </c>
      <c r="O13" s="590">
        <v>480000</v>
      </c>
      <c r="P13" s="588">
        <v>480000</v>
      </c>
      <c r="Q13" s="589">
        <v>480000</v>
      </c>
      <c r="R13" s="587">
        <v>0</v>
      </c>
      <c r="S13" s="588"/>
      <c r="T13" s="589"/>
    </row>
    <row r="14" spans="2:20" ht="12.75">
      <c r="B14" s="625" t="s">
        <v>14</v>
      </c>
      <c r="C14" s="626"/>
      <c r="D14" s="626"/>
      <c r="E14" s="626"/>
      <c r="F14" s="627"/>
      <c r="G14" s="612">
        <f>SUM(G16:G38)</f>
        <v>73540761</v>
      </c>
      <c r="H14" s="592">
        <f>SUM(H16:H38)</f>
        <v>73540761</v>
      </c>
      <c r="I14" s="593">
        <f>SUM(I16:I38)</f>
        <v>73540761</v>
      </c>
      <c r="J14" s="594">
        <f>SUM(J16:J38)</f>
        <v>73540761</v>
      </c>
      <c r="K14" s="598">
        <v>0</v>
      </c>
      <c r="L14" s="599"/>
      <c r="M14" s="600"/>
      <c r="N14" s="612">
        <f>SUM(N16:N38)</f>
        <v>83116119</v>
      </c>
      <c r="O14" s="592">
        <f>SUM(O16:O38)</f>
        <v>83116119</v>
      </c>
      <c r="P14" s="593">
        <f>SUM(P16:P38)</f>
        <v>73540761</v>
      </c>
      <c r="Q14" s="594">
        <f>SUM(Q16:Q38)</f>
        <v>73540761</v>
      </c>
      <c r="R14" s="598">
        <v>0</v>
      </c>
      <c r="S14" s="599"/>
      <c r="T14" s="600"/>
    </row>
    <row r="15" spans="2:20" s="1" customFormat="1" ht="15.75" customHeight="1">
      <c r="B15" s="644" t="s">
        <v>15</v>
      </c>
      <c r="C15" s="645"/>
      <c r="D15" s="645"/>
      <c r="E15" s="645"/>
      <c r="F15" s="646"/>
      <c r="G15" s="613"/>
      <c r="H15" s="595"/>
      <c r="I15" s="596"/>
      <c r="J15" s="597"/>
      <c r="K15" s="601"/>
      <c r="L15" s="602"/>
      <c r="M15" s="603"/>
      <c r="N15" s="613"/>
      <c r="O15" s="595"/>
      <c r="P15" s="596"/>
      <c r="Q15" s="597"/>
      <c r="R15" s="601"/>
      <c r="S15" s="602"/>
      <c r="T15" s="603"/>
    </row>
    <row r="16" spans="2:20" ht="12.75">
      <c r="B16" s="584" t="s">
        <v>16</v>
      </c>
      <c r="C16" s="585"/>
      <c r="D16" s="585"/>
      <c r="E16" s="585"/>
      <c r="F16" s="630"/>
      <c r="G16" s="436">
        <v>36960600</v>
      </c>
      <c r="H16" s="584">
        <v>36960600</v>
      </c>
      <c r="I16" s="585">
        <v>36960600</v>
      </c>
      <c r="J16" s="586">
        <v>36960600</v>
      </c>
      <c r="K16" s="587">
        <v>0</v>
      </c>
      <c r="L16" s="588"/>
      <c r="M16" s="589"/>
      <c r="N16" s="436">
        <v>36960600</v>
      </c>
      <c r="O16" s="584">
        <v>36960600</v>
      </c>
      <c r="P16" s="585">
        <v>36960600</v>
      </c>
      <c r="Q16" s="586">
        <v>36960600</v>
      </c>
      <c r="R16" s="587">
        <v>0</v>
      </c>
      <c r="S16" s="588"/>
      <c r="T16" s="589"/>
    </row>
    <row r="17" spans="2:20" ht="12.75">
      <c r="B17" s="584" t="s">
        <v>17</v>
      </c>
      <c r="C17" s="585"/>
      <c r="D17" s="585"/>
      <c r="E17" s="585"/>
      <c r="F17" s="630"/>
      <c r="G17" s="436">
        <v>3729009</v>
      </c>
      <c r="H17" s="584">
        <v>3729009</v>
      </c>
      <c r="I17" s="585">
        <v>3729009</v>
      </c>
      <c r="J17" s="586">
        <v>3729009</v>
      </c>
      <c r="K17" s="587">
        <v>0</v>
      </c>
      <c r="L17" s="588"/>
      <c r="M17" s="589"/>
      <c r="N17" s="436">
        <v>3729009</v>
      </c>
      <c r="O17" s="584">
        <v>3729009</v>
      </c>
      <c r="P17" s="585">
        <v>3729009</v>
      </c>
      <c r="Q17" s="586">
        <v>3729009</v>
      </c>
      <c r="R17" s="587">
        <v>0</v>
      </c>
      <c r="S17" s="588"/>
      <c r="T17" s="589"/>
    </row>
    <row r="18" spans="2:20" ht="12.75">
      <c r="B18" s="584" t="s">
        <v>18</v>
      </c>
      <c r="C18" s="585"/>
      <c r="D18" s="585"/>
      <c r="E18" s="585"/>
      <c r="F18" s="630"/>
      <c r="G18" s="436">
        <v>5120000</v>
      </c>
      <c r="H18" s="584">
        <v>5120000</v>
      </c>
      <c r="I18" s="585">
        <v>5120000</v>
      </c>
      <c r="J18" s="586">
        <v>5120000</v>
      </c>
      <c r="K18" s="587">
        <v>0</v>
      </c>
      <c r="L18" s="588"/>
      <c r="M18" s="589"/>
      <c r="N18" s="436">
        <v>5120000</v>
      </c>
      <c r="O18" s="584">
        <v>5120000</v>
      </c>
      <c r="P18" s="585">
        <v>5120000</v>
      </c>
      <c r="Q18" s="586">
        <v>5120000</v>
      </c>
      <c r="R18" s="587">
        <v>0</v>
      </c>
      <c r="S18" s="588"/>
      <c r="T18" s="589"/>
    </row>
    <row r="19" spans="2:20" ht="12.75">
      <c r="B19" s="584" t="s">
        <v>19</v>
      </c>
      <c r="C19" s="585"/>
      <c r="D19" s="585"/>
      <c r="E19" s="585"/>
      <c r="F19" s="630"/>
      <c r="G19" s="436">
        <v>756102</v>
      </c>
      <c r="H19" s="584">
        <v>756102</v>
      </c>
      <c r="I19" s="585">
        <v>756102</v>
      </c>
      <c r="J19" s="586">
        <v>756102</v>
      </c>
      <c r="K19" s="587">
        <v>0</v>
      </c>
      <c r="L19" s="588"/>
      <c r="M19" s="589"/>
      <c r="N19" s="436">
        <v>756102</v>
      </c>
      <c r="O19" s="584">
        <v>756102</v>
      </c>
      <c r="P19" s="585">
        <v>756102</v>
      </c>
      <c r="Q19" s="586">
        <v>756102</v>
      </c>
      <c r="R19" s="587">
        <v>0</v>
      </c>
      <c r="S19" s="588"/>
      <c r="T19" s="589"/>
    </row>
    <row r="20" spans="2:20" ht="12.75">
      <c r="B20" s="584" t="s">
        <v>20</v>
      </c>
      <c r="C20" s="585"/>
      <c r="D20" s="585"/>
      <c r="E20" s="585"/>
      <c r="F20" s="630"/>
      <c r="G20" s="436">
        <v>2962350</v>
      </c>
      <c r="H20" s="584">
        <v>2962350</v>
      </c>
      <c r="I20" s="585">
        <v>2962350</v>
      </c>
      <c r="J20" s="586">
        <v>2962350</v>
      </c>
      <c r="K20" s="587">
        <v>0</v>
      </c>
      <c r="L20" s="588"/>
      <c r="M20" s="589"/>
      <c r="N20" s="436">
        <v>2962350</v>
      </c>
      <c r="O20" s="584">
        <v>2962350</v>
      </c>
      <c r="P20" s="585">
        <v>2962350</v>
      </c>
      <c r="Q20" s="586">
        <v>2962350</v>
      </c>
      <c r="R20" s="587">
        <v>0</v>
      </c>
      <c r="S20" s="588"/>
      <c r="T20" s="589"/>
    </row>
    <row r="21" spans="2:20" ht="12.75">
      <c r="B21" s="584" t="s">
        <v>21</v>
      </c>
      <c r="C21" s="585"/>
      <c r="D21" s="585"/>
      <c r="E21" s="585"/>
      <c r="F21" s="630"/>
      <c r="G21" s="435"/>
      <c r="H21" s="590"/>
      <c r="I21" s="588"/>
      <c r="J21" s="589"/>
      <c r="K21" s="587">
        <v>0</v>
      </c>
      <c r="L21" s="588"/>
      <c r="M21" s="589"/>
      <c r="N21" s="435"/>
      <c r="O21" s="590"/>
      <c r="P21" s="588"/>
      <c r="Q21" s="589"/>
      <c r="R21" s="587">
        <v>0</v>
      </c>
      <c r="S21" s="588"/>
      <c r="T21" s="589"/>
    </row>
    <row r="22" spans="2:20" ht="12.75">
      <c r="B22" s="584" t="s">
        <v>22</v>
      </c>
      <c r="C22" s="585"/>
      <c r="D22" s="585"/>
      <c r="E22" s="585"/>
      <c r="F22" s="630"/>
      <c r="G22" s="436"/>
      <c r="H22" s="584"/>
      <c r="I22" s="585"/>
      <c r="J22" s="586"/>
      <c r="K22" s="587">
        <v>0</v>
      </c>
      <c r="L22" s="588"/>
      <c r="M22" s="589"/>
      <c r="N22" s="436">
        <v>1165955</v>
      </c>
      <c r="O22" s="584">
        <v>1165955</v>
      </c>
      <c r="P22" s="585"/>
      <c r="Q22" s="586"/>
      <c r="R22" s="587">
        <v>0</v>
      </c>
      <c r="S22" s="588"/>
      <c r="T22" s="589"/>
    </row>
    <row r="23" spans="2:20" ht="12.75">
      <c r="B23" s="584" t="s">
        <v>23</v>
      </c>
      <c r="C23" s="585"/>
      <c r="D23" s="585"/>
      <c r="E23" s="585"/>
      <c r="F23" s="630"/>
      <c r="G23" s="436">
        <v>8160133</v>
      </c>
      <c r="H23" s="584">
        <v>8160133</v>
      </c>
      <c r="I23" s="585">
        <v>8160133</v>
      </c>
      <c r="J23" s="586">
        <v>8160133</v>
      </c>
      <c r="K23" s="587">
        <v>0</v>
      </c>
      <c r="L23" s="588"/>
      <c r="M23" s="589"/>
      <c r="N23" s="436">
        <v>8160133</v>
      </c>
      <c r="O23" s="584">
        <v>8160133</v>
      </c>
      <c r="P23" s="585">
        <v>8160133</v>
      </c>
      <c r="Q23" s="586">
        <v>8160133</v>
      </c>
      <c r="R23" s="587">
        <v>0</v>
      </c>
      <c r="S23" s="588"/>
      <c r="T23" s="589"/>
    </row>
    <row r="24" spans="2:20" ht="12.75">
      <c r="B24" s="606" t="s">
        <v>24</v>
      </c>
      <c r="C24" s="607"/>
      <c r="D24" s="607"/>
      <c r="E24" s="607"/>
      <c r="F24" s="631"/>
      <c r="G24" s="575">
        <v>2205000</v>
      </c>
      <c r="H24" s="606">
        <v>2205000</v>
      </c>
      <c r="I24" s="607">
        <v>2205000</v>
      </c>
      <c r="J24" s="608">
        <v>2205000</v>
      </c>
      <c r="K24" s="598">
        <v>0</v>
      </c>
      <c r="L24" s="599"/>
      <c r="M24" s="600"/>
      <c r="N24" s="573">
        <v>2400000</v>
      </c>
      <c r="O24" s="606">
        <v>2400000</v>
      </c>
      <c r="P24" s="607">
        <v>2205000</v>
      </c>
      <c r="Q24" s="608">
        <v>2205000</v>
      </c>
      <c r="R24" s="598">
        <v>0</v>
      </c>
      <c r="S24" s="599"/>
      <c r="T24" s="600"/>
    </row>
    <row r="25" spans="2:20" ht="12.75">
      <c r="B25" s="609" t="s">
        <v>25</v>
      </c>
      <c r="C25" s="610"/>
      <c r="D25" s="610"/>
      <c r="E25" s="610"/>
      <c r="F25" s="617"/>
      <c r="G25" s="576"/>
      <c r="H25" s="609"/>
      <c r="I25" s="610"/>
      <c r="J25" s="611"/>
      <c r="K25" s="601"/>
      <c r="L25" s="602"/>
      <c r="M25" s="603"/>
      <c r="N25" s="574"/>
      <c r="O25" s="609"/>
      <c r="P25" s="610"/>
      <c r="Q25" s="611"/>
      <c r="R25" s="601"/>
      <c r="S25" s="602"/>
      <c r="T25" s="603"/>
    </row>
    <row r="26" spans="2:20" ht="12.75">
      <c r="B26" s="584" t="s">
        <v>26</v>
      </c>
      <c r="C26" s="585"/>
      <c r="D26" s="585"/>
      <c r="E26" s="585"/>
      <c r="F26" s="630"/>
      <c r="G26" s="436">
        <v>1396067</v>
      </c>
      <c r="H26" s="584">
        <v>1396067</v>
      </c>
      <c r="I26" s="585">
        <v>1396067</v>
      </c>
      <c r="J26" s="586">
        <v>1396067</v>
      </c>
      <c r="K26" s="587">
        <v>0</v>
      </c>
      <c r="L26" s="588"/>
      <c r="M26" s="589"/>
      <c r="N26" s="436">
        <v>1396067</v>
      </c>
      <c r="O26" s="584">
        <v>1396067</v>
      </c>
      <c r="P26" s="585">
        <v>1396067</v>
      </c>
      <c r="Q26" s="586">
        <v>1396067</v>
      </c>
      <c r="R26" s="587">
        <v>0</v>
      </c>
      <c r="S26" s="588"/>
      <c r="T26" s="589"/>
    </row>
    <row r="27" spans="2:20" ht="12.75">
      <c r="B27" s="584" t="s">
        <v>27</v>
      </c>
      <c r="C27" s="585"/>
      <c r="D27" s="585"/>
      <c r="E27" s="585"/>
      <c r="F27" s="630"/>
      <c r="G27" s="436"/>
      <c r="H27" s="584"/>
      <c r="I27" s="585"/>
      <c r="J27" s="586"/>
      <c r="K27" s="587">
        <v>0</v>
      </c>
      <c r="L27" s="588"/>
      <c r="M27" s="589"/>
      <c r="N27" s="436"/>
      <c r="O27" s="584"/>
      <c r="P27" s="585"/>
      <c r="Q27" s="586"/>
      <c r="R27" s="587">
        <v>0</v>
      </c>
      <c r="S27" s="588"/>
      <c r="T27" s="589"/>
    </row>
    <row r="28" spans="2:20" ht="12.75">
      <c r="B28" s="584" t="s">
        <v>28</v>
      </c>
      <c r="C28" s="585"/>
      <c r="D28" s="585"/>
      <c r="E28" s="585"/>
      <c r="F28" s="630"/>
      <c r="G28" s="436">
        <v>793400</v>
      </c>
      <c r="H28" s="584">
        <v>793400</v>
      </c>
      <c r="I28" s="585">
        <v>793400</v>
      </c>
      <c r="J28" s="586">
        <v>793400</v>
      </c>
      <c r="K28" s="587">
        <v>0</v>
      </c>
      <c r="L28" s="588"/>
      <c r="M28" s="589"/>
      <c r="N28" s="436">
        <v>793400</v>
      </c>
      <c r="O28" s="584">
        <v>793400</v>
      </c>
      <c r="P28" s="585">
        <v>793400</v>
      </c>
      <c r="Q28" s="586">
        <v>793400</v>
      </c>
      <c r="R28" s="587">
        <v>0</v>
      </c>
      <c r="S28" s="588"/>
      <c r="T28" s="589"/>
    </row>
    <row r="29" spans="2:20" ht="12.75">
      <c r="B29" s="606" t="s">
        <v>29</v>
      </c>
      <c r="C29" s="607"/>
      <c r="D29" s="607"/>
      <c r="E29" s="607"/>
      <c r="F29" s="631"/>
      <c r="G29" s="439"/>
      <c r="H29" s="604"/>
      <c r="I29" s="599"/>
      <c r="J29" s="600"/>
      <c r="K29" s="598">
        <v>0</v>
      </c>
      <c r="L29" s="599"/>
      <c r="M29" s="600"/>
      <c r="N29" s="439"/>
      <c r="O29" s="604"/>
      <c r="P29" s="599"/>
      <c r="Q29" s="600"/>
      <c r="R29" s="598">
        <v>0</v>
      </c>
      <c r="S29" s="599"/>
      <c r="T29" s="600"/>
    </row>
    <row r="30" spans="2:20" ht="12.75">
      <c r="B30" s="609" t="s">
        <v>25</v>
      </c>
      <c r="C30" s="610"/>
      <c r="D30" s="610"/>
      <c r="E30" s="610"/>
      <c r="F30" s="617"/>
      <c r="G30" s="440"/>
      <c r="H30" s="605"/>
      <c r="I30" s="602"/>
      <c r="J30" s="603"/>
      <c r="K30" s="601"/>
      <c r="L30" s="602"/>
      <c r="M30" s="603"/>
      <c r="N30" s="440"/>
      <c r="O30" s="605"/>
      <c r="P30" s="602"/>
      <c r="Q30" s="603"/>
      <c r="R30" s="601"/>
      <c r="S30" s="602"/>
      <c r="T30" s="603"/>
    </row>
    <row r="31" spans="2:20" ht="12.75">
      <c r="B31" s="584" t="s">
        <v>30</v>
      </c>
      <c r="C31" s="585"/>
      <c r="D31" s="585"/>
      <c r="E31" s="585"/>
      <c r="F31" s="630"/>
      <c r="G31" s="436">
        <v>4311000</v>
      </c>
      <c r="H31" s="584">
        <v>4311000</v>
      </c>
      <c r="I31" s="585">
        <v>4311000</v>
      </c>
      <c r="J31" s="586">
        <v>4311000</v>
      </c>
      <c r="K31" s="587">
        <v>0</v>
      </c>
      <c r="L31" s="588"/>
      <c r="M31" s="589"/>
      <c r="N31" s="436">
        <v>4311000</v>
      </c>
      <c r="O31" s="584">
        <v>4311000</v>
      </c>
      <c r="P31" s="585">
        <v>4311000</v>
      </c>
      <c r="Q31" s="586">
        <v>4311000</v>
      </c>
      <c r="R31" s="587">
        <v>0</v>
      </c>
      <c r="S31" s="588"/>
      <c r="T31" s="589"/>
    </row>
    <row r="32" spans="2:20" ht="12.75">
      <c r="B32" s="584" t="s">
        <v>31</v>
      </c>
      <c r="C32" s="585"/>
      <c r="D32" s="585"/>
      <c r="E32" s="585"/>
      <c r="F32" s="630"/>
      <c r="G32" s="435"/>
      <c r="H32" s="590"/>
      <c r="I32" s="588"/>
      <c r="J32" s="589"/>
      <c r="K32" s="587">
        <v>0</v>
      </c>
      <c r="L32" s="588"/>
      <c r="M32" s="589"/>
      <c r="N32" s="435"/>
      <c r="O32" s="590"/>
      <c r="P32" s="588"/>
      <c r="Q32" s="589"/>
      <c r="R32" s="587">
        <v>0</v>
      </c>
      <c r="S32" s="588"/>
      <c r="T32" s="589"/>
    </row>
    <row r="33" spans="2:20" ht="12.75">
      <c r="B33" s="584" t="s">
        <v>32</v>
      </c>
      <c r="C33" s="585"/>
      <c r="D33" s="585"/>
      <c r="E33" s="585"/>
      <c r="F33" s="630"/>
      <c r="G33" s="436">
        <v>71400</v>
      </c>
      <c r="H33" s="584">
        <v>71400</v>
      </c>
      <c r="I33" s="585">
        <v>71400</v>
      </c>
      <c r="J33" s="586">
        <v>71400</v>
      </c>
      <c r="K33" s="587">
        <v>0</v>
      </c>
      <c r="L33" s="588"/>
      <c r="M33" s="589"/>
      <c r="N33" s="436">
        <v>71400</v>
      </c>
      <c r="O33" s="584">
        <v>71400</v>
      </c>
      <c r="P33" s="585">
        <v>71400</v>
      </c>
      <c r="Q33" s="586">
        <v>71400</v>
      </c>
      <c r="R33" s="587">
        <v>0</v>
      </c>
      <c r="S33" s="588"/>
      <c r="T33" s="589"/>
    </row>
    <row r="34" spans="2:20" ht="12.75">
      <c r="B34" s="632" t="s">
        <v>33</v>
      </c>
      <c r="C34" s="633"/>
      <c r="D34" s="633"/>
      <c r="E34" s="633"/>
      <c r="F34" s="634"/>
      <c r="G34" s="436">
        <v>1800000</v>
      </c>
      <c r="H34" s="584">
        <v>1800000</v>
      </c>
      <c r="I34" s="585">
        <v>1800000</v>
      </c>
      <c r="J34" s="586">
        <v>1800000</v>
      </c>
      <c r="K34" s="587">
        <v>0</v>
      </c>
      <c r="L34" s="588"/>
      <c r="M34" s="589"/>
      <c r="N34" s="436">
        <v>1800000</v>
      </c>
      <c r="O34" s="584">
        <v>1800000</v>
      </c>
      <c r="P34" s="585">
        <v>1800000</v>
      </c>
      <c r="Q34" s="586">
        <v>1800000</v>
      </c>
      <c r="R34" s="587">
        <v>0</v>
      </c>
      <c r="S34" s="588"/>
      <c r="T34" s="589"/>
    </row>
    <row r="35" spans="2:20" ht="12.75">
      <c r="B35" s="632" t="s">
        <v>34</v>
      </c>
      <c r="C35" s="633"/>
      <c r="D35" s="633"/>
      <c r="E35" s="633"/>
      <c r="F35" s="634"/>
      <c r="G35" s="436">
        <v>4715400</v>
      </c>
      <c r="H35" s="584">
        <v>4715400</v>
      </c>
      <c r="I35" s="585">
        <v>4715400</v>
      </c>
      <c r="J35" s="586">
        <v>4715400</v>
      </c>
      <c r="K35" s="587">
        <v>0</v>
      </c>
      <c r="L35" s="588"/>
      <c r="M35" s="589"/>
      <c r="N35" s="436">
        <v>4715400</v>
      </c>
      <c r="O35" s="584">
        <v>4715400</v>
      </c>
      <c r="P35" s="585">
        <v>4715400</v>
      </c>
      <c r="Q35" s="586">
        <v>4715400</v>
      </c>
      <c r="R35" s="587">
        <v>0</v>
      </c>
      <c r="S35" s="588"/>
      <c r="T35" s="589"/>
    </row>
    <row r="36" spans="2:20" ht="12.75">
      <c r="B36" s="584" t="s">
        <v>35</v>
      </c>
      <c r="C36" s="585"/>
      <c r="D36" s="585"/>
      <c r="E36" s="585"/>
      <c r="F36" s="630"/>
      <c r="G36" s="436">
        <v>560300</v>
      </c>
      <c r="H36" s="584">
        <v>560300</v>
      </c>
      <c r="I36" s="585">
        <v>560300</v>
      </c>
      <c r="J36" s="586">
        <v>560300</v>
      </c>
      <c r="K36" s="587">
        <v>0</v>
      </c>
      <c r="L36" s="588"/>
      <c r="M36" s="589"/>
      <c r="N36" s="436">
        <v>560300</v>
      </c>
      <c r="O36" s="584">
        <v>560300</v>
      </c>
      <c r="P36" s="585">
        <v>560300</v>
      </c>
      <c r="Q36" s="586">
        <v>560300</v>
      </c>
      <c r="R36" s="587">
        <v>0</v>
      </c>
      <c r="S36" s="588"/>
      <c r="T36" s="589"/>
    </row>
    <row r="37" spans="2:20" ht="12.75">
      <c r="B37" s="584" t="s">
        <v>36</v>
      </c>
      <c r="C37" s="585"/>
      <c r="D37" s="585"/>
      <c r="E37" s="585"/>
      <c r="F37" s="630"/>
      <c r="G37" s="436">
        <v>0</v>
      </c>
      <c r="H37" s="584">
        <v>0</v>
      </c>
      <c r="I37" s="585">
        <v>0</v>
      </c>
      <c r="J37" s="586">
        <v>0</v>
      </c>
      <c r="K37" s="587">
        <v>0</v>
      </c>
      <c r="L37" s="588"/>
      <c r="M37" s="589"/>
      <c r="N37" s="436">
        <v>7428600</v>
      </c>
      <c r="O37" s="584">
        <v>7428600</v>
      </c>
      <c r="P37" s="585">
        <v>0</v>
      </c>
      <c r="Q37" s="586">
        <v>0</v>
      </c>
      <c r="R37" s="587">
        <v>0</v>
      </c>
      <c r="S37" s="588"/>
      <c r="T37" s="589"/>
    </row>
    <row r="38" spans="2:20" ht="12.75">
      <c r="B38" s="584" t="s">
        <v>37</v>
      </c>
      <c r="C38" s="585"/>
      <c r="D38" s="585"/>
      <c r="E38" s="585"/>
      <c r="F38" s="630"/>
      <c r="G38" s="436">
        <v>0</v>
      </c>
      <c r="H38" s="584">
        <v>0</v>
      </c>
      <c r="I38" s="585">
        <v>0</v>
      </c>
      <c r="J38" s="586">
        <v>0</v>
      </c>
      <c r="K38" s="587">
        <v>0</v>
      </c>
      <c r="L38" s="588"/>
      <c r="M38" s="589"/>
      <c r="N38" s="436">
        <v>785803</v>
      </c>
      <c r="O38" s="584">
        <v>785803</v>
      </c>
      <c r="P38" s="585">
        <v>0</v>
      </c>
      <c r="Q38" s="586">
        <v>0</v>
      </c>
      <c r="R38" s="587">
        <v>0</v>
      </c>
      <c r="S38" s="588"/>
      <c r="T38" s="589"/>
    </row>
    <row r="39" spans="2:20" s="1" customFormat="1" ht="24.75" customHeight="1">
      <c r="B39" s="641" t="s">
        <v>38</v>
      </c>
      <c r="C39" s="642"/>
      <c r="D39" s="642"/>
      <c r="E39" s="642"/>
      <c r="F39" s="643"/>
      <c r="G39" s="434">
        <f>SUM(G40:G40)</f>
        <v>8372063</v>
      </c>
      <c r="H39" s="577">
        <f>SUM(H40:H40)</f>
        <v>8372063</v>
      </c>
      <c r="I39" s="578">
        <f>SUM(I40:I40)</f>
        <v>8372063</v>
      </c>
      <c r="J39" s="579">
        <f>SUM(J40:J40)</f>
        <v>8372063</v>
      </c>
      <c r="K39" s="580">
        <v>0</v>
      </c>
      <c r="L39" s="578"/>
      <c r="M39" s="579"/>
      <c r="N39" s="434">
        <f>SUM(N40:N40)</f>
        <v>18731509</v>
      </c>
      <c r="O39" s="577">
        <f>SUM(O40:O40)</f>
        <v>18731509</v>
      </c>
      <c r="P39" s="578">
        <f>SUM(P40:P40)</f>
        <v>8372063</v>
      </c>
      <c r="Q39" s="579">
        <f>SUM(Q40:Q40)</f>
        <v>8372063</v>
      </c>
      <c r="R39" s="580">
        <v>0</v>
      </c>
      <c r="S39" s="578"/>
      <c r="T39" s="579"/>
    </row>
    <row r="40" spans="2:20" ht="12.75">
      <c r="B40" s="632" t="s">
        <v>39</v>
      </c>
      <c r="C40" s="633"/>
      <c r="D40" s="633"/>
      <c r="E40" s="633"/>
      <c r="F40" s="634"/>
      <c r="G40" s="436">
        <v>8372063</v>
      </c>
      <c r="H40" s="584">
        <v>8372063</v>
      </c>
      <c r="I40" s="585">
        <v>8372063</v>
      </c>
      <c r="J40" s="586">
        <v>8372063</v>
      </c>
      <c r="K40" s="587">
        <v>0</v>
      </c>
      <c r="L40" s="588"/>
      <c r="M40" s="589"/>
      <c r="N40" s="436">
        <v>18731509</v>
      </c>
      <c r="O40" s="584">
        <v>18731509</v>
      </c>
      <c r="P40" s="585">
        <v>8372063</v>
      </c>
      <c r="Q40" s="586">
        <v>8372063</v>
      </c>
      <c r="R40" s="587">
        <v>0</v>
      </c>
      <c r="S40" s="588"/>
      <c r="T40" s="589"/>
    </row>
    <row r="41" spans="2:20" ht="25.5" customHeight="1">
      <c r="B41" s="638" t="s">
        <v>40</v>
      </c>
      <c r="C41" s="639"/>
      <c r="D41" s="639"/>
      <c r="E41" s="639"/>
      <c r="F41" s="640"/>
      <c r="G41" s="435"/>
      <c r="H41" s="590"/>
      <c r="I41" s="588"/>
      <c r="J41" s="589"/>
      <c r="K41" s="587">
        <v>0</v>
      </c>
      <c r="L41" s="588"/>
      <c r="M41" s="589"/>
      <c r="N41" s="435"/>
      <c r="O41" s="590"/>
      <c r="P41" s="588"/>
      <c r="Q41" s="589"/>
      <c r="R41" s="587">
        <v>0</v>
      </c>
      <c r="S41" s="588"/>
      <c r="T41" s="589"/>
    </row>
    <row r="42" spans="2:20" ht="12.75">
      <c r="B42" s="632" t="s">
        <v>41</v>
      </c>
      <c r="C42" s="633"/>
      <c r="D42" s="633"/>
      <c r="E42" s="633"/>
      <c r="F42" s="634"/>
      <c r="G42" s="435"/>
      <c r="H42" s="590"/>
      <c r="I42" s="588"/>
      <c r="J42" s="589"/>
      <c r="K42" s="587">
        <v>0</v>
      </c>
      <c r="L42" s="588"/>
      <c r="M42" s="589"/>
      <c r="N42" s="435"/>
      <c r="O42" s="590"/>
      <c r="P42" s="588"/>
      <c r="Q42" s="589"/>
      <c r="R42" s="587">
        <v>0</v>
      </c>
      <c r="S42" s="588"/>
      <c r="T42" s="589"/>
    </row>
    <row r="43" spans="2:20" ht="12.75">
      <c r="B43" s="584" t="s">
        <v>42</v>
      </c>
      <c r="C43" s="585"/>
      <c r="D43" s="585"/>
      <c r="E43" s="585"/>
      <c r="F43" s="630"/>
      <c r="G43" s="435"/>
      <c r="H43" s="590"/>
      <c r="I43" s="588"/>
      <c r="J43" s="589"/>
      <c r="K43" s="587">
        <v>0</v>
      </c>
      <c r="L43" s="588"/>
      <c r="M43" s="589"/>
      <c r="N43" s="435"/>
      <c r="O43" s="590"/>
      <c r="P43" s="588"/>
      <c r="Q43" s="589"/>
      <c r="R43" s="587">
        <v>0</v>
      </c>
      <c r="S43" s="588"/>
      <c r="T43" s="589"/>
    </row>
    <row r="44" spans="2:20" ht="12.75">
      <c r="B44" s="606" t="s">
        <v>43</v>
      </c>
      <c r="C44" s="607"/>
      <c r="D44" s="607"/>
      <c r="E44" s="607"/>
      <c r="F44" s="631"/>
      <c r="G44" s="435"/>
      <c r="H44" s="590"/>
      <c r="I44" s="588"/>
      <c r="J44" s="589"/>
      <c r="K44" s="587">
        <v>0</v>
      </c>
      <c r="L44" s="588"/>
      <c r="M44" s="589"/>
      <c r="N44" s="435"/>
      <c r="O44" s="590"/>
      <c r="P44" s="588"/>
      <c r="Q44" s="589"/>
      <c r="R44" s="587">
        <v>0</v>
      </c>
      <c r="S44" s="588"/>
      <c r="T44" s="589"/>
    </row>
    <row r="45" spans="2:20" ht="12.75">
      <c r="B45" s="635" t="s">
        <v>44</v>
      </c>
      <c r="C45" s="636"/>
      <c r="D45" s="636"/>
      <c r="E45" s="636"/>
      <c r="F45" s="637"/>
      <c r="G45" s="435">
        <v>0</v>
      </c>
      <c r="H45" s="590">
        <v>0</v>
      </c>
      <c r="I45" s="588"/>
      <c r="J45" s="589"/>
      <c r="K45" s="587">
        <v>0</v>
      </c>
      <c r="L45" s="588"/>
      <c r="M45" s="589"/>
      <c r="N45" s="435">
        <v>0</v>
      </c>
      <c r="O45" s="590">
        <v>0</v>
      </c>
      <c r="P45" s="588"/>
      <c r="Q45" s="589"/>
      <c r="R45" s="587">
        <v>0</v>
      </c>
      <c r="S45" s="588"/>
      <c r="T45" s="589"/>
    </row>
    <row r="46" spans="2:20" ht="12.75">
      <c r="B46" s="632" t="s">
        <v>45</v>
      </c>
      <c r="C46" s="633"/>
      <c r="D46" s="633"/>
      <c r="E46" s="633"/>
      <c r="F46" s="634"/>
      <c r="G46" s="435"/>
      <c r="H46" s="590"/>
      <c r="I46" s="588"/>
      <c r="J46" s="589"/>
      <c r="K46" s="587">
        <v>0</v>
      </c>
      <c r="L46" s="588"/>
      <c r="M46" s="589"/>
      <c r="N46" s="435"/>
      <c r="O46" s="590"/>
      <c r="P46" s="588"/>
      <c r="Q46" s="589"/>
      <c r="R46" s="587">
        <v>0</v>
      </c>
      <c r="S46" s="588"/>
      <c r="T46" s="589"/>
    </row>
    <row r="47" spans="2:20" ht="12.75">
      <c r="B47" s="577" t="s">
        <v>337</v>
      </c>
      <c r="C47" s="585"/>
      <c r="D47" s="585"/>
      <c r="E47" s="585"/>
      <c r="F47" s="630"/>
      <c r="G47" s="435"/>
      <c r="H47" s="590"/>
      <c r="I47" s="588"/>
      <c r="J47" s="589"/>
      <c r="K47" s="587"/>
      <c r="L47" s="588"/>
      <c r="M47" s="517"/>
      <c r="N47" s="434">
        <v>1450731</v>
      </c>
      <c r="O47" s="577">
        <v>1450731</v>
      </c>
      <c r="P47" s="578"/>
      <c r="Q47" s="517"/>
      <c r="R47" s="587"/>
      <c r="S47" s="588"/>
      <c r="T47" s="589"/>
    </row>
    <row r="48" spans="2:20" ht="19.5" customHeight="1">
      <c r="B48" s="625" t="s">
        <v>46</v>
      </c>
      <c r="C48" s="626"/>
      <c r="D48" s="626"/>
      <c r="E48" s="626"/>
      <c r="F48" s="627"/>
      <c r="G48" s="436"/>
      <c r="H48" s="584"/>
      <c r="I48" s="585"/>
      <c r="J48" s="586"/>
      <c r="K48" s="587">
        <v>0</v>
      </c>
      <c r="L48" s="588"/>
      <c r="M48" s="589"/>
      <c r="N48" s="436"/>
      <c r="O48" s="584"/>
      <c r="P48" s="585"/>
      <c r="Q48" s="586"/>
      <c r="R48" s="587">
        <v>0</v>
      </c>
      <c r="S48" s="588"/>
      <c r="T48" s="589"/>
    </row>
    <row r="49" spans="2:20" ht="12.75">
      <c r="B49" s="2" t="s">
        <v>47</v>
      </c>
      <c r="C49" s="3"/>
      <c r="D49" s="3"/>
      <c r="E49" s="3"/>
      <c r="F49" s="4"/>
      <c r="G49" s="434">
        <f>SUM(G7,G14,G39)</f>
        <v>130642824</v>
      </c>
      <c r="H49" s="590">
        <v>130642824</v>
      </c>
      <c r="I49" s="588"/>
      <c r="J49" s="589"/>
      <c r="K49" s="580"/>
      <c r="L49" s="578"/>
      <c r="M49" s="579"/>
      <c r="N49" s="434">
        <v>159817898</v>
      </c>
      <c r="O49" s="577">
        <v>159817898</v>
      </c>
      <c r="P49" s="578"/>
      <c r="Q49" s="579"/>
      <c r="R49" s="580"/>
      <c r="S49" s="578"/>
      <c r="T49" s="579"/>
    </row>
    <row r="50" spans="2:20" ht="12.75">
      <c r="B50" s="606" t="s">
        <v>48</v>
      </c>
      <c r="C50" s="607"/>
      <c r="D50" s="607"/>
      <c r="E50" s="607"/>
      <c r="F50" s="631"/>
      <c r="G50" s="437"/>
      <c r="H50" s="592">
        <v>50109705</v>
      </c>
      <c r="I50" s="593"/>
      <c r="J50" s="594"/>
      <c r="K50" s="598">
        <v>31969017</v>
      </c>
      <c r="L50" s="599"/>
      <c r="M50" s="600"/>
      <c r="N50" s="437"/>
      <c r="O50" s="592">
        <v>50109705</v>
      </c>
      <c r="P50" s="593"/>
      <c r="Q50" s="594"/>
      <c r="R50" s="598">
        <v>31969017</v>
      </c>
      <c r="S50" s="599"/>
      <c r="T50" s="600"/>
    </row>
    <row r="51" spans="2:20" s="1" customFormat="1" ht="12.75">
      <c r="B51" s="609" t="s">
        <v>49</v>
      </c>
      <c r="C51" s="610"/>
      <c r="D51" s="610"/>
      <c r="E51" s="610"/>
      <c r="F51" s="617"/>
      <c r="G51" s="438">
        <f>SUM(G53:G54)</f>
        <v>82078722</v>
      </c>
      <c r="H51" s="595"/>
      <c r="I51" s="596"/>
      <c r="J51" s="597"/>
      <c r="K51" s="601"/>
      <c r="L51" s="602"/>
      <c r="M51" s="603"/>
      <c r="N51" s="438">
        <v>82078722</v>
      </c>
      <c r="O51" s="595"/>
      <c r="P51" s="596"/>
      <c r="Q51" s="597"/>
      <c r="R51" s="601"/>
      <c r="S51" s="602"/>
      <c r="T51" s="603"/>
    </row>
    <row r="52" spans="2:20" ht="12.75">
      <c r="B52" s="584" t="s">
        <v>50</v>
      </c>
      <c r="C52" s="585"/>
      <c r="D52" s="585"/>
      <c r="E52" s="585"/>
      <c r="F52" s="630"/>
      <c r="G52" s="435"/>
      <c r="H52" s="590"/>
      <c r="I52" s="588"/>
      <c r="J52" s="589"/>
      <c r="K52" s="587">
        <v>0</v>
      </c>
      <c r="L52" s="588"/>
      <c r="M52" s="589"/>
      <c r="N52" s="435"/>
      <c r="O52" s="590"/>
      <c r="P52" s="588"/>
      <c r="Q52" s="589"/>
      <c r="R52" s="587">
        <v>0</v>
      </c>
      <c r="S52" s="588"/>
      <c r="T52" s="589"/>
    </row>
    <row r="53" spans="2:20" ht="12.75">
      <c r="B53" s="584" t="s">
        <v>51</v>
      </c>
      <c r="C53" s="585"/>
      <c r="D53" s="585"/>
      <c r="E53" s="585"/>
      <c r="F53" s="630"/>
      <c r="G53" s="435">
        <v>50109705</v>
      </c>
      <c r="H53" s="584">
        <v>50109705</v>
      </c>
      <c r="I53" s="585"/>
      <c r="J53" s="586"/>
      <c r="K53" s="587">
        <v>0</v>
      </c>
      <c r="L53" s="588"/>
      <c r="M53" s="589"/>
      <c r="N53" s="435">
        <v>50109705</v>
      </c>
      <c r="O53" s="584">
        <v>50109705</v>
      </c>
      <c r="P53" s="585"/>
      <c r="Q53" s="586"/>
      <c r="R53" s="587">
        <v>0</v>
      </c>
      <c r="S53" s="588"/>
      <c r="T53" s="589"/>
    </row>
    <row r="54" spans="2:20" ht="12.75">
      <c r="B54" s="584" t="s">
        <v>52</v>
      </c>
      <c r="C54" s="585"/>
      <c r="D54" s="585"/>
      <c r="E54" s="585"/>
      <c r="F54" s="630"/>
      <c r="G54" s="435">
        <v>31969017</v>
      </c>
      <c r="H54" s="590"/>
      <c r="I54" s="588"/>
      <c r="J54" s="589"/>
      <c r="K54" s="591">
        <v>31969017</v>
      </c>
      <c r="L54" s="585"/>
      <c r="M54" s="586"/>
      <c r="N54" s="435">
        <v>31969017</v>
      </c>
      <c r="O54" s="590"/>
      <c r="P54" s="588"/>
      <c r="Q54" s="589"/>
      <c r="R54" s="591">
        <v>31969017</v>
      </c>
      <c r="S54" s="585"/>
      <c r="T54" s="586"/>
    </row>
    <row r="55" spans="2:20" ht="12.75">
      <c r="B55" s="625" t="s">
        <v>53</v>
      </c>
      <c r="C55" s="626"/>
      <c r="D55" s="626"/>
      <c r="E55" s="626"/>
      <c r="F55" s="627"/>
      <c r="G55" s="435"/>
      <c r="H55" s="590"/>
      <c r="I55" s="588"/>
      <c r="J55" s="589"/>
      <c r="K55" s="587">
        <v>0</v>
      </c>
      <c r="L55" s="588"/>
      <c r="M55" s="589"/>
      <c r="N55" s="435"/>
      <c r="O55" s="590"/>
      <c r="P55" s="588"/>
      <c r="Q55" s="589"/>
      <c r="R55" s="587">
        <v>0</v>
      </c>
      <c r="S55" s="588"/>
      <c r="T55" s="589"/>
    </row>
    <row r="56" spans="2:20" ht="12.75">
      <c r="B56" s="595" t="s">
        <v>54</v>
      </c>
      <c r="C56" s="596"/>
      <c r="D56" s="596"/>
      <c r="E56" s="596"/>
      <c r="F56" s="629"/>
      <c r="G56" s="434">
        <v>82078722</v>
      </c>
      <c r="H56" s="577">
        <v>50109705</v>
      </c>
      <c r="I56" s="578"/>
      <c r="J56" s="579"/>
      <c r="K56" s="580">
        <v>31969017</v>
      </c>
      <c r="L56" s="578"/>
      <c r="M56" s="579"/>
      <c r="N56" s="434">
        <v>82078722</v>
      </c>
      <c r="O56" s="577">
        <v>50109705</v>
      </c>
      <c r="P56" s="578"/>
      <c r="Q56" s="579"/>
      <c r="R56" s="580">
        <v>31969017</v>
      </c>
      <c r="S56" s="578"/>
      <c r="T56" s="579"/>
    </row>
    <row r="57" spans="2:20" s="1" customFormat="1" ht="24.75" customHeight="1" thickBot="1">
      <c r="B57" s="577" t="s">
        <v>55</v>
      </c>
      <c r="C57" s="578"/>
      <c r="D57" s="578"/>
      <c r="E57" s="578"/>
      <c r="F57" s="628"/>
      <c r="G57" s="434">
        <f>SUM(G49,G56)</f>
        <v>212721546</v>
      </c>
      <c r="H57" s="577">
        <f>SUM(H49,H56)</f>
        <v>180752529</v>
      </c>
      <c r="I57" s="578"/>
      <c r="J57" s="579"/>
      <c r="K57" s="581">
        <v>31969017</v>
      </c>
      <c r="L57" s="582"/>
      <c r="M57" s="583"/>
      <c r="N57" s="434">
        <v>241896620</v>
      </c>
      <c r="O57" s="577">
        <f>SUM(O49,O56)</f>
        <v>209927603</v>
      </c>
      <c r="P57" s="578"/>
      <c r="Q57" s="579"/>
      <c r="R57" s="581">
        <v>31969017</v>
      </c>
      <c r="S57" s="582"/>
      <c r="T57" s="583"/>
    </row>
  </sheetData>
  <sheetProtection selectLockedCells="1" selectUnlockedCells="1"/>
  <mergeCells count="254">
    <mergeCell ref="K47:L47"/>
    <mergeCell ref="O47:P47"/>
    <mergeCell ref="R47:T47"/>
    <mergeCell ref="B1:K1"/>
    <mergeCell ref="B3:K3"/>
    <mergeCell ref="L3:M3"/>
    <mergeCell ref="B4:K4"/>
    <mergeCell ref="L4:M4"/>
    <mergeCell ref="B5:F6"/>
    <mergeCell ref="G5:G6"/>
    <mergeCell ref="H5:J6"/>
    <mergeCell ref="K5:M6"/>
    <mergeCell ref="K9:M9"/>
    <mergeCell ref="B8:F8"/>
    <mergeCell ref="H8:J8"/>
    <mergeCell ref="K8:M8"/>
    <mergeCell ref="B7:F7"/>
    <mergeCell ref="H7:J7"/>
    <mergeCell ref="K7:M7"/>
    <mergeCell ref="B9:F9"/>
    <mergeCell ref="H9:J9"/>
    <mergeCell ref="B11:F11"/>
    <mergeCell ref="H11:J11"/>
    <mergeCell ref="K11:M11"/>
    <mergeCell ref="B10:F10"/>
    <mergeCell ref="H10:J10"/>
    <mergeCell ref="K10:M10"/>
    <mergeCell ref="K14:M15"/>
    <mergeCell ref="B13:F13"/>
    <mergeCell ref="H13:J13"/>
    <mergeCell ref="K13:M13"/>
    <mergeCell ref="B12:F12"/>
    <mergeCell ref="H12:J12"/>
    <mergeCell ref="K12:M12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B19:F19"/>
    <mergeCell ref="H19:J19"/>
    <mergeCell ref="K19:M19"/>
    <mergeCell ref="B18:F18"/>
    <mergeCell ref="H18:J18"/>
    <mergeCell ref="K18:M18"/>
    <mergeCell ref="B21:F21"/>
    <mergeCell ref="H21:J21"/>
    <mergeCell ref="K21:M21"/>
    <mergeCell ref="B20:F20"/>
    <mergeCell ref="H20:J20"/>
    <mergeCell ref="K20:M20"/>
    <mergeCell ref="B23:F23"/>
    <mergeCell ref="H23:J23"/>
    <mergeCell ref="K23:M23"/>
    <mergeCell ref="B22:F22"/>
    <mergeCell ref="H22:J22"/>
    <mergeCell ref="K22:M22"/>
    <mergeCell ref="B26:F26"/>
    <mergeCell ref="H26:J26"/>
    <mergeCell ref="K26:M26"/>
    <mergeCell ref="B24:F24"/>
    <mergeCell ref="H24:J25"/>
    <mergeCell ref="K24:M25"/>
    <mergeCell ref="B25:F25"/>
    <mergeCell ref="B28:F28"/>
    <mergeCell ref="H28:J28"/>
    <mergeCell ref="K28:M28"/>
    <mergeCell ref="B27:F27"/>
    <mergeCell ref="H27:J27"/>
    <mergeCell ref="K27:M27"/>
    <mergeCell ref="B31:F31"/>
    <mergeCell ref="H31:J31"/>
    <mergeCell ref="K31:M31"/>
    <mergeCell ref="B29:F29"/>
    <mergeCell ref="H29:J30"/>
    <mergeCell ref="K29:M30"/>
    <mergeCell ref="B30:F30"/>
    <mergeCell ref="B33:F33"/>
    <mergeCell ref="H33:J33"/>
    <mergeCell ref="K33:M33"/>
    <mergeCell ref="B32:F32"/>
    <mergeCell ref="H32:J32"/>
    <mergeCell ref="K32:M32"/>
    <mergeCell ref="B35:F35"/>
    <mergeCell ref="H35:J35"/>
    <mergeCell ref="K35:M35"/>
    <mergeCell ref="B34:F34"/>
    <mergeCell ref="H34:J34"/>
    <mergeCell ref="K34:M34"/>
    <mergeCell ref="B37:F37"/>
    <mergeCell ref="H37:J37"/>
    <mergeCell ref="K37:M37"/>
    <mergeCell ref="B36:F36"/>
    <mergeCell ref="H36:J36"/>
    <mergeCell ref="K36:M36"/>
    <mergeCell ref="B39:F39"/>
    <mergeCell ref="H39:J39"/>
    <mergeCell ref="K39:M39"/>
    <mergeCell ref="B38:F38"/>
    <mergeCell ref="H38:J38"/>
    <mergeCell ref="K38:M38"/>
    <mergeCell ref="B41:F41"/>
    <mergeCell ref="H41:J41"/>
    <mergeCell ref="K41:M41"/>
    <mergeCell ref="B40:F40"/>
    <mergeCell ref="H40:J40"/>
    <mergeCell ref="K40:M40"/>
    <mergeCell ref="B43:F43"/>
    <mergeCell ref="H43:J43"/>
    <mergeCell ref="K43:M43"/>
    <mergeCell ref="B42:F42"/>
    <mergeCell ref="H42:J42"/>
    <mergeCell ref="K42:M42"/>
    <mergeCell ref="B45:F45"/>
    <mergeCell ref="H45:J45"/>
    <mergeCell ref="K45:M45"/>
    <mergeCell ref="B44:F44"/>
    <mergeCell ref="H44:J44"/>
    <mergeCell ref="K44:M44"/>
    <mergeCell ref="H49:J49"/>
    <mergeCell ref="K49:M49"/>
    <mergeCell ref="B48:F48"/>
    <mergeCell ref="H48:J48"/>
    <mergeCell ref="K48:M48"/>
    <mergeCell ref="B46:F46"/>
    <mergeCell ref="H46:J46"/>
    <mergeCell ref="K46:M46"/>
    <mergeCell ref="B47:F47"/>
    <mergeCell ref="H47:J47"/>
    <mergeCell ref="B51:F51"/>
    <mergeCell ref="B52:F52"/>
    <mergeCell ref="H52:J52"/>
    <mergeCell ref="K52:M52"/>
    <mergeCell ref="B50:F50"/>
    <mergeCell ref="H50:J51"/>
    <mergeCell ref="K50:M51"/>
    <mergeCell ref="B54:F54"/>
    <mergeCell ref="H54:J54"/>
    <mergeCell ref="K54:M54"/>
    <mergeCell ref="B53:F53"/>
    <mergeCell ref="H53:J53"/>
    <mergeCell ref="K53:M53"/>
    <mergeCell ref="B55:F55"/>
    <mergeCell ref="H55:J55"/>
    <mergeCell ref="K55:M55"/>
    <mergeCell ref="B57:F57"/>
    <mergeCell ref="H57:J57"/>
    <mergeCell ref="K57:M57"/>
    <mergeCell ref="B56:F56"/>
    <mergeCell ref="H56:J56"/>
    <mergeCell ref="K56:M56"/>
    <mergeCell ref="N5:N6"/>
    <mergeCell ref="O5:Q6"/>
    <mergeCell ref="R5:T6"/>
    <mergeCell ref="O7:Q7"/>
    <mergeCell ref="R7:T7"/>
    <mergeCell ref="O8:Q8"/>
    <mergeCell ref="R8:T8"/>
    <mergeCell ref="O9:Q9"/>
    <mergeCell ref="R9:T9"/>
    <mergeCell ref="O10:Q10"/>
    <mergeCell ref="R10:T10"/>
    <mergeCell ref="O11:Q11"/>
    <mergeCell ref="R11:T11"/>
    <mergeCell ref="O12:Q12"/>
    <mergeCell ref="R12:T12"/>
    <mergeCell ref="O13:Q13"/>
    <mergeCell ref="R13:T13"/>
    <mergeCell ref="N14:N15"/>
    <mergeCell ref="O14:Q15"/>
    <mergeCell ref="R14:T15"/>
    <mergeCell ref="O16:Q16"/>
    <mergeCell ref="R16:T16"/>
    <mergeCell ref="O17:Q17"/>
    <mergeCell ref="R17:T17"/>
    <mergeCell ref="O18:Q18"/>
    <mergeCell ref="R18:T18"/>
    <mergeCell ref="O19:Q19"/>
    <mergeCell ref="R19:T19"/>
    <mergeCell ref="O20:Q20"/>
    <mergeCell ref="R20:T20"/>
    <mergeCell ref="O21:Q21"/>
    <mergeCell ref="R21:T21"/>
    <mergeCell ref="O22:Q22"/>
    <mergeCell ref="R22:T22"/>
    <mergeCell ref="O23:Q23"/>
    <mergeCell ref="R23:T23"/>
    <mergeCell ref="O24:Q25"/>
    <mergeCell ref="R24:T25"/>
    <mergeCell ref="O26:Q26"/>
    <mergeCell ref="R26:T26"/>
    <mergeCell ref="O27:Q27"/>
    <mergeCell ref="R27:T27"/>
    <mergeCell ref="O28:Q28"/>
    <mergeCell ref="R28:T28"/>
    <mergeCell ref="O29:Q30"/>
    <mergeCell ref="R29:T30"/>
    <mergeCell ref="O31:Q31"/>
    <mergeCell ref="R31:T31"/>
    <mergeCell ref="O32:Q32"/>
    <mergeCell ref="R32:T32"/>
    <mergeCell ref="O33:Q33"/>
    <mergeCell ref="R33:T33"/>
    <mergeCell ref="O34:Q34"/>
    <mergeCell ref="R34:T34"/>
    <mergeCell ref="O35:Q35"/>
    <mergeCell ref="R35:T35"/>
    <mergeCell ref="O36:Q36"/>
    <mergeCell ref="R36:T36"/>
    <mergeCell ref="O37:Q37"/>
    <mergeCell ref="R37:T37"/>
    <mergeCell ref="O38:Q38"/>
    <mergeCell ref="R38:T38"/>
    <mergeCell ref="O39:Q39"/>
    <mergeCell ref="R39:T39"/>
    <mergeCell ref="O40:Q40"/>
    <mergeCell ref="R40:T40"/>
    <mergeCell ref="O41:Q41"/>
    <mergeCell ref="R41:T41"/>
    <mergeCell ref="O42:Q42"/>
    <mergeCell ref="R42:T42"/>
    <mergeCell ref="O43:Q43"/>
    <mergeCell ref="R43:T43"/>
    <mergeCell ref="O44:Q44"/>
    <mergeCell ref="R44:T44"/>
    <mergeCell ref="O45:Q45"/>
    <mergeCell ref="R45:T45"/>
    <mergeCell ref="O46:Q46"/>
    <mergeCell ref="R46:T46"/>
    <mergeCell ref="O48:Q48"/>
    <mergeCell ref="R48:T48"/>
    <mergeCell ref="O55:Q55"/>
    <mergeCell ref="R55:T55"/>
    <mergeCell ref="O49:Q49"/>
    <mergeCell ref="R49:T49"/>
    <mergeCell ref="O50:Q51"/>
    <mergeCell ref="R50:T51"/>
    <mergeCell ref="O52:Q52"/>
    <mergeCell ref="R52:T52"/>
    <mergeCell ref="N24:N25"/>
    <mergeCell ref="G24:G25"/>
    <mergeCell ref="O56:Q56"/>
    <mergeCell ref="R56:T56"/>
    <mergeCell ref="O57:Q57"/>
    <mergeCell ref="R57:T57"/>
    <mergeCell ref="O53:Q53"/>
    <mergeCell ref="R53:T53"/>
    <mergeCell ref="O54:Q54"/>
    <mergeCell ref="R54:T54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872" t="s">
        <v>371</v>
      </c>
      <c r="E1" s="872"/>
      <c r="F1" s="872"/>
      <c r="G1" s="872"/>
      <c r="H1" s="872"/>
      <c r="I1" s="872"/>
      <c r="J1" s="872"/>
      <c r="K1" s="872"/>
      <c r="L1" s="872"/>
      <c r="M1" s="872"/>
      <c r="N1" s="872"/>
    </row>
    <row r="2" ht="47.25" customHeight="1"/>
    <row r="3" spans="1:14" ht="1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ht="15.75">
      <c r="A4" s="472"/>
      <c r="B4" s="455"/>
      <c r="C4" s="455"/>
      <c r="D4" s="455"/>
      <c r="E4" s="472" t="s">
        <v>84</v>
      </c>
      <c r="F4" s="455"/>
      <c r="G4" s="455"/>
      <c r="H4" s="455"/>
      <c r="I4" s="455"/>
      <c r="J4" s="455"/>
      <c r="K4" s="455"/>
      <c r="L4" s="455"/>
      <c r="M4" s="455"/>
      <c r="N4" s="455"/>
    </row>
    <row r="5" spans="1:14" ht="15.75">
      <c r="A5" s="472"/>
      <c r="B5" s="455"/>
      <c r="C5" s="455"/>
      <c r="D5" s="873" t="s">
        <v>316</v>
      </c>
      <c r="E5" s="873"/>
      <c r="F5" s="873"/>
      <c r="G5" s="455"/>
      <c r="H5" s="455"/>
      <c r="I5" s="455"/>
      <c r="J5" s="455"/>
      <c r="K5" s="455"/>
      <c r="L5" s="455"/>
      <c r="M5" s="455"/>
      <c r="N5" s="455"/>
    </row>
    <row r="6" spans="1:14" ht="15.75">
      <c r="A6" s="472"/>
      <c r="B6" s="455"/>
      <c r="C6" s="455"/>
      <c r="D6" s="455"/>
      <c r="E6" s="472" t="s">
        <v>315</v>
      </c>
      <c r="F6" s="455"/>
      <c r="G6" s="455"/>
      <c r="H6" s="455"/>
      <c r="I6" s="455"/>
      <c r="J6" s="455"/>
      <c r="K6" s="455"/>
      <c r="L6" s="455"/>
      <c r="M6" s="455"/>
      <c r="N6" s="455"/>
    </row>
    <row r="7" spans="1:14" ht="15.75">
      <c r="A7" s="471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</row>
    <row r="8" spans="1:14" ht="15.75">
      <c r="A8" s="471"/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</row>
    <row r="9" spans="1:14" ht="16.5" thickBot="1">
      <c r="A9" s="470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874" t="s">
        <v>58</v>
      </c>
      <c r="N9" s="874"/>
    </row>
    <row r="10" spans="1:14" ht="17.25" thickBot="1" thickTop="1">
      <c r="A10" s="469" t="s">
        <v>59</v>
      </c>
      <c r="B10" s="468" t="s">
        <v>314</v>
      </c>
      <c r="C10" s="468" t="s">
        <v>313</v>
      </c>
      <c r="D10" s="468" t="s">
        <v>312</v>
      </c>
      <c r="E10" s="468" t="s">
        <v>311</v>
      </c>
      <c r="F10" s="468" t="s">
        <v>310</v>
      </c>
      <c r="G10" s="468" t="s">
        <v>309</v>
      </c>
      <c r="H10" s="468" t="s">
        <v>308</v>
      </c>
      <c r="I10" s="468" t="s">
        <v>307</v>
      </c>
      <c r="J10" s="468" t="s">
        <v>306</v>
      </c>
      <c r="K10" s="468" t="s">
        <v>305</v>
      </c>
      <c r="L10" s="468" t="s">
        <v>304</v>
      </c>
      <c r="M10" s="467" t="s">
        <v>303</v>
      </c>
      <c r="N10" s="467" t="s">
        <v>302</v>
      </c>
    </row>
    <row r="11" spans="1:14" ht="17.25" customHeight="1" thickBot="1" thickTop="1">
      <c r="A11" s="875" t="s">
        <v>301</v>
      </c>
      <c r="B11" s="875"/>
      <c r="C11" s="875"/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</row>
    <row r="12" spans="1:14" ht="17.25" thickBot="1" thickTop="1">
      <c r="A12" s="463" t="s">
        <v>300</v>
      </c>
      <c r="B12" s="462">
        <v>806667</v>
      </c>
      <c r="C12" s="462">
        <v>806667</v>
      </c>
      <c r="D12" s="462">
        <v>806667</v>
      </c>
      <c r="E12" s="462">
        <v>806667</v>
      </c>
      <c r="F12" s="462">
        <v>806667</v>
      </c>
      <c r="G12" s="462">
        <v>806667</v>
      </c>
      <c r="H12" s="462">
        <v>806667</v>
      </c>
      <c r="I12" s="462">
        <v>8596206</v>
      </c>
      <c r="J12" s="462">
        <v>806667</v>
      </c>
      <c r="K12" s="462">
        <v>806667</v>
      </c>
      <c r="L12" s="462">
        <v>806667</v>
      </c>
      <c r="M12" s="461">
        <v>806663</v>
      </c>
      <c r="N12" s="458">
        <v>17469539</v>
      </c>
    </row>
    <row r="13" spans="1:14" ht="16.5" thickBot="1">
      <c r="A13" s="463" t="s">
        <v>145</v>
      </c>
      <c r="B13" s="462">
        <v>0</v>
      </c>
      <c r="C13" s="462">
        <v>0</v>
      </c>
      <c r="D13" s="462">
        <v>19525000</v>
      </c>
      <c r="E13" s="462">
        <v>0</v>
      </c>
      <c r="F13" s="462">
        <v>0</v>
      </c>
      <c r="G13" s="462">
        <v>0</v>
      </c>
      <c r="H13" s="462">
        <v>0</v>
      </c>
      <c r="I13" s="462">
        <v>0</v>
      </c>
      <c r="J13" s="462">
        <v>19525000</v>
      </c>
      <c r="K13" s="462">
        <v>0</v>
      </c>
      <c r="L13" s="462">
        <v>0</v>
      </c>
      <c r="M13" s="461">
        <v>0</v>
      </c>
      <c r="N13" s="458">
        <f>SUM(B13:M13)</f>
        <v>39050000</v>
      </c>
    </row>
    <row r="14" spans="1:14" ht="16.5" thickBot="1">
      <c r="A14" s="463" t="s">
        <v>63</v>
      </c>
      <c r="B14" s="462">
        <v>6128397</v>
      </c>
      <c r="C14" s="462">
        <v>6128397</v>
      </c>
      <c r="D14" s="462">
        <v>12300673</v>
      </c>
      <c r="E14" s="462">
        <v>6139630</v>
      </c>
      <c r="F14" s="462">
        <v>6139630</v>
      </c>
      <c r="G14" s="462">
        <v>6128397</v>
      </c>
      <c r="H14" s="462">
        <v>6925433</v>
      </c>
      <c r="I14" s="462">
        <v>8711977</v>
      </c>
      <c r="J14" s="462">
        <v>6128397</v>
      </c>
      <c r="K14" s="462">
        <v>6128397</v>
      </c>
      <c r="L14" s="462">
        <v>6128397</v>
      </c>
      <c r="M14" s="461">
        <v>6128394</v>
      </c>
      <c r="N14" s="458">
        <f>SUM(B14:M14)</f>
        <v>83116119</v>
      </c>
    </row>
    <row r="15" spans="1:14" s="464" customFormat="1" ht="16.5" thickBot="1">
      <c r="A15" s="466" t="s">
        <v>299</v>
      </c>
      <c r="B15" s="465">
        <v>697672</v>
      </c>
      <c r="C15" s="483">
        <v>697672</v>
      </c>
      <c r="D15" s="483">
        <v>697672</v>
      </c>
      <c r="E15" s="465">
        <v>893953</v>
      </c>
      <c r="F15" s="465">
        <v>2537957</v>
      </c>
      <c r="G15" s="465">
        <v>3158227</v>
      </c>
      <c r="H15" s="465">
        <v>2314954</v>
      </c>
      <c r="I15" s="465">
        <v>4942715</v>
      </c>
      <c r="J15" s="465">
        <v>697672</v>
      </c>
      <c r="K15" s="465">
        <v>697672</v>
      </c>
      <c r="L15" s="465">
        <v>697672</v>
      </c>
      <c r="M15" s="465">
        <v>697671</v>
      </c>
      <c r="N15" s="538">
        <f>SUM(B15:M15)</f>
        <v>18731509</v>
      </c>
    </row>
    <row r="16" spans="1:14" ht="16.5" thickBot="1">
      <c r="A16" s="532" t="s">
        <v>298</v>
      </c>
      <c r="B16" s="529">
        <v>6839896</v>
      </c>
      <c r="C16" s="518">
        <v>6839896</v>
      </c>
      <c r="D16" s="518">
        <v>6839896</v>
      </c>
      <c r="E16" s="529">
        <v>6839896</v>
      </c>
      <c r="F16" s="529">
        <v>6839894</v>
      </c>
      <c r="G16" s="529">
        <v>6839894</v>
      </c>
      <c r="H16" s="529">
        <v>6839894</v>
      </c>
      <c r="I16" s="529">
        <v>6839894</v>
      </c>
      <c r="J16" s="529">
        <v>6839894</v>
      </c>
      <c r="K16" s="529">
        <v>6839894</v>
      </c>
      <c r="L16" s="529">
        <v>6839894</v>
      </c>
      <c r="M16" s="537">
        <v>6839880</v>
      </c>
      <c r="N16" s="519">
        <f>SUM(B16:M16)</f>
        <v>82078722</v>
      </c>
    </row>
    <row r="17" spans="1:14" ht="16.5" thickBot="1">
      <c r="A17" s="530" t="s">
        <v>341</v>
      </c>
      <c r="B17" s="534"/>
      <c r="C17" s="531">
        <v>1450731</v>
      </c>
      <c r="D17" s="528"/>
      <c r="E17" s="534"/>
      <c r="F17" s="534"/>
      <c r="G17" s="534"/>
      <c r="H17" s="534"/>
      <c r="I17" s="534"/>
      <c r="J17" s="534"/>
      <c r="K17" s="534"/>
      <c r="L17" s="534"/>
      <c r="M17" s="539"/>
      <c r="N17" s="519">
        <v>1450731</v>
      </c>
    </row>
    <row r="18" spans="1:14" ht="21" customHeight="1" thickBot="1">
      <c r="A18" s="533" t="s">
        <v>297</v>
      </c>
      <c r="B18" s="535">
        <f aca="true" t="shared" si="0" ref="B18:M18">SUM(B12:B16)</f>
        <v>14472632</v>
      </c>
      <c r="C18" s="456">
        <f>SUM(C12:C17)</f>
        <v>15923363</v>
      </c>
      <c r="D18" s="536">
        <f t="shared" si="0"/>
        <v>40169908</v>
      </c>
      <c r="E18" s="535">
        <f t="shared" si="0"/>
        <v>14680146</v>
      </c>
      <c r="F18" s="535">
        <f t="shared" si="0"/>
        <v>16324148</v>
      </c>
      <c r="G18" s="535">
        <f t="shared" si="0"/>
        <v>16933185</v>
      </c>
      <c r="H18" s="535">
        <f t="shared" si="0"/>
        <v>16886948</v>
      </c>
      <c r="I18" s="535">
        <f t="shared" si="0"/>
        <v>29090792</v>
      </c>
      <c r="J18" s="535">
        <f t="shared" si="0"/>
        <v>33997630</v>
      </c>
      <c r="K18" s="535">
        <f t="shared" si="0"/>
        <v>14472630</v>
      </c>
      <c r="L18" s="535">
        <f t="shared" si="0"/>
        <v>14472630</v>
      </c>
      <c r="M18" s="535">
        <f t="shared" si="0"/>
        <v>14472608</v>
      </c>
      <c r="N18" s="535">
        <v>241896620</v>
      </c>
    </row>
    <row r="19" spans="1:14" ht="17.25" thickBot="1" thickTop="1">
      <c r="A19" s="460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8"/>
      <c r="N19" s="458">
        <f aca="true" t="shared" si="1" ref="N19:N28">SUM(B19:M19)</f>
        <v>0</v>
      </c>
    </row>
    <row r="20" spans="1:14" ht="17.25" thickBot="1" thickTop="1">
      <c r="A20" s="463" t="s">
        <v>96</v>
      </c>
      <c r="B20" s="462">
        <v>6772529</v>
      </c>
      <c r="C20" s="462">
        <v>6772529</v>
      </c>
      <c r="D20" s="462">
        <v>11937618</v>
      </c>
      <c r="E20" s="462">
        <v>6951912</v>
      </c>
      <c r="F20" s="462">
        <v>8515898</v>
      </c>
      <c r="G20" s="462">
        <v>8205459</v>
      </c>
      <c r="H20" s="462">
        <v>8247882</v>
      </c>
      <c r="I20" s="462">
        <v>10891955</v>
      </c>
      <c r="J20" s="462">
        <v>6772529</v>
      </c>
      <c r="K20" s="462">
        <v>6772529</v>
      </c>
      <c r="L20" s="462">
        <v>6772529</v>
      </c>
      <c r="M20" s="461">
        <v>6772527</v>
      </c>
      <c r="N20" s="458">
        <f t="shared" si="1"/>
        <v>95385896</v>
      </c>
    </row>
    <row r="21" spans="1:14" ht="16.5" thickBot="1">
      <c r="A21" s="463" t="s">
        <v>296</v>
      </c>
      <c r="B21" s="462">
        <v>1222448</v>
      </c>
      <c r="C21" s="462">
        <v>1222448</v>
      </c>
      <c r="D21" s="462">
        <v>1228824</v>
      </c>
      <c r="E21" s="462">
        <v>1224281</v>
      </c>
      <c r="F21" s="462">
        <v>1224281</v>
      </c>
      <c r="G21" s="462">
        <v>1362778</v>
      </c>
      <c r="H21" s="462">
        <v>1367957</v>
      </c>
      <c r="I21" s="462">
        <v>3048828</v>
      </c>
      <c r="J21" s="462">
        <v>1222448</v>
      </c>
      <c r="K21" s="462">
        <v>1222448</v>
      </c>
      <c r="L21" s="462">
        <v>1222448</v>
      </c>
      <c r="M21" s="461">
        <v>1222444</v>
      </c>
      <c r="N21" s="458">
        <f t="shared" si="1"/>
        <v>16791633</v>
      </c>
    </row>
    <row r="22" spans="1:14" ht="16.5" thickBot="1">
      <c r="A22" s="463" t="s">
        <v>100</v>
      </c>
      <c r="B22" s="462">
        <v>3710250</v>
      </c>
      <c r="C22" s="462">
        <v>3710073</v>
      </c>
      <c r="D22" s="462">
        <v>3726549</v>
      </c>
      <c r="E22" s="462">
        <v>3720072</v>
      </c>
      <c r="F22" s="462">
        <v>3816566</v>
      </c>
      <c r="G22" s="462">
        <v>4597545</v>
      </c>
      <c r="H22" s="462">
        <v>4518544</v>
      </c>
      <c r="I22" s="462">
        <v>5070289</v>
      </c>
      <c r="J22" s="462">
        <v>3710250</v>
      </c>
      <c r="K22" s="462">
        <v>3710250</v>
      </c>
      <c r="L22" s="462">
        <v>3710250</v>
      </c>
      <c r="M22" s="461">
        <v>3710248</v>
      </c>
      <c r="N22" s="458">
        <f t="shared" si="1"/>
        <v>47710886</v>
      </c>
    </row>
    <row r="23" spans="1:14" ht="16.5" thickBot="1">
      <c r="A23" s="463" t="s">
        <v>108</v>
      </c>
      <c r="B23" s="462">
        <v>0</v>
      </c>
      <c r="C23" s="462">
        <v>0</v>
      </c>
      <c r="D23" s="462">
        <v>0</v>
      </c>
      <c r="E23" s="462">
        <v>5662350</v>
      </c>
      <c r="F23" s="462">
        <v>0</v>
      </c>
      <c r="G23" s="462">
        <v>0</v>
      </c>
      <c r="H23" s="462">
        <v>0</v>
      </c>
      <c r="I23" s="462">
        <v>17234539</v>
      </c>
      <c r="J23" s="462">
        <v>0</v>
      </c>
      <c r="K23" s="462">
        <v>0</v>
      </c>
      <c r="L23" s="462">
        <v>0</v>
      </c>
      <c r="M23" s="461">
        <v>0</v>
      </c>
      <c r="N23" s="458">
        <f t="shared" si="1"/>
        <v>22896889</v>
      </c>
    </row>
    <row r="24" spans="1:14" ht="16.5" thickBot="1">
      <c r="A24" s="463" t="s">
        <v>109</v>
      </c>
      <c r="B24" s="462">
        <v>0</v>
      </c>
      <c r="C24" s="462">
        <v>0</v>
      </c>
      <c r="D24" s="462">
        <v>0</v>
      </c>
      <c r="E24" s="462">
        <v>0</v>
      </c>
      <c r="F24" s="462">
        <v>6306667</v>
      </c>
      <c r="G24" s="462">
        <v>0</v>
      </c>
      <c r="H24" s="462">
        <v>0</v>
      </c>
      <c r="I24" s="462">
        <v>6091427</v>
      </c>
      <c r="J24" s="462">
        <v>0</v>
      </c>
      <c r="K24" s="462">
        <v>0</v>
      </c>
      <c r="L24" s="462">
        <v>5000000</v>
      </c>
      <c r="M24" s="461">
        <v>0</v>
      </c>
      <c r="N24" s="458">
        <f t="shared" si="1"/>
        <v>17398094</v>
      </c>
    </row>
    <row r="25" spans="1:14" ht="16.5" thickBot="1">
      <c r="A25" s="463" t="s">
        <v>295</v>
      </c>
      <c r="B25" s="462">
        <v>439250</v>
      </c>
      <c r="C25" s="462">
        <v>439250</v>
      </c>
      <c r="D25" s="462">
        <v>439250</v>
      </c>
      <c r="E25" s="462">
        <v>439250</v>
      </c>
      <c r="F25" s="462">
        <v>439250</v>
      </c>
      <c r="G25" s="462">
        <v>439250</v>
      </c>
      <c r="H25" s="462">
        <v>439250</v>
      </c>
      <c r="I25" s="462">
        <v>471750</v>
      </c>
      <c r="J25" s="462">
        <v>439250</v>
      </c>
      <c r="K25" s="462">
        <v>439250</v>
      </c>
      <c r="L25" s="462">
        <v>439250</v>
      </c>
      <c r="M25" s="461">
        <v>439250</v>
      </c>
      <c r="N25" s="458">
        <f t="shared" si="1"/>
        <v>5303500</v>
      </c>
    </row>
    <row r="26" spans="1:14" ht="16.5" thickBot="1">
      <c r="A26" s="463" t="s">
        <v>294</v>
      </c>
      <c r="B26" s="462">
        <v>603876</v>
      </c>
      <c r="C26" s="462">
        <v>603876</v>
      </c>
      <c r="D26" s="462">
        <v>604053</v>
      </c>
      <c r="E26" s="462">
        <v>603876</v>
      </c>
      <c r="F26" s="462">
        <v>603876</v>
      </c>
      <c r="G26" s="462">
        <v>603876</v>
      </c>
      <c r="H26" s="462">
        <v>603887</v>
      </c>
      <c r="I26" s="462">
        <v>603876</v>
      </c>
      <c r="J26" s="462">
        <v>603876</v>
      </c>
      <c r="K26" s="462">
        <v>603876</v>
      </c>
      <c r="L26" s="462">
        <v>603876</v>
      </c>
      <c r="M26" s="461">
        <v>603870</v>
      </c>
      <c r="N26" s="458">
        <f t="shared" si="1"/>
        <v>7246694</v>
      </c>
    </row>
    <row r="27" spans="1:14" ht="16.5" thickBot="1">
      <c r="A27" s="460" t="s">
        <v>153</v>
      </c>
      <c r="B27" s="459">
        <v>0</v>
      </c>
      <c r="C27" s="459">
        <v>0</v>
      </c>
      <c r="D27" s="459">
        <v>0</v>
      </c>
      <c r="E27" s="459">
        <v>0</v>
      </c>
      <c r="F27" s="459">
        <v>0</v>
      </c>
      <c r="G27" s="459">
        <v>0</v>
      </c>
      <c r="H27" s="459">
        <v>0</v>
      </c>
      <c r="I27" s="459">
        <v>0</v>
      </c>
      <c r="J27" s="459">
        <v>14953602</v>
      </c>
      <c r="K27" s="459">
        <v>10000000</v>
      </c>
      <c r="L27" s="459">
        <v>0</v>
      </c>
      <c r="M27" s="458">
        <v>0</v>
      </c>
      <c r="N27" s="458">
        <f t="shared" si="1"/>
        <v>24953602</v>
      </c>
    </row>
    <row r="28" spans="1:14" ht="17.25" thickBot="1" thickTop="1">
      <c r="A28" s="460" t="s">
        <v>293</v>
      </c>
      <c r="B28" s="459"/>
      <c r="C28" s="459">
        <v>1450731</v>
      </c>
      <c r="D28" s="459">
        <v>0</v>
      </c>
      <c r="E28" s="459"/>
      <c r="F28" s="459"/>
      <c r="G28" s="459"/>
      <c r="H28" s="459"/>
      <c r="I28" s="459"/>
      <c r="J28" s="459"/>
      <c r="K28" s="459"/>
      <c r="L28" s="459"/>
      <c r="M28" s="458">
        <v>2758695</v>
      </c>
      <c r="N28" s="458">
        <f t="shared" si="1"/>
        <v>4209426</v>
      </c>
    </row>
    <row r="29" spans="1:14" ht="17.25" thickBot="1" thickTop="1">
      <c r="A29" s="457" t="s">
        <v>292</v>
      </c>
      <c r="B29" s="456">
        <f aca="true" t="shared" si="2" ref="B29:L29">SUM(B20:B27)</f>
        <v>12748353</v>
      </c>
      <c r="C29" s="456">
        <f>SUM(C20:C28)</f>
        <v>14198907</v>
      </c>
      <c r="D29" s="456">
        <f t="shared" si="2"/>
        <v>17936294</v>
      </c>
      <c r="E29" s="456">
        <f t="shared" si="2"/>
        <v>18601741</v>
      </c>
      <c r="F29" s="456">
        <f t="shared" si="2"/>
        <v>20906538</v>
      </c>
      <c r="G29" s="456">
        <f t="shared" si="2"/>
        <v>15208908</v>
      </c>
      <c r="H29" s="456">
        <f t="shared" si="2"/>
        <v>15177520</v>
      </c>
      <c r="I29" s="456">
        <f t="shared" si="2"/>
        <v>43412664</v>
      </c>
      <c r="J29" s="456">
        <f t="shared" si="2"/>
        <v>27701955</v>
      </c>
      <c r="K29" s="456">
        <f t="shared" si="2"/>
        <v>22748353</v>
      </c>
      <c r="L29" s="456">
        <f t="shared" si="2"/>
        <v>17748353</v>
      </c>
      <c r="M29" s="456">
        <f>SUM(M20:M28)</f>
        <v>15507034</v>
      </c>
      <c r="N29" s="456">
        <f>SUM(N20:N28)</f>
        <v>241896620</v>
      </c>
    </row>
    <row r="30" spans="1:14" ht="15.75" thickTop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1">
      <selection activeCell="A1" sqref="A1:C1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9.57421875" style="0" customWidth="1"/>
    <col min="5" max="255" width="9.140625" style="0" customWidth="1"/>
  </cols>
  <sheetData>
    <row r="1" spans="1:3" ht="12.75">
      <c r="A1" s="886" t="s">
        <v>372</v>
      </c>
      <c r="B1" s="886"/>
      <c r="C1" s="886"/>
    </row>
    <row r="2" ht="12.75">
      <c r="A2" s="180"/>
    </row>
    <row r="3" ht="12.75">
      <c r="A3" s="180"/>
    </row>
    <row r="4" spans="1:3" ht="12.75">
      <c r="A4" s="886" t="s">
        <v>56</v>
      </c>
      <c r="B4" s="886"/>
      <c r="C4" s="886"/>
    </row>
    <row r="5" ht="12.75">
      <c r="A5" s="181"/>
    </row>
    <row r="6" spans="1:3" ht="12.75">
      <c r="A6" s="887" t="s">
        <v>107</v>
      </c>
      <c r="B6" s="887"/>
      <c r="C6" s="887"/>
    </row>
    <row r="7" ht="15.75">
      <c r="A7" s="182"/>
    </row>
    <row r="8" ht="15.75">
      <c r="A8" s="182"/>
    </row>
    <row r="9" ht="16.5" thickBot="1">
      <c r="A9" s="182"/>
    </row>
    <row r="10" spans="1:4" ht="24.75" customHeight="1" thickBot="1">
      <c r="A10" s="888"/>
      <c r="B10" s="888"/>
      <c r="C10" s="889" t="s">
        <v>89</v>
      </c>
      <c r="D10" s="889" t="s">
        <v>331</v>
      </c>
    </row>
    <row r="11" spans="1:4" ht="12.75" customHeight="1" thickBot="1">
      <c r="A11" s="890" t="s">
        <v>59</v>
      </c>
      <c r="B11" s="890"/>
      <c r="C11" s="889"/>
      <c r="D11" s="889"/>
    </row>
    <row r="12" spans="1:4" ht="16.5" thickBot="1">
      <c r="A12" s="883"/>
      <c r="B12" s="883"/>
      <c r="C12" s="183" t="s">
        <v>88</v>
      </c>
      <c r="D12" s="183" t="s">
        <v>88</v>
      </c>
    </row>
    <row r="13" spans="1:4" ht="12.75" customHeight="1" thickBot="1">
      <c r="A13" s="884" t="s">
        <v>95</v>
      </c>
      <c r="B13" s="184"/>
      <c r="C13" s="880">
        <v>15662350</v>
      </c>
      <c r="D13" s="880">
        <v>15662350</v>
      </c>
    </row>
    <row r="14" spans="1:4" ht="26.25" thickBot="1">
      <c r="A14" s="884"/>
      <c r="B14" s="184" t="s">
        <v>172</v>
      </c>
      <c r="C14" s="880"/>
      <c r="D14" s="880"/>
    </row>
    <row r="15" spans="1:4" ht="13.5" thickBot="1">
      <c r="A15" s="884"/>
      <c r="B15" s="185"/>
      <c r="C15" s="880"/>
      <c r="D15" s="880"/>
    </row>
    <row r="16" spans="1:4" ht="13.5" thickBot="1">
      <c r="A16" s="884"/>
      <c r="B16" s="184"/>
      <c r="C16" s="880">
        <v>12332554</v>
      </c>
      <c r="D16" s="880">
        <v>12332554</v>
      </c>
    </row>
    <row r="17" spans="1:4" ht="13.5" thickBot="1">
      <c r="A17" s="884"/>
      <c r="B17" s="185" t="s">
        <v>108</v>
      </c>
      <c r="C17" s="880"/>
      <c r="D17" s="880"/>
    </row>
    <row r="18" spans="1:4" ht="13.5" thickBot="1">
      <c r="A18" s="884"/>
      <c r="B18" s="184"/>
      <c r="C18" s="880">
        <v>3329796</v>
      </c>
      <c r="D18" s="880">
        <v>3329796</v>
      </c>
    </row>
    <row r="19" spans="1:4" ht="13.5" thickBot="1">
      <c r="A19" s="884"/>
      <c r="B19" s="185" t="s">
        <v>173</v>
      </c>
      <c r="C19" s="880"/>
      <c r="D19" s="880"/>
    </row>
    <row r="20" spans="1:4" ht="13.5" customHeight="1" hidden="1" thickBot="1">
      <c r="A20" s="186"/>
      <c r="B20" s="542"/>
      <c r="C20" s="543"/>
      <c r="D20" s="543"/>
    </row>
    <row r="21" spans="1:4" ht="24.75" customHeight="1">
      <c r="A21" s="546"/>
      <c r="B21" s="560" t="s">
        <v>354</v>
      </c>
      <c r="C21" s="548"/>
      <c r="D21" s="548">
        <v>5719885</v>
      </c>
    </row>
    <row r="22" spans="1:4" ht="21.75" customHeight="1">
      <c r="A22" s="541" t="s">
        <v>97</v>
      </c>
      <c r="B22" s="558" t="s">
        <v>108</v>
      </c>
      <c r="C22" s="545"/>
      <c r="D22" s="545">
        <v>4503845</v>
      </c>
    </row>
    <row r="23" spans="1:4" ht="27" customHeight="1" thickBot="1">
      <c r="A23" s="547"/>
      <c r="B23" s="559" t="s">
        <v>173</v>
      </c>
      <c r="C23" s="549"/>
      <c r="D23" s="549">
        <v>1216040</v>
      </c>
    </row>
    <row r="24" spans="1:4" ht="25.5" customHeight="1">
      <c r="A24" s="546"/>
      <c r="B24" s="560" t="s">
        <v>175</v>
      </c>
      <c r="C24" s="548"/>
      <c r="D24" s="548">
        <v>1514654</v>
      </c>
    </row>
    <row r="25" spans="1:4" ht="30" customHeight="1">
      <c r="A25" s="541" t="s">
        <v>99</v>
      </c>
      <c r="B25" s="558" t="s">
        <v>108</v>
      </c>
      <c r="C25" s="545"/>
      <c r="D25" s="545">
        <v>1192641</v>
      </c>
    </row>
    <row r="26" spans="1:4" ht="26.25" customHeight="1" thickBot="1">
      <c r="A26" s="547"/>
      <c r="B26" s="559" t="s">
        <v>173</v>
      </c>
      <c r="C26" s="549"/>
      <c r="D26" s="549">
        <v>322013</v>
      </c>
    </row>
    <row r="27" spans="1:4" ht="13.5" hidden="1" thickBot="1">
      <c r="A27" s="882"/>
      <c r="B27" s="882"/>
      <c r="C27" s="885">
        <v>15662350</v>
      </c>
      <c r="D27" s="885">
        <v>22896889</v>
      </c>
    </row>
    <row r="28" spans="1:4" ht="33.75" customHeight="1" hidden="1" thickBot="1">
      <c r="A28" s="540"/>
      <c r="B28" s="540"/>
      <c r="C28" s="885"/>
      <c r="D28" s="885"/>
    </row>
    <row r="29" spans="1:4" ht="25.5" customHeight="1" thickBot="1">
      <c r="A29" s="882" t="s">
        <v>174</v>
      </c>
      <c r="B29" s="882"/>
      <c r="C29" s="885"/>
      <c r="D29" s="885"/>
    </row>
    <row r="30" spans="1:4" ht="13.5" thickBot="1">
      <c r="A30" s="882"/>
      <c r="B30" s="882"/>
      <c r="C30" s="885"/>
      <c r="D30" s="885"/>
    </row>
    <row r="31" spans="1:4" ht="13.5" thickBot="1">
      <c r="A31" s="878"/>
      <c r="B31" s="878"/>
      <c r="C31" s="885"/>
      <c r="D31" s="885"/>
    </row>
    <row r="32" spans="1:4" ht="12.75" customHeight="1" thickBot="1">
      <c r="A32" s="879" t="s">
        <v>95</v>
      </c>
      <c r="B32" s="187"/>
      <c r="C32" s="880">
        <v>16306667</v>
      </c>
      <c r="D32" s="880">
        <v>16091767</v>
      </c>
    </row>
    <row r="33" spans="1:4" ht="26.25" thickBot="1">
      <c r="A33" s="879"/>
      <c r="B33" s="184" t="s">
        <v>175</v>
      </c>
      <c r="C33" s="880"/>
      <c r="D33" s="880"/>
    </row>
    <row r="34" spans="1:4" ht="13.5" thickBot="1">
      <c r="A34" s="879"/>
      <c r="B34" s="185"/>
      <c r="C34" s="880"/>
      <c r="D34" s="880"/>
    </row>
    <row r="35" spans="1:4" ht="13.5" thickBot="1">
      <c r="A35" s="879"/>
      <c r="B35" s="184"/>
      <c r="C35" s="880">
        <v>12839870</v>
      </c>
      <c r="D35" s="880">
        <v>12670657</v>
      </c>
    </row>
    <row r="36" spans="1:4" ht="13.5" thickBot="1">
      <c r="A36" s="879"/>
      <c r="B36" s="185" t="s">
        <v>109</v>
      </c>
      <c r="C36" s="880"/>
      <c r="D36" s="880"/>
    </row>
    <row r="37" spans="1:4" ht="13.5" thickBot="1">
      <c r="A37" s="879"/>
      <c r="B37" s="184"/>
      <c r="C37" s="880">
        <v>3466797</v>
      </c>
      <c r="D37" s="880">
        <v>3421110</v>
      </c>
    </row>
    <row r="38" spans="1:4" ht="13.5" thickBot="1">
      <c r="A38" s="879"/>
      <c r="B38" s="185" t="s">
        <v>173</v>
      </c>
      <c r="C38" s="880"/>
      <c r="D38" s="880"/>
    </row>
    <row r="39" spans="1:4" ht="21" customHeight="1">
      <c r="A39" s="550"/>
      <c r="B39" s="553" t="s">
        <v>349</v>
      </c>
      <c r="C39" s="556"/>
      <c r="D39" s="556">
        <v>45000</v>
      </c>
    </row>
    <row r="40" spans="1:4" ht="18.75" customHeight="1">
      <c r="A40" s="551" t="s">
        <v>97</v>
      </c>
      <c r="B40" s="554" t="s">
        <v>350</v>
      </c>
      <c r="C40" s="544"/>
      <c r="D40" s="544">
        <v>35433</v>
      </c>
    </row>
    <row r="41" spans="1:4" ht="21.75" customHeight="1" thickBot="1">
      <c r="A41" s="552"/>
      <c r="B41" s="555" t="s">
        <v>173</v>
      </c>
      <c r="C41" s="557"/>
      <c r="D41" s="557">
        <v>9567</v>
      </c>
    </row>
    <row r="42" spans="1:4" ht="21.75" customHeight="1">
      <c r="A42" s="550"/>
      <c r="B42" s="553" t="s">
        <v>351</v>
      </c>
      <c r="C42" s="556"/>
      <c r="D42" s="556">
        <v>169900</v>
      </c>
    </row>
    <row r="43" spans="1:4" ht="21.75" customHeight="1">
      <c r="A43" s="551" t="s">
        <v>99</v>
      </c>
      <c r="B43" s="554" t="s">
        <v>352</v>
      </c>
      <c r="C43" s="544"/>
      <c r="D43" s="544">
        <v>133780</v>
      </c>
    </row>
    <row r="44" spans="1:4" ht="21.75" customHeight="1" thickBot="1">
      <c r="A44" s="552"/>
      <c r="B44" s="555" t="s">
        <v>173</v>
      </c>
      <c r="C44" s="557"/>
      <c r="D44" s="557">
        <v>36120</v>
      </c>
    </row>
    <row r="45" spans="1:4" ht="21.75" customHeight="1">
      <c r="A45" s="551"/>
      <c r="B45" s="553" t="s">
        <v>353</v>
      </c>
      <c r="C45" s="556"/>
      <c r="D45" s="556">
        <v>1091427</v>
      </c>
    </row>
    <row r="46" spans="1:4" ht="21.75" customHeight="1">
      <c r="A46" s="551" t="s">
        <v>101</v>
      </c>
      <c r="B46" s="554" t="s">
        <v>355</v>
      </c>
      <c r="C46" s="544"/>
      <c r="D46" s="544">
        <v>859390</v>
      </c>
    </row>
    <row r="47" spans="1:4" ht="21.75" customHeight="1" thickBot="1">
      <c r="A47" s="551"/>
      <c r="B47" s="555" t="s">
        <v>173</v>
      </c>
      <c r="C47" s="557"/>
      <c r="D47" s="557">
        <v>232037</v>
      </c>
    </row>
    <row r="48" spans="1:4" ht="13.5" thickBot="1">
      <c r="A48" s="881"/>
      <c r="B48" s="881"/>
      <c r="C48" s="877">
        <v>16306667</v>
      </c>
      <c r="D48" s="877">
        <v>17398094</v>
      </c>
    </row>
    <row r="49" spans="1:4" ht="25.5" customHeight="1" thickBot="1">
      <c r="A49" s="882" t="s">
        <v>176</v>
      </c>
      <c r="B49" s="882"/>
      <c r="C49" s="877"/>
      <c r="D49" s="877"/>
    </row>
    <row r="50" spans="1:4" ht="13.5" thickBot="1">
      <c r="A50" s="882"/>
      <c r="B50" s="882"/>
      <c r="C50" s="877"/>
      <c r="D50" s="877"/>
    </row>
    <row r="51" spans="1:4" ht="13.5" thickBot="1">
      <c r="A51" s="878"/>
      <c r="B51" s="878"/>
      <c r="C51" s="877"/>
      <c r="D51" s="877"/>
    </row>
    <row r="52" spans="1:4" ht="13.5" thickBot="1">
      <c r="A52" s="876"/>
      <c r="B52" s="876"/>
      <c r="C52" s="877">
        <f>SUM(C27,C48)</f>
        <v>31969017</v>
      </c>
      <c r="D52" s="877">
        <f>SUM(D27,D48)</f>
        <v>40294983</v>
      </c>
    </row>
    <row r="53" spans="1:4" ht="38.25" customHeight="1" thickBot="1">
      <c r="A53" s="878" t="s">
        <v>177</v>
      </c>
      <c r="B53" s="878"/>
      <c r="C53" s="877"/>
      <c r="D53" s="877"/>
    </row>
    <row r="54" ht="15.75">
      <c r="A54" s="188"/>
    </row>
  </sheetData>
  <sheetProtection selectLockedCells="1" selectUnlockedCells="1"/>
  <mergeCells count="38">
    <mergeCell ref="D35:D36"/>
    <mergeCell ref="D37:D38"/>
    <mergeCell ref="D48:D51"/>
    <mergeCell ref="D52:D53"/>
    <mergeCell ref="D10:D11"/>
    <mergeCell ref="D13:D15"/>
    <mergeCell ref="D16:D17"/>
    <mergeCell ref="D18:D19"/>
    <mergeCell ref="D27:D31"/>
    <mergeCell ref="D32:D34"/>
    <mergeCell ref="A30:B30"/>
    <mergeCell ref="A31:B31"/>
    <mergeCell ref="A1:C1"/>
    <mergeCell ref="A4:C4"/>
    <mergeCell ref="A6:C6"/>
    <mergeCell ref="A10:B10"/>
    <mergeCell ref="C10:C11"/>
    <mergeCell ref="A11:B11"/>
    <mergeCell ref="A50:B50"/>
    <mergeCell ref="A51:B51"/>
    <mergeCell ref="A12:B12"/>
    <mergeCell ref="A13:A19"/>
    <mergeCell ref="C13:C15"/>
    <mergeCell ref="C16:C17"/>
    <mergeCell ref="C18:C19"/>
    <mergeCell ref="A27:B27"/>
    <mergeCell ref="C27:C31"/>
    <mergeCell ref="A29:B29"/>
    <mergeCell ref="A52:B52"/>
    <mergeCell ref="C52:C53"/>
    <mergeCell ref="A53:B53"/>
    <mergeCell ref="A32:A38"/>
    <mergeCell ref="C32:C34"/>
    <mergeCell ref="C35:C36"/>
    <mergeCell ref="C37:C38"/>
    <mergeCell ref="A48:B48"/>
    <mergeCell ref="C48:C51"/>
    <mergeCell ref="A49:B49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C1" sqref="C1:D1"/>
    </sheetView>
  </sheetViews>
  <sheetFormatPr defaultColWidth="11.57421875" defaultRowHeight="12.75"/>
  <cols>
    <col min="1" max="1" width="8.28125" style="281" customWidth="1"/>
    <col min="2" max="2" width="8.28125" style="282" customWidth="1"/>
    <col min="3" max="3" width="54.00390625" style="282" customWidth="1"/>
    <col min="4" max="4" width="11.00390625" style="282" customWidth="1"/>
    <col min="5" max="5" width="10.421875" style="282" customWidth="1"/>
    <col min="6" max="254" width="8.00390625" style="282" customWidth="1"/>
  </cols>
  <sheetData>
    <row r="1" spans="1:6" s="285" customFormat="1" ht="68.25" customHeight="1" thickBot="1">
      <c r="A1" s="283"/>
      <c r="B1" s="284"/>
      <c r="C1" s="894" t="s">
        <v>373</v>
      </c>
      <c r="D1" s="894"/>
      <c r="E1" s="494"/>
      <c r="F1" s="496"/>
    </row>
    <row r="2" spans="1:5" s="286" customFormat="1" ht="25.5" customHeight="1" thickBot="1">
      <c r="A2" s="895" t="s">
        <v>185</v>
      </c>
      <c r="B2" s="895"/>
      <c r="C2" s="896" t="s">
        <v>186</v>
      </c>
      <c r="D2" s="897"/>
      <c r="E2" s="495"/>
    </row>
    <row r="3" spans="1:5" s="286" customFormat="1" ht="16.5" thickBot="1">
      <c r="A3" s="287" t="s">
        <v>187</v>
      </c>
      <c r="B3" s="288"/>
      <c r="C3" s="896" t="s">
        <v>188</v>
      </c>
      <c r="D3" s="897"/>
      <c r="E3" s="495"/>
    </row>
    <row r="4" spans="1:4" s="290" customFormat="1" ht="15.75" customHeight="1" thickBot="1">
      <c r="A4" s="289"/>
      <c r="B4" s="289"/>
      <c r="C4" s="289"/>
      <c r="D4" s="289"/>
    </row>
    <row r="5" spans="1:5" ht="30" customHeight="1" thickBot="1">
      <c r="A5" s="898" t="s">
        <v>166</v>
      </c>
      <c r="B5" s="898"/>
      <c r="C5" s="291" t="s">
        <v>189</v>
      </c>
      <c r="D5" s="292" t="s">
        <v>85</v>
      </c>
      <c r="E5" s="292" t="s">
        <v>334</v>
      </c>
    </row>
    <row r="6" spans="1:5" s="297" customFormat="1" ht="12.75" customHeight="1" thickBot="1">
      <c r="A6" s="293">
        <v>1</v>
      </c>
      <c r="B6" s="294">
        <v>2</v>
      </c>
      <c r="C6" s="295">
        <v>3</v>
      </c>
      <c r="D6" s="296"/>
      <c r="E6" s="296"/>
    </row>
    <row r="7" spans="1:5" s="297" customFormat="1" ht="15.75" customHeight="1" thickBot="1">
      <c r="A7" s="298"/>
      <c r="B7" s="299"/>
      <c r="C7" s="891" t="s">
        <v>190</v>
      </c>
      <c r="D7" s="892"/>
      <c r="E7" s="484"/>
    </row>
    <row r="8" spans="1:5" s="302" customFormat="1" ht="12" customHeight="1" thickBot="1">
      <c r="A8" s="293" t="s">
        <v>95</v>
      </c>
      <c r="B8" s="300"/>
      <c r="C8" s="296" t="s">
        <v>191</v>
      </c>
      <c r="D8" s="301">
        <v>480000</v>
      </c>
      <c r="E8" s="301">
        <v>480000</v>
      </c>
    </row>
    <row r="9" spans="1:5" s="302" customFormat="1" ht="12" customHeight="1">
      <c r="A9" s="303"/>
      <c r="B9" s="304" t="s">
        <v>192</v>
      </c>
      <c r="C9" s="305" t="s">
        <v>193</v>
      </c>
      <c r="D9" s="306"/>
      <c r="E9" s="306"/>
    </row>
    <row r="10" spans="1:5" s="302" customFormat="1" ht="12" customHeight="1">
      <c r="A10" s="307"/>
      <c r="B10" s="308" t="s">
        <v>194</v>
      </c>
      <c r="C10" s="309" t="s">
        <v>195</v>
      </c>
      <c r="D10" s="310"/>
      <c r="E10" s="310"/>
    </row>
    <row r="11" spans="1:5" s="302" customFormat="1" ht="12" customHeight="1">
      <c r="A11" s="307"/>
      <c r="B11" s="308" t="s">
        <v>196</v>
      </c>
      <c r="C11" s="309" t="s">
        <v>197</v>
      </c>
      <c r="D11" s="310">
        <v>480000</v>
      </c>
      <c r="E11" s="310">
        <v>480000</v>
      </c>
    </row>
    <row r="12" spans="1:5" s="302" customFormat="1" ht="12" customHeight="1">
      <c r="A12" s="307"/>
      <c r="B12" s="308" t="s">
        <v>198</v>
      </c>
      <c r="C12" s="309" t="s">
        <v>199</v>
      </c>
      <c r="D12" s="310"/>
      <c r="E12" s="310"/>
    </row>
    <row r="13" spans="1:5" s="302" customFormat="1" ht="12" customHeight="1">
      <c r="A13" s="307"/>
      <c r="B13" s="308" t="s">
        <v>200</v>
      </c>
      <c r="C13" s="311" t="s">
        <v>201</v>
      </c>
      <c r="D13" s="310"/>
      <c r="E13" s="310"/>
    </row>
    <row r="14" spans="1:5" s="302" customFormat="1" ht="12" customHeight="1">
      <c r="A14" s="312"/>
      <c r="B14" s="308" t="s">
        <v>202</v>
      </c>
      <c r="C14" s="309" t="s">
        <v>203</v>
      </c>
      <c r="D14" s="313"/>
      <c r="E14" s="313"/>
    </row>
    <row r="15" spans="1:5" s="315" customFormat="1" ht="12" customHeight="1">
      <c r="A15" s="307"/>
      <c r="B15" s="308" t="s">
        <v>204</v>
      </c>
      <c r="C15" s="309" t="s">
        <v>205</v>
      </c>
      <c r="D15" s="314"/>
      <c r="E15" s="314"/>
    </row>
    <row r="16" spans="1:5" s="315" customFormat="1" ht="12" customHeight="1" thickBot="1">
      <c r="A16" s="316"/>
      <c r="B16" s="317" t="s">
        <v>206</v>
      </c>
      <c r="C16" s="311" t="s">
        <v>207</v>
      </c>
      <c r="D16" s="318"/>
      <c r="E16" s="318"/>
    </row>
    <row r="17" spans="1:5" s="302" customFormat="1" ht="12" customHeight="1" thickBot="1">
      <c r="A17" s="293" t="s">
        <v>97</v>
      </c>
      <c r="B17" s="319"/>
      <c r="C17" s="320" t="s">
        <v>208</v>
      </c>
      <c r="D17" s="321">
        <v>16193145</v>
      </c>
      <c r="E17" s="321">
        <v>16388145</v>
      </c>
    </row>
    <row r="18" spans="1:5" s="315" customFormat="1" ht="12" customHeight="1">
      <c r="A18" s="322"/>
      <c r="B18" s="323" t="s">
        <v>209</v>
      </c>
      <c r="C18" s="324" t="s">
        <v>210</v>
      </c>
      <c r="D18" s="325">
        <v>16193145</v>
      </c>
      <c r="E18" s="325">
        <v>16388145</v>
      </c>
    </row>
    <row r="19" spans="1:5" s="315" customFormat="1" ht="12" customHeight="1">
      <c r="A19" s="307"/>
      <c r="B19" s="308" t="s">
        <v>211</v>
      </c>
      <c r="C19" s="309" t="s">
        <v>212</v>
      </c>
      <c r="D19" s="314"/>
      <c r="E19" s="314"/>
    </row>
    <row r="20" spans="1:5" s="315" customFormat="1" ht="12" customHeight="1">
      <c r="A20" s="307"/>
      <c r="B20" s="308" t="s">
        <v>213</v>
      </c>
      <c r="C20" s="309" t="s">
        <v>214</v>
      </c>
      <c r="D20" s="314"/>
      <c r="E20" s="314"/>
    </row>
    <row r="21" spans="1:5" s="315" customFormat="1" ht="12" customHeight="1" thickBot="1">
      <c r="A21" s="316"/>
      <c r="B21" s="317" t="s">
        <v>215</v>
      </c>
      <c r="C21" s="326" t="s">
        <v>216</v>
      </c>
      <c r="D21" s="318"/>
      <c r="E21" s="318"/>
    </row>
    <row r="22" spans="1:5" s="315" customFormat="1" ht="12" customHeight="1" thickBot="1">
      <c r="A22" s="293" t="s">
        <v>99</v>
      </c>
      <c r="B22" s="327"/>
      <c r="C22" s="328" t="s">
        <v>217</v>
      </c>
      <c r="D22" s="329"/>
      <c r="E22" s="329"/>
    </row>
    <row r="23" spans="1:5" s="302" customFormat="1" ht="12" customHeight="1" thickBot="1">
      <c r="A23" s="293" t="s">
        <v>101</v>
      </c>
      <c r="B23" s="330"/>
      <c r="C23" s="328" t="s">
        <v>218</v>
      </c>
      <c r="D23" s="329"/>
      <c r="E23" s="329"/>
    </row>
    <row r="24" spans="1:5" s="302" customFormat="1" ht="12" customHeight="1" thickBot="1">
      <c r="A24" s="293" t="s">
        <v>103</v>
      </c>
      <c r="B24" s="331"/>
      <c r="C24" s="328" t="s">
        <v>219</v>
      </c>
      <c r="D24" s="321">
        <v>9865</v>
      </c>
      <c r="E24" s="321">
        <v>9865</v>
      </c>
    </row>
    <row r="25" spans="1:5" s="302" customFormat="1" ht="12" customHeight="1">
      <c r="A25" s="322"/>
      <c r="B25" s="332" t="s">
        <v>220</v>
      </c>
      <c r="C25" s="324" t="s">
        <v>221</v>
      </c>
      <c r="D25" s="333">
        <v>9865</v>
      </c>
      <c r="E25" s="333">
        <v>9865</v>
      </c>
    </row>
    <row r="26" spans="1:5" s="302" customFormat="1" ht="12" customHeight="1" thickBot="1">
      <c r="A26" s="316"/>
      <c r="B26" s="334" t="s">
        <v>222</v>
      </c>
      <c r="C26" s="311" t="s">
        <v>223</v>
      </c>
      <c r="D26" s="335"/>
      <c r="E26" s="335"/>
    </row>
    <row r="27" spans="1:5" s="315" customFormat="1" ht="12" customHeight="1" thickBot="1">
      <c r="A27" s="336" t="s">
        <v>182</v>
      </c>
      <c r="B27" s="337"/>
      <c r="C27" s="328" t="s">
        <v>224</v>
      </c>
      <c r="D27" s="329"/>
      <c r="E27" s="329"/>
    </row>
    <row r="28" spans="1:5" s="315" customFormat="1" ht="12" customHeight="1" thickBot="1">
      <c r="A28" s="336" t="s">
        <v>225</v>
      </c>
      <c r="B28" s="338"/>
      <c r="C28" s="339" t="s">
        <v>226</v>
      </c>
      <c r="D28" s="329"/>
      <c r="E28" s="329"/>
    </row>
    <row r="29" spans="1:5" s="315" customFormat="1" ht="15" customHeight="1" thickBot="1">
      <c r="A29" s="336" t="s">
        <v>227</v>
      </c>
      <c r="B29" s="340"/>
      <c r="C29" s="341" t="s">
        <v>228</v>
      </c>
      <c r="D29" s="321">
        <f>SUM(D8,D17,D24)</f>
        <v>16683010</v>
      </c>
      <c r="E29" s="321">
        <f>SUM(E8,E17,E24)</f>
        <v>16878010</v>
      </c>
    </row>
    <row r="30" spans="1:5" s="315" customFormat="1" ht="15" customHeight="1">
      <c r="A30" s="342"/>
      <c r="B30" s="343"/>
      <c r="C30" s="344"/>
      <c r="D30" s="344"/>
      <c r="E30" s="485"/>
    </row>
    <row r="31" spans="1:5" ht="16.5" thickBot="1">
      <c r="A31" s="345"/>
      <c r="B31" s="346"/>
      <c r="C31" s="346"/>
      <c r="D31" s="346"/>
      <c r="E31" s="486"/>
    </row>
    <row r="32" spans="1:5" s="297" customFormat="1" ht="16.5" customHeight="1" thickBot="1">
      <c r="A32" s="891" t="s">
        <v>229</v>
      </c>
      <c r="B32" s="891"/>
      <c r="C32" s="891"/>
      <c r="D32" s="892"/>
      <c r="E32" s="487"/>
    </row>
    <row r="33" spans="1:5" s="347" customFormat="1" ht="12" customHeight="1" thickBot="1">
      <c r="A33" s="293" t="s">
        <v>95</v>
      </c>
      <c r="B33" s="327"/>
      <c r="C33" s="348" t="s">
        <v>230</v>
      </c>
      <c r="D33" s="321">
        <f>SUM(D34:D38)</f>
        <v>16683010</v>
      </c>
      <c r="E33" s="321">
        <f>SUM(E34:E38)</f>
        <v>16878010</v>
      </c>
    </row>
    <row r="34" spans="1:5" ht="12" customHeight="1">
      <c r="A34" s="322"/>
      <c r="B34" s="332" t="s">
        <v>192</v>
      </c>
      <c r="C34" s="324" t="s">
        <v>231</v>
      </c>
      <c r="D34" s="325">
        <v>11897192</v>
      </c>
      <c r="E34" s="325">
        <v>12061664</v>
      </c>
    </row>
    <row r="35" spans="1:5" ht="12" customHeight="1">
      <c r="A35" s="307"/>
      <c r="B35" s="349" t="s">
        <v>194</v>
      </c>
      <c r="C35" s="309" t="s">
        <v>232</v>
      </c>
      <c r="D35" s="314">
        <v>2296618</v>
      </c>
      <c r="E35" s="314">
        <v>2327146</v>
      </c>
    </row>
    <row r="36" spans="1:5" ht="12" customHeight="1">
      <c r="A36" s="307"/>
      <c r="B36" s="349" t="s">
        <v>196</v>
      </c>
      <c r="C36" s="309" t="s">
        <v>233</v>
      </c>
      <c r="D36" s="314">
        <v>2489200</v>
      </c>
      <c r="E36" s="314">
        <v>2489200</v>
      </c>
    </row>
    <row r="37" spans="1:5" ht="12" customHeight="1">
      <c r="A37" s="307"/>
      <c r="B37" s="349" t="s">
        <v>198</v>
      </c>
      <c r="C37" s="309" t="s">
        <v>104</v>
      </c>
      <c r="D37" s="314"/>
      <c r="E37" s="314"/>
    </row>
    <row r="38" spans="1:5" ht="12" customHeight="1" thickBot="1">
      <c r="A38" s="316"/>
      <c r="B38" s="334" t="s">
        <v>234</v>
      </c>
      <c r="C38" s="326" t="s">
        <v>235</v>
      </c>
      <c r="D38" s="318"/>
      <c r="E38" s="318"/>
    </row>
    <row r="39" spans="1:5" ht="12" customHeight="1" thickBot="1">
      <c r="A39" s="293" t="s">
        <v>97</v>
      </c>
      <c r="B39" s="327"/>
      <c r="C39" s="348" t="s">
        <v>236</v>
      </c>
      <c r="D39" s="321">
        <f>SUM(D40:D43)</f>
        <v>0</v>
      </c>
      <c r="E39" s="321">
        <f>SUM(E40:E43)</f>
        <v>0</v>
      </c>
    </row>
    <row r="40" spans="1:5" s="347" customFormat="1" ht="12" customHeight="1">
      <c r="A40" s="322"/>
      <c r="B40" s="332" t="s">
        <v>209</v>
      </c>
      <c r="C40" s="324" t="s">
        <v>237</v>
      </c>
      <c r="D40" s="325"/>
      <c r="E40" s="325"/>
    </row>
    <row r="41" spans="1:5" ht="12" customHeight="1">
      <c r="A41" s="307"/>
      <c r="B41" s="349" t="s">
        <v>211</v>
      </c>
      <c r="C41" s="309" t="s">
        <v>238</v>
      </c>
      <c r="D41" s="314"/>
      <c r="E41" s="314"/>
    </row>
    <row r="42" spans="1:5" ht="12" customHeight="1">
      <c r="A42" s="307"/>
      <c r="B42" s="349" t="s">
        <v>239</v>
      </c>
      <c r="C42" s="309" t="s">
        <v>240</v>
      </c>
      <c r="D42" s="314"/>
      <c r="E42" s="314"/>
    </row>
    <row r="43" spans="1:5" ht="12" customHeight="1" thickBot="1">
      <c r="A43" s="307"/>
      <c r="B43" s="334" t="s">
        <v>241</v>
      </c>
      <c r="C43" s="326" t="s">
        <v>242</v>
      </c>
      <c r="D43" s="318"/>
      <c r="E43" s="318"/>
    </row>
    <row r="44" spans="1:5" ht="12" customHeight="1" thickBot="1">
      <c r="A44" s="350" t="s">
        <v>99</v>
      </c>
      <c r="B44" s="351"/>
      <c r="C44" s="348" t="s">
        <v>243</v>
      </c>
      <c r="D44" s="329"/>
      <c r="E44" s="329"/>
    </row>
    <row r="45" spans="1:5" ht="12" customHeight="1" thickBot="1">
      <c r="A45" s="293" t="s">
        <v>101</v>
      </c>
      <c r="B45" s="327"/>
      <c r="C45" s="348" t="s">
        <v>244</v>
      </c>
      <c r="D45" s="329"/>
      <c r="E45" s="329"/>
    </row>
    <row r="46" spans="1:5" ht="15" customHeight="1" thickBot="1">
      <c r="A46" s="293" t="s">
        <v>103</v>
      </c>
      <c r="B46" s="352"/>
      <c r="C46" s="353" t="s">
        <v>245</v>
      </c>
      <c r="D46" s="321">
        <f>SUM(D33,D39,D44,D45)</f>
        <v>16683010</v>
      </c>
      <c r="E46" s="321">
        <f>SUM(E33,E39,E44,E45)</f>
        <v>16878010</v>
      </c>
    </row>
    <row r="47" spans="1:5" ht="13.5" thickBot="1">
      <c r="A47" s="354"/>
      <c r="B47" s="355"/>
      <c r="C47" s="355"/>
      <c r="D47" s="356"/>
      <c r="E47" s="356"/>
    </row>
    <row r="48" spans="1:5" ht="15" customHeight="1" thickBot="1">
      <c r="A48" s="357" t="s">
        <v>246</v>
      </c>
      <c r="B48" s="358"/>
      <c r="C48" s="359"/>
      <c r="D48" s="360">
        <v>3</v>
      </c>
      <c r="E48" s="360">
        <v>3</v>
      </c>
    </row>
    <row r="49" spans="1:5" ht="14.25" customHeight="1" thickBot="1">
      <c r="A49" s="361" t="s">
        <v>247</v>
      </c>
      <c r="B49" s="362"/>
      <c r="C49" s="359"/>
      <c r="D49" s="363"/>
      <c r="E49" s="363"/>
    </row>
    <row r="50" spans="1:3" ht="51" customHeight="1">
      <c r="A50" s="893"/>
      <c r="B50" s="893"/>
      <c r="C50" s="893"/>
    </row>
  </sheetData>
  <sheetProtection selectLockedCells="1" selectUnlockedCells="1"/>
  <mergeCells count="8"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1" sqref="C1:D1"/>
    </sheetView>
  </sheetViews>
  <sheetFormatPr defaultColWidth="11.57421875" defaultRowHeight="12.75"/>
  <cols>
    <col min="1" max="1" width="8.28125" style="364" customWidth="1"/>
    <col min="2" max="2" width="8.28125" style="365" customWidth="1"/>
    <col min="3" max="3" width="54.00390625" style="365" customWidth="1"/>
    <col min="4" max="5" width="11.421875" style="365" customWidth="1"/>
    <col min="6" max="255" width="8.00390625" style="365" customWidth="1"/>
  </cols>
  <sheetData>
    <row r="1" spans="1:6" s="368" customFormat="1" ht="64.5" customHeight="1" thickBot="1">
      <c r="A1" s="366"/>
      <c r="B1" s="367"/>
      <c r="C1" s="903" t="s">
        <v>374</v>
      </c>
      <c r="D1" s="903"/>
      <c r="E1" s="497"/>
      <c r="F1" s="499"/>
    </row>
    <row r="2" spans="1:5" s="369" customFormat="1" ht="25.5" customHeight="1" thickBot="1">
      <c r="A2" s="904" t="s">
        <v>185</v>
      </c>
      <c r="B2" s="904"/>
      <c r="C2" s="905" t="s">
        <v>248</v>
      </c>
      <c r="D2" s="906"/>
      <c r="E2" s="498"/>
    </row>
    <row r="3" spans="1:5" s="369" customFormat="1" ht="16.5" thickBot="1">
      <c r="A3" s="370" t="s">
        <v>187</v>
      </c>
      <c r="B3" s="371"/>
      <c r="C3" s="905" t="s">
        <v>188</v>
      </c>
      <c r="D3" s="906"/>
      <c r="E3" s="498"/>
    </row>
    <row r="4" spans="1:4" s="373" customFormat="1" ht="15.75" customHeight="1" thickBot="1">
      <c r="A4" s="372"/>
      <c r="B4" s="372"/>
      <c r="C4" s="372"/>
      <c r="D4" s="372"/>
    </row>
    <row r="5" spans="1:5" ht="30" customHeight="1" thickBot="1">
      <c r="A5" s="907" t="s">
        <v>166</v>
      </c>
      <c r="B5" s="907"/>
      <c r="C5" s="374" t="s">
        <v>189</v>
      </c>
      <c r="D5" s="375" t="s">
        <v>85</v>
      </c>
      <c r="E5" s="375" t="s">
        <v>334</v>
      </c>
    </row>
    <row r="6" spans="1:5" s="380" customFormat="1" ht="12.75" customHeight="1" thickBot="1">
      <c r="A6" s="376">
        <v>1</v>
      </c>
      <c r="B6" s="377">
        <v>2</v>
      </c>
      <c r="C6" s="378">
        <v>3</v>
      </c>
      <c r="D6" s="379"/>
      <c r="E6" s="379"/>
    </row>
    <row r="7" spans="1:5" s="380" customFormat="1" ht="15.75" customHeight="1" thickBot="1">
      <c r="A7" s="381"/>
      <c r="B7" s="382"/>
      <c r="C7" s="901" t="s">
        <v>190</v>
      </c>
      <c r="D7" s="901"/>
      <c r="E7" s="488"/>
    </row>
    <row r="8" spans="1:5" s="385" customFormat="1" ht="12" customHeight="1" thickBot="1">
      <c r="A8" s="376" t="s">
        <v>95</v>
      </c>
      <c r="B8" s="383"/>
      <c r="C8" s="899" t="s">
        <v>191</v>
      </c>
      <c r="D8" s="899"/>
      <c r="E8" s="489"/>
    </row>
    <row r="9" spans="1:5" s="385" customFormat="1" ht="12" customHeight="1">
      <c r="A9" s="386"/>
      <c r="B9" s="387" t="s">
        <v>192</v>
      </c>
      <c r="C9" s="305" t="s">
        <v>193</v>
      </c>
      <c r="D9" s="388"/>
      <c r="E9" s="388"/>
    </row>
    <row r="10" spans="1:5" s="385" customFormat="1" ht="12" customHeight="1">
      <c r="A10" s="389"/>
      <c r="B10" s="390" t="s">
        <v>194</v>
      </c>
      <c r="C10" s="309" t="s">
        <v>195</v>
      </c>
      <c r="D10" s="391"/>
      <c r="E10" s="391"/>
    </row>
    <row r="11" spans="1:5" s="385" customFormat="1" ht="12" customHeight="1">
      <c r="A11" s="389"/>
      <c r="B11" s="390" t="s">
        <v>196</v>
      </c>
      <c r="C11" s="309" t="s">
        <v>197</v>
      </c>
      <c r="D11" s="391"/>
      <c r="E11" s="391"/>
    </row>
    <row r="12" spans="1:5" s="385" customFormat="1" ht="12" customHeight="1">
      <c r="A12" s="389"/>
      <c r="B12" s="390" t="s">
        <v>198</v>
      </c>
      <c r="C12" s="309" t="s">
        <v>199</v>
      </c>
      <c r="D12" s="391"/>
      <c r="E12" s="391"/>
    </row>
    <row r="13" spans="1:5" s="385" customFormat="1" ht="12" customHeight="1">
      <c r="A13" s="389"/>
      <c r="B13" s="390" t="s">
        <v>200</v>
      </c>
      <c r="C13" s="311" t="s">
        <v>201</v>
      </c>
      <c r="D13" s="391"/>
      <c r="E13" s="391"/>
    </row>
    <row r="14" spans="1:5" s="385" customFormat="1" ht="12" customHeight="1">
      <c r="A14" s="392"/>
      <c r="B14" s="390" t="s">
        <v>202</v>
      </c>
      <c r="C14" s="309" t="s">
        <v>203</v>
      </c>
      <c r="D14" s="393"/>
      <c r="E14" s="393"/>
    </row>
    <row r="15" spans="1:5" s="394" customFormat="1" ht="12" customHeight="1">
      <c r="A15" s="389"/>
      <c r="B15" s="390" t="s">
        <v>204</v>
      </c>
      <c r="C15" s="309" t="s">
        <v>205</v>
      </c>
      <c r="D15" s="391"/>
      <c r="E15" s="391"/>
    </row>
    <row r="16" spans="1:5" s="394" customFormat="1" ht="12" customHeight="1" thickBot="1">
      <c r="A16" s="395"/>
      <c r="B16" s="396" t="s">
        <v>206</v>
      </c>
      <c r="C16" s="311" t="s">
        <v>207</v>
      </c>
      <c r="D16" s="397"/>
      <c r="E16" s="397"/>
    </row>
    <row r="17" spans="1:5" s="385" customFormat="1" ht="12" customHeight="1" thickBot="1">
      <c r="A17" s="376" t="s">
        <v>97</v>
      </c>
      <c r="B17" s="398"/>
      <c r="C17" s="399" t="s">
        <v>208</v>
      </c>
      <c r="D17" s="400">
        <v>49310367</v>
      </c>
      <c r="E17" s="400">
        <v>58449247</v>
      </c>
    </row>
    <row r="18" spans="1:5" s="394" customFormat="1" ht="12" customHeight="1">
      <c r="A18" s="401"/>
      <c r="B18" s="402" t="s">
        <v>209</v>
      </c>
      <c r="C18" s="324" t="s">
        <v>210</v>
      </c>
      <c r="D18" s="403">
        <v>49310367</v>
      </c>
      <c r="E18" s="403">
        <v>56412681</v>
      </c>
    </row>
    <row r="19" spans="1:5" s="394" customFormat="1" ht="12" customHeight="1">
      <c r="A19" s="389"/>
      <c r="B19" s="390" t="s">
        <v>211</v>
      </c>
      <c r="C19" s="309" t="s">
        <v>212</v>
      </c>
      <c r="D19" s="404"/>
      <c r="E19" s="404"/>
    </row>
    <row r="20" spans="1:5" s="394" customFormat="1" ht="12" customHeight="1">
      <c r="A20" s="389"/>
      <c r="B20" s="390" t="s">
        <v>213</v>
      </c>
      <c r="C20" s="309" t="s">
        <v>214</v>
      </c>
      <c r="D20" s="404"/>
      <c r="E20" s="404"/>
    </row>
    <row r="21" spans="1:5" s="394" customFormat="1" ht="12" customHeight="1" thickBot="1">
      <c r="A21" s="395"/>
      <c r="B21" s="396" t="s">
        <v>215</v>
      </c>
      <c r="C21" s="326" t="s">
        <v>342</v>
      </c>
      <c r="D21" s="405"/>
      <c r="E21" s="405">
        <v>2036566</v>
      </c>
    </row>
    <row r="22" spans="1:5" s="394" customFormat="1" ht="12" customHeight="1" thickBot="1">
      <c r="A22" s="376" t="s">
        <v>99</v>
      </c>
      <c r="B22" s="327"/>
      <c r="C22" s="328" t="s">
        <v>217</v>
      </c>
      <c r="D22" s="406"/>
      <c r="E22" s="406"/>
    </row>
    <row r="23" spans="1:5" s="385" customFormat="1" ht="12" customHeight="1" thickBot="1">
      <c r="A23" s="376" t="s">
        <v>101</v>
      </c>
      <c r="B23" s="407"/>
      <c r="C23" s="328" t="s">
        <v>218</v>
      </c>
      <c r="D23" s="406"/>
      <c r="E23" s="406"/>
    </row>
    <row r="24" spans="1:5" s="385" customFormat="1" ht="12" customHeight="1" thickBot="1">
      <c r="A24" s="376" t="s">
        <v>103</v>
      </c>
      <c r="B24" s="331"/>
      <c r="C24" s="328" t="s">
        <v>219</v>
      </c>
      <c r="D24" s="400">
        <v>98995</v>
      </c>
      <c r="E24" s="400">
        <v>98995</v>
      </c>
    </row>
    <row r="25" spans="1:5" s="385" customFormat="1" ht="12" customHeight="1">
      <c r="A25" s="401"/>
      <c r="B25" s="332" t="s">
        <v>220</v>
      </c>
      <c r="C25" s="324" t="s">
        <v>221</v>
      </c>
      <c r="D25" s="408">
        <v>98995</v>
      </c>
      <c r="E25" s="408">
        <v>98995</v>
      </c>
    </row>
    <row r="26" spans="1:5" s="385" customFormat="1" ht="12" customHeight="1" thickBot="1">
      <c r="A26" s="395"/>
      <c r="B26" s="334" t="s">
        <v>222</v>
      </c>
      <c r="C26" s="311" t="s">
        <v>223</v>
      </c>
      <c r="D26" s="409"/>
      <c r="E26" s="409"/>
    </row>
    <row r="27" spans="1:5" s="394" customFormat="1" ht="12" customHeight="1" thickBot="1">
      <c r="A27" s="410" t="s">
        <v>182</v>
      </c>
      <c r="B27" s="411"/>
      <c r="C27" s="328" t="s">
        <v>224</v>
      </c>
      <c r="D27" s="406"/>
      <c r="E27" s="406"/>
    </row>
    <row r="28" spans="1:5" s="394" customFormat="1" ht="12" customHeight="1" thickBot="1">
      <c r="A28" s="410" t="s">
        <v>225</v>
      </c>
      <c r="B28" s="412"/>
      <c r="C28" s="339" t="s">
        <v>226</v>
      </c>
      <c r="D28" s="406"/>
      <c r="E28" s="406"/>
    </row>
    <row r="29" spans="1:5" s="394" customFormat="1" ht="15" customHeight="1" thickBot="1">
      <c r="A29" s="410" t="s">
        <v>227</v>
      </c>
      <c r="B29" s="413"/>
      <c r="C29" s="414" t="s">
        <v>228</v>
      </c>
      <c r="D29" s="400">
        <f>SUM(D17,D24,D27,D28)</f>
        <v>49409362</v>
      </c>
      <c r="E29" s="400">
        <f>SUM(E17,E24,E27,E28)</f>
        <v>58548242</v>
      </c>
    </row>
    <row r="30" spans="1:5" s="394" customFormat="1" ht="15" customHeight="1">
      <c r="A30" s="415"/>
      <c r="B30" s="416"/>
      <c r="C30" s="417"/>
      <c r="D30" s="417"/>
      <c r="E30" s="418"/>
    </row>
    <row r="31" spans="1:5" ht="13.5" thickBot="1">
      <c r="A31" s="419"/>
      <c r="B31" s="420"/>
      <c r="C31" s="420"/>
      <c r="D31" s="420"/>
      <c r="E31" s="490"/>
    </row>
    <row r="32" spans="1:5" s="380" customFormat="1" ht="16.5" customHeight="1" thickBot="1">
      <c r="A32" s="900" t="s">
        <v>229</v>
      </c>
      <c r="B32" s="900"/>
      <c r="C32" s="900"/>
      <c r="D32" s="901"/>
      <c r="E32" s="488"/>
    </row>
    <row r="33" spans="1:5" s="421" customFormat="1" ht="12" customHeight="1" thickBot="1">
      <c r="A33" s="376" t="s">
        <v>95</v>
      </c>
      <c r="B33" s="327"/>
      <c r="C33" s="348" t="s">
        <v>230</v>
      </c>
      <c r="D33" s="400">
        <f>SUM(D34:D38)</f>
        <v>49409362</v>
      </c>
      <c r="E33" s="400">
        <f>SUM(E34:E38)</f>
        <v>58548242</v>
      </c>
    </row>
    <row r="34" spans="1:5" ht="12" customHeight="1">
      <c r="A34" s="401"/>
      <c r="B34" s="332" t="s">
        <v>192</v>
      </c>
      <c r="C34" s="324" t="s">
        <v>231</v>
      </c>
      <c r="D34" s="403">
        <v>40217396</v>
      </c>
      <c r="E34" s="403">
        <v>47762138</v>
      </c>
    </row>
    <row r="35" spans="1:5" ht="12" customHeight="1">
      <c r="A35" s="389"/>
      <c r="B35" s="349" t="s">
        <v>194</v>
      </c>
      <c r="C35" s="309" t="s">
        <v>232</v>
      </c>
      <c r="D35" s="404">
        <v>7655456</v>
      </c>
      <c r="E35" s="404">
        <v>9128418</v>
      </c>
    </row>
    <row r="36" spans="1:5" ht="12" customHeight="1">
      <c r="A36" s="389"/>
      <c r="B36" s="349" t="s">
        <v>196</v>
      </c>
      <c r="C36" s="309" t="s">
        <v>233</v>
      </c>
      <c r="D36" s="404">
        <v>1536510</v>
      </c>
      <c r="E36" s="404">
        <v>1657675</v>
      </c>
    </row>
    <row r="37" spans="1:5" ht="12" customHeight="1">
      <c r="A37" s="389"/>
      <c r="B37" s="349" t="s">
        <v>198</v>
      </c>
      <c r="C37" s="309" t="s">
        <v>104</v>
      </c>
      <c r="D37" s="404"/>
      <c r="E37" s="404"/>
    </row>
    <row r="38" spans="1:5" ht="12" customHeight="1" thickBot="1">
      <c r="A38" s="395"/>
      <c r="B38" s="334" t="s">
        <v>234</v>
      </c>
      <c r="C38" s="326" t="s">
        <v>235</v>
      </c>
      <c r="D38" s="405"/>
      <c r="E38" s="405">
        <v>11</v>
      </c>
    </row>
    <row r="39" spans="1:5" ht="12" customHeight="1" thickBot="1">
      <c r="A39" s="376" t="s">
        <v>97</v>
      </c>
      <c r="B39" s="327"/>
      <c r="C39" s="348" t="s">
        <v>236</v>
      </c>
      <c r="D39" s="400">
        <f>SUM(D40:D43)</f>
        <v>0</v>
      </c>
      <c r="E39" s="400">
        <f>SUM(E40:E43)</f>
        <v>0</v>
      </c>
    </row>
    <row r="40" spans="1:5" s="421" customFormat="1" ht="12" customHeight="1">
      <c r="A40" s="401"/>
      <c r="B40" s="332" t="s">
        <v>209</v>
      </c>
      <c r="C40" s="324" t="s">
        <v>237</v>
      </c>
      <c r="D40" s="403"/>
      <c r="E40" s="403"/>
    </row>
    <row r="41" spans="1:5" ht="11.25" customHeight="1">
      <c r="A41" s="389"/>
      <c r="B41" s="349" t="s">
        <v>211</v>
      </c>
      <c r="C41" s="309" t="s">
        <v>238</v>
      </c>
      <c r="D41" s="404"/>
      <c r="E41" s="404"/>
    </row>
    <row r="42" spans="1:5" ht="12" customHeight="1">
      <c r="A42" s="389"/>
      <c r="B42" s="349" t="s">
        <v>239</v>
      </c>
      <c r="C42" s="309" t="s">
        <v>240</v>
      </c>
      <c r="D42" s="404"/>
      <c r="E42" s="404"/>
    </row>
    <row r="43" spans="1:5" ht="12" customHeight="1" thickBot="1">
      <c r="A43" s="389"/>
      <c r="B43" s="334" t="s">
        <v>241</v>
      </c>
      <c r="C43" s="326" t="s">
        <v>242</v>
      </c>
      <c r="D43" s="405"/>
      <c r="E43" s="405"/>
    </row>
    <row r="44" spans="1:5" ht="12" customHeight="1" thickBot="1">
      <c r="A44" s="384" t="s">
        <v>99</v>
      </c>
      <c r="B44" s="351"/>
      <c r="C44" s="348" t="s">
        <v>243</v>
      </c>
      <c r="D44" s="406"/>
      <c r="E44" s="406"/>
    </row>
    <row r="45" spans="1:5" ht="12" customHeight="1" thickBot="1">
      <c r="A45" s="376" t="s">
        <v>101</v>
      </c>
      <c r="B45" s="327"/>
      <c r="C45" s="348" t="s">
        <v>244</v>
      </c>
      <c r="D45" s="406"/>
      <c r="E45" s="406"/>
    </row>
    <row r="46" spans="1:5" ht="15" customHeight="1" thickBot="1">
      <c r="A46" s="376" t="s">
        <v>103</v>
      </c>
      <c r="B46" s="422"/>
      <c r="C46" s="423" t="s">
        <v>245</v>
      </c>
      <c r="D46" s="400">
        <f>SUM(D33,D39,D44,D45)</f>
        <v>49409362</v>
      </c>
      <c r="E46" s="400">
        <f>SUM(E33,E39,E44,E45)</f>
        <v>58548242</v>
      </c>
    </row>
    <row r="47" spans="1:5" ht="13.5" thickBot="1">
      <c r="A47" s="424"/>
      <c r="B47" s="425"/>
      <c r="C47" s="425"/>
      <c r="D47" s="426"/>
      <c r="E47" s="426"/>
    </row>
    <row r="48" spans="1:5" ht="15" customHeight="1" thickBot="1">
      <c r="A48" s="427" t="s">
        <v>246</v>
      </c>
      <c r="B48" s="428"/>
      <c r="C48" s="429"/>
      <c r="D48" s="430">
        <v>10</v>
      </c>
      <c r="E48" s="430">
        <v>10</v>
      </c>
    </row>
    <row r="49" spans="1:5" ht="14.25" customHeight="1" thickBot="1">
      <c r="A49" s="431" t="s">
        <v>247</v>
      </c>
      <c r="B49" s="432"/>
      <c r="C49" s="429"/>
      <c r="D49" s="433"/>
      <c r="E49" s="433"/>
    </row>
    <row r="50" spans="1:3" ht="51" customHeight="1">
      <c r="A50" s="902"/>
      <c r="B50" s="902"/>
      <c r="C50" s="902"/>
    </row>
  </sheetData>
  <sheetProtection selectLockedCells="1" selectUnlockedCells="1"/>
  <mergeCells count="9">
    <mergeCell ref="C8:D8"/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475" customWidth="1"/>
    <col min="2" max="2" width="33.00390625" style="473" customWidth="1"/>
    <col min="3" max="3" width="15.00390625" style="474" customWidth="1"/>
    <col min="4" max="6" width="15.421875" style="474" customWidth="1"/>
    <col min="7" max="7" width="12.28125" style="474" customWidth="1"/>
    <col min="8" max="16384" width="9.140625" style="473" customWidth="1"/>
  </cols>
  <sheetData>
    <row r="1" spans="1:7" ht="15" customHeight="1">
      <c r="A1" s="908" t="s">
        <v>332</v>
      </c>
      <c r="B1" s="908"/>
      <c r="C1" s="908"/>
      <c r="D1" s="908"/>
      <c r="E1" s="908"/>
      <c r="F1" s="908"/>
      <c r="G1" s="908"/>
    </row>
    <row r="2" spans="1:7" ht="15" customHeight="1">
      <c r="A2" s="908" t="s">
        <v>327</v>
      </c>
      <c r="B2" s="908"/>
      <c r="C2" s="908"/>
      <c r="D2" s="908"/>
      <c r="E2" s="908"/>
      <c r="F2" s="908"/>
      <c r="G2" s="908"/>
    </row>
    <row r="3" spans="1:7" ht="15" customHeight="1">
      <c r="A3" s="909" t="s">
        <v>326</v>
      </c>
      <c r="B3" s="909"/>
      <c r="C3" s="909"/>
      <c r="D3" s="909"/>
      <c r="E3" s="909"/>
      <c r="F3" s="909"/>
      <c r="G3" s="909"/>
    </row>
    <row r="4" ht="15" customHeight="1">
      <c r="C4" s="476" t="s">
        <v>325</v>
      </c>
    </row>
    <row r="6" spans="1:7" ht="21.75" customHeight="1" thickBot="1">
      <c r="A6" s="910" t="s">
        <v>324</v>
      </c>
      <c r="B6" s="910"/>
      <c r="C6" s="911" t="s">
        <v>69</v>
      </c>
      <c r="D6" s="911" t="s">
        <v>323</v>
      </c>
      <c r="E6" s="911" t="s">
        <v>322</v>
      </c>
      <c r="F6" s="911" t="s">
        <v>321</v>
      </c>
      <c r="G6" s="912" t="s">
        <v>320</v>
      </c>
    </row>
    <row r="7" spans="1:7" ht="25.5" customHeight="1" thickBot="1">
      <c r="A7" s="910"/>
      <c r="B7" s="910"/>
      <c r="C7" s="911"/>
      <c r="D7" s="911"/>
      <c r="E7" s="911"/>
      <c r="F7" s="911"/>
      <c r="G7" s="912"/>
    </row>
    <row r="8" spans="1:7" ht="25.5" customHeight="1" thickBot="1">
      <c r="A8" s="913" t="s">
        <v>137</v>
      </c>
      <c r="B8" s="913"/>
      <c r="C8" s="914">
        <v>10</v>
      </c>
      <c r="D8" s="481"/>
      <c r="E8" s="481"/>
      <c r="F8" s="914">
        <v>10</v>
      </c>
      <c r="G8" s="915"/>
    </row>
    <row r="9" spans="1:7" ht="25.5" customHeight="1">
      <c r="A9" s="913"/>
      <c r="B9" s="913"/>
      <c r="C9" s="914"/>
      <c r="D9" s="480"/>
      <c r="E9" s="480"/>
      <c r="F9" s="914"/>
      <c r="G9" s="915"/>
    </row>
    <row r="10" spans="1:7" ht="15" customHeight="1">
      <c r="A10" s="916" t="s">
        <v>319</v>
      </c>
      <c r="B10" s="916"/>
      <c r="C10" s="917">
        <v>8</v>
      </c>
      <c r="D10" s="917">
        <v>1</v>
      </c>
      <c r="E10" s="917">
        <v>1</v>
      </c>
      <c r="F10" s="918"/>
      <c r="G10" s="919">
        <v>6</v>
      </c>
    </row>
    <row r="11" spans="1:7" ht="15" customHeight="1">
      <c r="A11" s="916"/>
      <c r="B11" s="916"/>
      <c r="C11" s="917"/>
      <c r="D11" s="917"/>
      <c r="E11" s="917"/>
      <c r="F11" s="918"/>
      <c r="G11" s="919"/>
    </row>
    <row r="12" spans="1:7" ht="15" customHeight="1">
      <c r="A12" s="920" t="s">
        <v>186</v>
      </c>
      <c r="B12" s="920"/>
      <c r="C12" s="918">
        <v>3</v>
      </c>
      <c r="D12" s="918"/>
      <c r="E12" s="918">
        <v>3</v>
      </c>
      <c r="F12" s="918"/>
      <c r="G12" s="921"/>
    </row>
    <row r="13" spans="1:7" ht="15" customHeight="1">
      <c r="A13" s="920"/>
      <c r="B13" s="920"/>
      <c r="C13" s="918"/>
      <c r="D13" s="918"/>
      <c r="E13" s="918"/>
      <c r="F13" s="918"/>
      <c r="G13" s="921"/>
    </row>
    <row r="14" spans="1:7" ht="15" customHeight="1">
      <c r="A14" s="920" t="s">
        <v>318</v>
      </c>
      <c r="B14" s="920"/>
      <c r="C14" s="918">
        <v>10</v>
      </c>
      <c r="D14" s="918"/>
      <c r="E14" s="918"/>
      <c r="F14" s="918"/>
      <c r="G14" s="918">
        <v>10</v>
      </c>
    </row>
    <row r="15" spans="1:7" ht="15" customHeight="1">
      <c r="A15" s="920"/>
      <c r="B15" s="920"/>
      <c r="C15" s="918"/>
      <c r="D15" s="918"/>
      <c r="E15" s="918"/>
      <c r="F15" s="918"/>
      <c r="G15" s="918"/>
    </row>
    <row r="16" spans="1:7" s="477" customFormat="1" ht="35.25" customHeight="1" thickBot="1">
      <c r="A16" s="922" t="s">
        <v>317</v>
      </c>
      <c r="B16" s="922"/>
      <c r="C16" s="479">
        <f>SUM(C8:C14)</f>
        <v>31</v>
      </c>
      <c r="D16" s="479">
        <f>SUM(D8:D14)</f>
        <v>1</v>
      </c>
      <c r="E16" s="479">
        <f>SUM(E8:E14)</f>
        <v>4</v>
      </c>
      <c r="F16" s="479">
        <f>SUM(F8:F14)</f>
        <v>10</v>
      </c>
      <c r="G16" s="479">
        <f>SUM(G8:G14)</f>
        <v>16</v>
      </c>
    </row>
    <row r="18" spans="1:2" ht="15" customHeight="1">
      <c r="A18" s="478"/>
      <c r="B18" s="478"/>
    </row>
    <row r="19" spans="2:6" ht="15" customHeight="1">
      <c r="B19" s="477"/>
      <c r="C19" s="476"/>
      <c r="D19" s="476"/>
      <c r="E19" s="476"/>
      <c r="F19" s="476"/>
    </row>
    <row r="20" spans="2:6" ht="15" customHeight="1">
      <c r="B20" s="477"/>
      <c r="C20" s="476"/>
      <c r="D20" s="476"/>
      <c r="E20" s="476"/>
      <c r="F20" s="476"/>
    </row>
    <row r="22" spans="2:6" ht="15" customHeight="1">
      <c r="B22" s="477"/>
      <c r="C22" s="476"/>
      <c r="D22" s="476"/>
      <c r="E22" s="476"/>
      <c r="F22" s="476"/>
    </row>
    <row r="28" spans="2:6" ht="15" customHeight="1">
      <c r="B28" s="477"/>
      <c r="C28" s="476"/>
      <c r="D28" s="476"/>
      <c r="E28" s="476"/>
      <c r="F28" s="476"/>
    </row>
    <row r="29" spans="2:6" ht="15" customHeight="1">
      <c r="B29" s="477"/>
      <c r="C29" s="476"/>
      <c r="D29" s="476"/>
      <c r="E29" s="476"/>
      <c r="F29" s="476"/>
    </row>
    <row r="31" spans="2:6" ht="15" customHeight="1">
      <c r="B31" s="477"/>
      <c r="C31" s="476"/>
      <c r="D31" s="476"/>
      <c r="E31" s="476"/>
      <c r="F31" s="476"/>
    </row>
    <row r="32" spans="2:6" ht="15" customHeight="1">
      <c r="B32" s="477"/>
      <c r="C32" s="476"/>
      <c r="D32" s="476"/>
      <c r="E32" s="476"/>
      <c r="F32" s="476"/>
    </row>
    <row r="33" spans="2:6" ht="15" customHeight="1">
      <c r="B33" s="477"/>
      <c r="C33" s="476"/>
      <c r="D33" s="476"/>
      <c r="E33" s="476"/>
      <c r="F33" s="476"/>
    </row>
    <row r="34" spans="2:6" ht="15" customHeight="1">
      <c r="B34" s="477"/>
      <c r="C34" s="476"/>
      <c r="D34" s="476"/>
      <c r="E34" s="476"/>
      <c r="F34" s="476"/>
    </row>
    <row r="35" spans="2:6" ht="15" customHeight="1">
      <c r="B35" s="477"/>
      <c r="C35" s="476"/>
      <c r="D35" s="476"/>
      <c r="E35" s="476"/>
      <c r="F35" s="476"/>
    </row>
    <row r="42" spans="2:6" ht="15" customHeight="1">
      <c r="B42" s="477"/>
      <c r="C42" s="476"/>
      <c r="D42" s="476"/>
      <c r="E42" s="476"/>
      <c r="F42" s="476"/>
    </row>
    <row r="43" spans="2:6" ht="15" customHeight="1">
      <c r="B43" s="477"/>
      <c r="C43" s="476"/>
      <c r="D43" s="476"/>
      <c r="E43" s="476"/>
      <c r="F43" s="476"/>
    </row>
    <row r="44" spans="2:6" ht="15" customHeight="1">
      <c r="B44" s="477"/>
      <c r="C44" s="476"/>
      <c r="D44" s="476"/>
      <c r="E44" s="476"/>
      <c r="F44" s="476"/>
    </row>
    <row r="46" spans="2:6" ht="15" customHeight="1">
      <c r="B46" s="477"/>
      <c r="C46" s="476"/>
      <c r="D46" s="476"/>
      <c r="E46" s="476"/>
      <c r="F46" s="476"/>
    </row>
    <row r="51" spans="2:6" ht="15" customHeight="1">
      <c r="B51" s="477"/>
      <c r="C51" s="476"/>
      <c r="D51" s="476"/>
      <c r="E51" s="476"/>
      <c r="F51" s="476"/>
    </row>
    <row r="59" spans="2:6" ht="15" customHeight="1">
      <c r="B59" s="477"/>
      <c r="C59" s="476"/>
      <c r="D59" s="476"/>
      <c r="E59" s="476"/>
      <c r="F59" s="476"/>
    </row>
    <row r="60" spans="2:6" ht="15" customHeight="1">
      <c r="B60" s="477"/>
      <c r="C60" s="476"/>
      <c r="D60" s="476"/>
      <c r="E60" s="476"/>
      <c r="F60" s="476"/>
    </row>
    <row r="64" spans="2:6" ht="15" customHeight="1">
      <c r="B64" s="477"/>
      <c r="C64" s="476"/>
      <c r="D64" s="476"/>
      <c r="E64" s="476"/>
      <c r="F64" s="476"/>
    </row>
    <row r="65" spans="2:6" ht="15" customHeight="1">
      <c r="B65" s="477"/>
      <c r="C65" s="476"/>
      <c r="D65" s="476"/>
      <c r="E65" s="476"/>
      <c r="F65" s="476"/>
    </row>
    <row r="66" spans="2:6" ht="15" customHeight="1">
      <c r="B66" s="477"/>
      <c r="C66" s="476"/>
      <c r="D66" s="476"/>
      <c r="E66" s="476"/>
      <c r="F66" s="476"/>
    </row>
    <row r="67" spans="2:6" ht="15" customHeight="1">
      <c r="B67" s="477"/>
      <c r="C67" s="476"/>
      <c r="D67" s="476"/>
      <c r="E67" s="476"/>
      <c r="F67" s="476"/>
    </row>
    <row r="72" spans="2:6" ht="15" customHeight="1">
      <c r="B72" s="477"/>
      <c r="C72" s="476"/>
      <c r="D72" s="476"/>
      <c r="E72" s="476"/>
      <c r="F72" s="476"/>
    </row>
    <row r="78" spans="2:6" ht="15" customHeight="1">
      <c r="B78" s="477"/>
      <c r="C78" s="476"/>
      <c r="D78" s="476"/>
      <c r="E78" s="476"/>
      <c r="F78" s="476"/>
    </row>
    <row r="80" spans="2:6" ht="15" customHeight="1">
      <c r="B80" s="477"/>
      <c r="C80" s="476"/>
      <c r="D80" s="476"/>
      <c r="E80" s="476"/>
      <c r="F80" s="476"/>
    </row>
  </sheetData>
  <sheetProtection selectLockedCells="1" selectUnlockedCells="1"/>
  <mergeCells count="32">
    <mergeCell ref="A16:B16"/>
    <mergeCell ref="A14:B15"/>
    <mergeCell ref="C14:C15"/>
    <mergeCell ref="D14:D15"/>
    <mergeCell ref="E14:E15"/>
    <mergeCell ref="F14:F15"/>
    <mergeCell ref="G14:G15"/>
    <mergeCell ref="A12:B13"/>
    <mergeCell ref="C12:C13"/>
    <mergeCell ref="D12:D13"/>
    <mergeCell ref="E12:E13"/>
    <mergeCell ref="F12:F13"/>
    <mergeCell ref="G12:G13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A1:G1"/>
    <mergeCell ref="A2:G2"/>
    <mergeCell ref="A3:G3"/>
    <mergeCell ref="A6:B7"/>
    <mergeCell ref="C6:C7"/>
    <mergeCell ref="D6:D7"/>
    <mergeCell ref="E6:E7"/>
    <mergeCell ref="F6:F7"/>
    <mergeCell ref="G6:G7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421875" style="5" customWidth="1"/>
    <col min="2" max="2" width="11.00390625" style="5" customWidth="1"/>
    <col min="3" max="3" width="12.8515625" style="5" customWidth="1"/>
    <col min="4" max="6" width="9.140625" style="5" customWidth="1"/>
    <col min="7" max="7" width="10.28125" style="5" customWidth="1"/>
    <col min="8" max="8" width="9.140625" style="5" customWidth="1"/>
    <col min="9" max="9" width="11.7109375" style="5" customWidth="1"/>
    <col min="10" max="11" width="9.140625" style="5" customWidth="1"/>
    <col min="12" max="12" width="13.7109375" style="5" customWidth="1"/>
    <col min="13" max="16384" width="9.140625" style="6" customWidth="1"/>
  </cols>
  <sheetData>
    <row r="1" spans="1:12" ht="72.75" customHeight="1">
      <c r="A1" s="655" t="s">
        <v>364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</row>
    <row r="2" spans="1:12" ht="15.75" customHeight="1">
      <c r="A2" s="656" t="s">
        <v>56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</row>
    <row r="3" spans="1:12" ht="15.75" customHeight="1">
      <c r="A3" s="7"/>
      <c r="B3" s="656" t="s">
        <v>57</v>
      </c>
      <c r="C3" s="656"/>
      <c r="D3" s="656"/>
      <c r="E3" s="656"/>
      <c r="F3" s="656"/>
      <c r="G3" s="656"/>
      <c r="H3" s="656"/>
      <c r="I3" s="7"/>
      <c r="J3" s="7"/>
      <c r="K3" s="7"/>
      <c r="L3" s="7"/>
    </row>
    <row r="4" spans="1:12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58</v>
      </c>
    </row>
    <row r="5" ht="9" customHeight="1"/>
    <row r="6" spans="1:12" s="9" customFormat="1" ht="21" customHeight="1">
      <c r="A6" s="657" t="s">
        <v>59</v>
      </c>
      <c r="B6" s="658" t="s">
        <v>331</v>
      </c>
      <c r="C6" s="658"/>
      <c r="D6" s="658"/>
      <c r="E6" s="658"/>
      <c r="F6" s="658"/>
      <c r="G6" s="658"/>
      <c r="H6" s="658"/>
      <c r="I6" s="658"/>
      <c r="J6" s="658"/>
      <c r="K6" s="658"/>
      <c r="L6" s="658"/>
    </row>
    <row r="7" spans="1:12" s="10" customFormat="1" ht="42.75" customHeight="1">
      <c r="A7" s="657"/>
      <c r="B7" s="659" t="s">
        <v>60</v>
      </c>
      <c r="C7" s="654" t="s">
        <v>61</v>
      </c>
      <c r="D7" s="654" t="s">
        <v>62</v>
      </c>
      <c r="E7" s="654" t="s">
        <v>63</v>
      </c>
      <c r="F7" s="654" t="s">
        <v>64</v>
      </c>
      <c r="G7" s="654" t="s">
        <v>65</v>
      </c>
      <c r="H7" s="654" t="s">
        <v>66</v>
      </c>
      <c r="I7" s="654" t="s">
        <v>67</v>
      </c>
      <c r="J7" s="654" t="s">
        <v>338</v>
      </c>
      <c r="K7" s="654" t="s">
        <v>68</v>
      </c>
      <c r="L7" s="660" t="s">
        <v>69</v>
      </c>
    </row>
    <row r="8" spans="1:12" s="11" customFormat="1" ht="12.75" customHeight="1">
      <c r="A8" s="657"/>
      <c r="B8" s="659"/>
      <c r="C8" s="654"/>
      <c r="D8" s="654"/>
      <c r="E8" s="654"/>
      <c r="F8" s="654"/>
      <c r="G8" s="654"/>
      <c r="H8" s="654"/>
      <c r="I8" s="654"/>
      <c r="J8" s="654"/>
      <c r="K8" s="654"/>
      <c r="L8" s="660"/>
    </row>
    <row r="9" spans="1:14" ht="25.5" customHeight="1">
      <c r="A9" s="12" t="s">
        <v>70</v>
      </c>
      <c r="B9" s="13">
        <v>39050000</v>
      </c>
      <c r="C9" s="13"/>
      <c r="D9" s="13"/>
      <c r="E9" s="13"/>
      <c r="F9" s="13"/>
      <c r="G9" s="13"/>
      <c r="H9" s="13"/>
      <c r="I9" s="13"/>
      <c r="J9" s="13"/>
      <c r="K9" s="14"/>
      <c r="L9" s="15">
        <f aca="true" t="shared" si="0" ref="L9:L15">SUM(B9:K9)</f>
        <v>39050000</v>
      </c>
      <c r="M9" s="16"/>
      <c r="N9" s="5"/>
    </row>
    <row r="10" spans="1:14" ht="25.5" customHeight="1">
      <c r="A10" s="17" t="s">
        <v>71</v>
      </c>
      <c r="B10" s="18">
        <v>555000</v>
      </c>
      <c r="C10" s="18">
        <v>81316119</v>
      </c>
      <c r="D10" s="18"/>
      <c r="E10" s="18"/>
      <c r="F10" s="18"/>
      <c r="G10" s="18">
        <v>3172394</v>
      </c>
      <c r="H10" s="18"/>
      <c r="I10" s="18"/>
      <c r="J10" s="18">
        <v>1450731</v>
      </c>
      <c r="K10" s="19"/>
      <c r="L10" s="15">
        <v>86494244</v>
      </c>
      <c r="M10" s="20"/>
      <c r="N10" s="5"/>
    </row>
    <row r="11" spans="1:14" ht="25.5" customHeight="1">
      <c r="A11" s="21" t="s">
        <v>72</v>
      </c>
      <c r="B11" s="18"/>
      <c r="C11" s="18"/>
      <c r="D11" s="18"/>
      <c r="E11" s="18"/>
      <c r="F11" s="18">
        <v>2750400</v>
      </c>
      <c r="G11" s="18"/>
      <c r="H11" s="18"/>
      <c r="I11" s="18"/>
      <c r="J11" s="18"/>
      <c r="K11" s="19"/>
      <c r="L11" s="15">
        <f t="shared" si="0"/>
        <v>2750400</v>
      </c>
      <c r="M11" s="16"/>
      <c r="N11" s="5"/>
    </row>
    <row r="12" spans="1:14" ht="25.5" customHeight="1">
      <c r="A12" s="17" t="s">
        <v>74</v>
      </c>
      <c r="B12" s="18"/>
      <c r="C12" s="18"/>
      <c r="D12" s="18"/>
      <c r="E12" s="18"/>
      <c r="F12" s="18"/>
      <c r="G12" s="18"/>
      <c r="H12" s="18"/>
      <c r="I12" s="18">
        <v>82078722</v>
      </c>
      <c r="J12" s="18"/>
      <c r="K12" s="19"/>
      <c r="L12" s="15">
        <v>82078722</v>
      </c>
      <c r="M12" s="16"/>
      <c r="N12" s="5"/>
    </row>
    <row r="13" spans="1:14" ht="25.5" customHeight="1">
      <c r="A13" s="17" t="s">
        <v>75</v>
      </c>
      <c r="B13" s="18"/>
      <c r="C13" s="18">
        <v>1800000</v>
      </c>
      <c r="D13" s="18"/>
      <c r="E13" s="18"/>
      <c r="F13" s="18"/>
      <c r="G13" s="18"/>
      <c r="H13" s="18"/>
      <c r="I13" s="18"/>
      <c r="J13" s="18"/>
      <c r="K13" s="19"/>
      <c r="L13" s="15">
        <f t="shared" si="0"/>
        <v>1800000</v>
      </c>
      <c r="M13" s="16"/>
      <c r="N13" s="5"/>
    </row>
    <row r="14" spans="1:14" ht="25.5" customHeight="1">
      <c r="A14" s="22" t="s">
        <v>76</v>
      </c>
      <c r="B14" s="18"/>
      <c r="C14" s="18"/>
      <c r="D14" s="18"/>
      <c r="E14" s="18"/>
      <c r="F14" s="18"/>
      <c r="G14" s="18">
        <v>485140</v>
      </c>
      <c r="H14" s="18"/>
      <c r="I14" s="18"/>
      <c r="J14" s="18"/>
      <c r="K14" s="19"/>
      <c r="L14" s="15">
        <f t="shared" si="0"/>
        <v>485140</v>
      </c>
      <c r="M14" s="16"/>
      <c r="N14" s="5"/>
    </row>
    <row r="15" spans="1:14" ht="25.5" customHeight="1">
      <c r="A15" s="23" t="s">
        <v>78</v>
      </c>
      <c r="B15" s="18">
        <v>9680000</v>
      </c>
      <c r="C15" s="18"/>
      <c r="D15" s="18"/>
      <c r="E15" s="18"/>
      <c r="F15" s="18"/>
      <c r="G15" s="18"/>
      <c r="H15" s="18"/>
      <c r="I15" s="18"/>
      <c r="J15" s="18"/>
      <c r="K15" s="19"/>
      <c r="L15" s="15">
        <f t="shared" si="0"/>
        <v>9680000</v>
      </c>
      <c r="M15" s="16"/>
      <c r="N15" s="5"/>
    </row>
    <row r="16" spans="1:14" ht="25.5" customHeight="1">
      <c r="A16" s="24" t="s">
        <v>80</v>
      </c>
      <c r="B16" s="25"/>
      <c r="C16" s="25"/>
      <c r="D16" s="25"/>
      <c r="E16" s="25"/>
      <c r="F16" s="25"/>
      <c r="G16" s="25">
        <v>9163082</v>
      </c>
      <c r="H16" s="25"/>
      <c r="I16" s="25"/>
      <c r="J16" s="25"/>
      <c r="K16" s="26"/>
      <c r="L16" s="15">
        <v>9163082</v>
      </c>
      <c r="M16" s="16"/>
      <c r="N16" s="5"/>
    </row>
    <row r="17" spans="1:14" ht="25.5" customHeight="1" thickBot="1">
      <c r="A17" s="22" t="s">
        <v>339</v>
      </c>
      <c r="B17" s="25"/>
      <c r="C17" s="25"/>
      <c r="D17" s="25"/>
      <c r="E17" s="25"/>
      <c r="F17" s="25"/>
      <c r="G17" s="25">
        <v>32500</v>
      </c>
      <c r="H17" s="25"/>
      <c r="I17" s="25"/>
      <c r="J17" s="25"/>
      <c r="K17" s="27"/>
      <c r="L17" s="15">
        <v>32500</v>
      </c>
      <c r="M17" s="16"/>
      <c r="N17" s="5"/>
    </row>
    <row r="18" spans="1:14" ht="25.5" customHeight="1" thickBot="1">
      <c r="A18" s="522" t="s">
        <v>346</v>
      </c>
      <c r="B18" s="521"/>
      <c r="C18" s="521"/>
      <c r="D18" s="521"/>
      <c r="E18" s="521"/>
      <c r="F18" s="521"/>
      <c r="G18" s="521">
        <v>1091427</v>
      </c>
      <c r="H18" s="521"/>
      <c r="I18" s="521"/>
      <c r="J18" s="521"/>
      <c r="K18" s="520"/>
      <c r="L18" s="524">
        <v>1091427</v>
      </c>
      <c r="M18" s="16"/>
      <c r="N18" s="5"/>
    </row>
    <row r="19" spans="1:14" ht="25.5" customHeight="1" thickBot="1">
      <c r="A19" s="522" t="s">
        <v>175</v>
      </c>
      <c r="B19" s="521">
        <v>1514654</v>
      </c>
      <c r="C19" s="521"/>
      <c r="D19" s="521"/>
      <c r="E19" s="521"/>
      <c r="F19" s="521"/>
      <c r="G19" s="521"/>
      <c r="H19" s="521"/>
      <c r="I19" s="521"/>
      <c r="J19" s="521"/>
      <c r="K19" s="523"/>
      <c r="L19" s="525">
        <v>1514654</v>
      </c>
      <c r="M19" s="16"/>
      <c r="N19" s="5"/>
    </row>
    <row r="20" spans="1:14" ht="25.5" customHeight="1" thickBot="1">
      <c r="A20" s="522" t="s">
        <v>348</v>
      </c>
      <c r="B20" s="521">
        <v>5719885</v>
      </c>
      <c r="C20" s="521"/>
      <c r="D20" s="521"/>
      <c r="E20" s="521"/>
      <c r="F20" s="521"/>
      <c r="G20" s="521"/>
      <c r="H20" s="521"/>
      <c r="I20" s="521"/>
      <c r="J20" s="521"/>
      <c r="K20" s="523"/>
      <c r="L20" s="525">
        <v>5719885</v>
      </c>
      <c r="M20" s="16"/>
      <c r="N20" s="5"/>
    </row>
    <row r="21" spans="1:14" ht="25.5" customHeight="1" thickBot="1">
      <c r="A21" s="522" t="s">
        <v>347</v>
      </c>
      <c r="B21" s="521"/>
      <c r="C21" s="521"/>
      <c r="D21" s="521"/>
      <c r="E21" s="521"/>
      <c r="F21" s="521"/>
      <c r="G21" s="521">
        <v>2036566</v>
      </c>
      <c r="H21" s="521"/>
      <c r="I21" s="521"/>
      <c r="J21" s="521"/>
      <c r="K21" s="523"/>
      <c r="L21" s="525">
        <v>2036566</v>
      </c>
      <c r="M21" s="16"/>
      <c r="N21" s="5"/>
    </row>
    <row r="22" spans="1:13" s="9" customFormat="1" ht="30" customHeight="1" thickBot="1">
      <c r="A22" s="526" t="s">
        <v>83</v>
      </c>
      <c r="B22" s="527">
        <v>56519539</v>
      </c>
      <c r="C22" s="527">
        <f>SUM(C9:C17)</f>
        <v>83116119</v>
      </c>
      <c r="D22" s="527">
        <f>SUM(D9:D17)</f>
        <v>0</v>
      </c>
      <c r="E22" s="527">
        <f>SUM(E9:E17)</f>
        <v>0</v>
      </c>
      <c r="F22" s="527">
        <f>SUM(F9:F17)</f>
        <v>2750400</v>
      </c>
      <c r="G22" s="527">
        <v>15981109</v>
      </c>
      <c r="H22" s="527">
        <f>SUM(H9:H17)</f>
        <v>0</v>
      </c>
      <c r="I22" s="527">
        <v>82078722</v>
      </c>
      <c r="J22" s="527">
        <f>SUM(J9:J17)</f>
        <v>1450731</v>
      </c>
      <c r="K22" s="527">
        <f>SUM(K9:K17)</f>
        <v>0</v>
      </c>
      <c r="L22" s="525">
        <v>241896620</v>
      </c>
      <c r="M22" s="28"/>
    </row>
    <row r="23" ht="12.75">
      <c r="M23" s="16"/>
    </row>
    <row r="24" ht="12.75">
      <c r="M24" s="16"/>
    </row>
    <row r="25" ht="12.75">
      <c r="M25" s="16"/>
    </row>
    <row r="38" ht="12.75">
      <c r="A38" s="29"/>
    </row>
  </sheetData>
  <sheetProtection selectLockedCells="1" selectUnlockedCells="1"/>
  <mergeCells count="16"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9.28125" style="0" customWidth="1"/>
    <col min="8" max="8" width="20.140625" style="0" customWidth="1"/>
  </cols>
  <sheetData>
    <row r="1" spans="3:9" ht="53.25" customHeight="1">
      <c r="C1" s="664" t="s">
        <v>365</v>
      </c>
      <c r="D1" s="664"/>
      <c r="E1" s="664"/>
      <c r="F1" s="664"/>
      <c r="G1" s="513"/>
      <c r="H1" s="513"/>
      <c r="I1" s="491"/>
    </row>
    <row r="2" spans="7:8" ht="12.75">
      <c r="G2" s="493"/>
      <c r="H2" s="493"/>
    </row>
    <row r="6" spans="1:8" ht="12.75" customHeight="1">
      <c r="A6" s="665" t="s">
        <v>291</v>
      </c>
      <c r="B6" s="665"/>
      <c r="C6" s="665"/>
      <c r="D6" s="665"/>
      <c r="E6" s="665"/>
      <c r="F6" s="665"/>
      <c r="G6" s="665"/>
      <c r="H6" s="665"/>
    </row>
    <row r="7" ht="13.5" thickBot="1">
      <c r="A7" s="453"/>
    </row>
    <row r="8" spans="1:8" ht="17.25" customHeight="1" thickBot="1" thickTop="1">
      <c r="A8" s="452"/>
      <c r="B8" s="666" t="s">
        <v>290</v>
      </c>
      <c r="C8" s="666"/>
      <c r="D8" s="666"/>
      <c r="E8" s="448" t="s">
        <v>289</v>
      </c>
      <c r="F8" s="448" t="s">
        <v>288</v>
      </c>
      <c r="G8" s="448" t="s">
        <v>289</v>
      </c>
      <c r="H8" s="448" t="s">
        <v>288</v>
      </c>
    </row>
    <row r="9" spans="1:8" ht="13.5" thickBot="1">
      <c r="A9" s="449" t="s">
        <v>287</v>
      </c>
      <c r="B9" s="451"/>
      <c r="C9" s="667"/>
      <c r="D9" s="667"/>
      <c r="E9" s="451"/>
      <c r="F9" s="451"/>
      <c r="G9" s="451"/>
      <c r="H9" s="451"/>
    </row>
    <row r="10" spans="1:8" ht="12.75" customHeight="1" thickBot="1">
      <c r="A10" s="449" t="s">
        <v>286</v>
      </c>
      <c r="B10" s="450" t="s">
        <v>166</v>
      </c>
      <c r="C10" s="668" t="s">
        <v>167</v>
      </c>
      <c r="D10" s="668"/>
      <c r="E10" s="450" t="s">
        <v>285</v>
      </c>
      <c r="F10" s="450" t="s">
        <v>285</v>
      </c>
      <c r="G10" s="450" t="s">
        <v>335</v>
      </c>
      <c r="H10" s="450" t="s">
        <v>335</v>
      </c>
    </row>
    <row r="11" spans="1:8" ht="25.5" customHeight="1" thickBot="1">
      <c r="A11" s="449"/>
      <c r="B11" s="669" t="s">
        <v>284</v>
      </c>
      <c r="C11" s="669"/>
      <c r="D11" s="669"/>
      <c r="E11" s="447"/>
      <c r="F11" s="447"/>
      <c r="G11" s="447"/>
      <c r="H11" s="447"/>
    </row>
    <row r="12" spans="1:8" ht="12.75" customHeight="1" thickBot="1">
      <c r="A12" s="446">
        <v>1</v>
      </c>
      <c r="B12" s="445" t="s">
        <v>359</v>
      </c>
      <c r="C12" s="670" t="s">
        <v>283</v>
      </c>
      <c r="D12" s="670"/>
      <c r="E12" s="444">
        <v>55419545</v>
      </c>
      <c r="F12" s="444">
        <v>76754373</v>
      </c>
      <c r="G12" s="444">
        <v>56528595</v>
      </c>
      <c r="H12" s="444">
        <v>85806116</v>
      </c>
    </row>
    <row r="13" spans="1:8" ht="12.75" customHeight="1" thickBot="1">
      <c r="A13" s="446">
        <v>1</v>
      </c>
      <c r="B13" s="445" t="s">
        <v>282</v>
      </c>
      <c r="C13" s="670" t="s">
        <v>281</v>
      </c>
      <c r="D13" s="670"/>
      <c r="E13" s="444">
        <v>756102</v>
      </c>
      <c r="F13" s="444"/>
      <c r="G13" s="444">
        <v>791535</v>
      </c>
      <c r="H13" s="444">
        <v>0</v>
      </c>
    </row>
    <row r="14" spans="1:8" ht="12.75" customHeight="1" thickBot="1">
      <c r="A14" s="446">
        <v>1</v>
      </c>
      <c r="B14" s="445" t="s">
        <v>280</v>
      </c>
      <c r="C14" s="670" t="s">
        <v>279</v>
      </c>
      <c r="D14" s="670"/>
      <c r="E14" s="444">
        <v>8534313</v>
      </c>
      <c r="F14" s="444"/>
      <c r="G14" s="444">
        <v>8963453</v>
      </c>
      <c r="H14" s="444">
        <v>0</v>
      </c>
    </row>
    <row r="15" spans="1:8" ht="12.75" customHeight="1" thickBot="1">
      <c r="A15" s="446">
        <v>1</v>
      </c>
      <c r="B15" s="445" t="s">
        <v>278</v>
      </c>
      <c r="C15" s="670" t="s">
        <v>277</v>
      </c>
      <c r="D15" s="670"/>
      <c r="E15" s="444">
        <v>5120000</v>
      </c>
      <c r="F15" s="444"/>
      <c r="G15" s="444">
        <v>5120000</v>
      </c>
      <c r="H15" s="444">
        <v>0</v>
      </c>
    </row>
    <row r="16" spans="1:8" ht="12.75" customHeight="1" thickBot="1">
      <c r="A16" s="446">
        <v>1</v>
      </c>
      <c r="B16" s="445" t="s">
        <v>276</v>
      </c>
      <c r="C16" s="670" t="s">
        <v>275</v>
      </c>
      <c r="D16" s="670"/>
      <c r="E16" s="444">
        <v>2229060</v>
      </c>
      <c r="F16" s="444"/>
      <c r="G16" s="444">
        <v>2229060</v>
      </c>
      <c r="H16" s="444">
        <v>0</v>
      </c>
    </row>
    <row r="17" spans="1:8" ht="12.75" customHeight="1" thickBot="1">
      <c r="A17" s="446">
        <v>1</v>
      </c>
      <c r="B17" s="445" t="s">
        <v>73</v>
      </c>
      <c r="C17" s="670" t="s">
        <v>274</v>
      </c>
      <c r="D17" s="670"/>
      <c r="E17" s="444">
        <v>2781133</v>
      </c>
      <c r="F17" s="444">
        <v>2750400</v>
      </c>
      <c r="G17" s="444">
        <v>2781133</v>
      </c>
      <c r="H17" s="444">
        <v>2750400</v>
      </c>
    </row>
    <row r="18" spans="1:8" ht="12.75" customHeight="1" thickBot="1">
      <c r="A18" s="446">
        <v>1</v>
      </c>
      <c r="B18" s="445" t="s">
        <v>273</v>
      </c>
      <c r="C18" s="670" t="s">
        <v>170</v>
      </c>
      <c r="D18" s="670"/>
      <c r="E18" s="444">
        <v>6871000</v>
      </c>
      <c r="F18" s="444"/>
      <c r="G18" s="444">
        <v>8166400</v>
      </c>
      <c r="H18" s="444">
        <v>0</v>
      </c>
    </row>
    <row r="19" spans="1:8" ht="12.75" customHeight="1" thickBot="1">
      <c r="A19" s="446">
        <v>1</v>
      </c>
      <c r="B19" s="445" t="s">
        <v>272</v>
      </c>
      <c r="C19" s="670" t="s">
        <v>171</v>
      </c>
      <c r="D19" s="670"/>
      <c r="E19" s="444">
        <v>200000</v>
      </c>
      <c r="F19" s="444"/>
      <c r="G19" s="444">
        <v>200000</v>
      </c>
      <c r="H19" s="444">
        <v>0</v>
      </c>
    </row>
    <row r="20" spans="1:8" ht="12.75" customHeight="1" thickBot="1">
      <c r="A20" s="446">
        <v>1</v>
      </c>
      <c r="B20" s="445" t="s">
        <v>271</v>
      </c>
      <c r="C20" s="670" t="s">
        <v>270</v>
      </c>
      <c r="D20" s="670"/>
      <c r="E20" s="444">
        <v>3693940</v>
      </c>
      <c r="F20" s="444"/>
      <c r="G20" s="444">
        <v>3900136</v>
      </c>
      <c r="H20" s="444">
        <v>0</v>
      </c>
    </row>
    <row r="21" spans="1:8" ht="19.5" customHeight="1" thickBot="1">
      <c r="A21" s="446">
        <v>1</v>
      </c>
      <c r="B21" s="445" t="s">
        <v>82</v>
      </c>
      <c r="C21" s="670" t="s">
        <v>269</v>
      </c>
      <c r="D21" s="670"/>
      <c r="E21" s="444">
        <v>1148700</v>
      </c>
      <c r="F21" s="444"/>
      <c r="G21" s="444">
        <v>1148700</v>
      </c>
      <c r="H21" s="444">
        <v>0</v>
      </c>
    </row>
    <row r="22" spans="1:8" ht="12.75" customHeight="1" thickBot="1">
      <c r="A22" s="446">
        <v>1</v>
      </c>
      <c r="B22" s="445" t="s">
        <v>268</v>
      </c>
      <c r="C22" s="670" t="s">
        <v>267</v>
      </c>
      <c r="D22" s="670"/>
      <c r="E22" s="444">
        <v>5048244</v>
      </c>
      <c r="F22" s="444"/>
      <c r="G22" s="444">
        <v>10768129</v>
      </c>
      <c r="H22" s="444">
        <v>5719885</v>
      </c>
    </row>
    <row r="23" spans="1:8" ht="12.75" customHeight="1" thickBot="1">
      <c r="A23" s="446">
        <v>1</v>
      </c>
      <c r="B23" s="445" t="s">
        <v>266</v>
      </c>
      <c r="C23" s="670" t="s">
        <v>265</v>
      </c>
      <c r="D23" s="670"/>
      <c r="E23" s="444">
        <v>18600</v>
      </c>
      <c r="F23" s="444"/>
      <c r="G23" s="444">
        <v>18600</v>
      </c>
      <c r="H23" s="444"/>
    </row>
    <row r="24" spans="1:8" ht="12.75" customHeight="1" thickBot="1">
      <c r="A24" s="446">
        <v>1</v>
      </c>
      <c r="B24" s="445" t="s">
        <v>264</v>
      </c>
      <c r="C24" s="670" t="s">
        <v>263</v>
      </c>
      <c r="D24" s="670"/>
      <c r="E24" s="444">
        <v>1562775</v>
      </c>
      <c r="F24" s="444">
        <v>1800000</v>
      </c>
      <c r="G24" s="444">
        <v>1800000</v>
      </c>
      <c r="H24" s="444">
        <v>1800000</v>
      </c>
    </row>
    <row r="25" spans="1:8" ht="12.75" customHeight="1" thickBot="1">
      <c r="A25" s="446">
        <v>1</v>
      </c>
      <c r="B25" s="445" t="s">
        <v>79</v>
      </c>
      <c r="C25" s="670" t="s">
        <v>78</v>
      </c>
      <c r="D25" s="670"/>
      <c r="E25" s="444">
        <v>13339881</v>
      </c>
      <c r="F25" s="444">
        <v>9200000</v>
      </c>
      <c r="G25" s="444">
        <v>13663290</v>
      </c>
      <c r="H25" s="444">
        <v>9200000</v>
      </c>
    </row>
    <row r="26" spans="1:8" ht="12.75" customHeight="1" thickBot="1">
      <c r="A26" s="446">
        <v>1</v>
      </c>
      <c r="B26" s="445" t="s">
        <v>262</v>
      </c>
      <c r="C26" s="670" t="s">
        <v>261</v>
      </c>
      <c r="D26" s="670"/>
      <c r="E26" s="444">
        <v>185225</v>
      </c>
      <c r="F26" s="444"/>
      <c r="G26" s="444">
        <v>185225</v>
      </c>
      <c r="H26" s="444"/>
    </row>
    <row r="27" spans="1:8" ht="12.75" customHeight="1" thickBot="1">
      <c r="A27" s="446">
        <v>1</v>
      </c>
      <c r="B27" s="445" t="s">
        <v>81</v>
      </c>
      <c r="C27" s="670" t="s">
        <v>260</v>
      </c>
      <c r="D27" s="670"/>
      <c r="E27" s="444">
        <v>7811649</v>
      </c>
      <c r="F27" s="444">
        <v>2657735</v>
      </c>
      <c r="G27" s="444">
        <v>14316996</v>
      </c>
      <c r="H27" s="444">
        <v>9163082</v>
      </c>
    </row>
    <row r="28" spans="1:8" ht="25.5" customHeight="1" thickBot="1">
      <c r="A28" s="446">
        <v>1</v>
      </c>
      <c r="B28" s="445" t="s">
        <v>259</v>
      </c>
      <c r="C28" s="670" t="s">
        <v>258</v>
      </c>
      <c r="D28" s="670"/>
      <c r="E28" s="444">
        <v>16306667</v>
      </c>
      <c r="F28" s="444" t="s">
        <v>257</v>
      </c>
      <c r="G28" s="444">
        <v>17652108</v>
      </c>
      <c r="H28" s="444">
        <v>1514654</v>
      </c>
    </row>
    <row r="29" spans="1:8" ht="25.5" customHeight="1" thickBot="1">
      <c r="A29" s="446">
        <v>1</v>
      </c>
      <c r="B29" s="445" t="s">
        <v>256</v>
      </c>
      <c r="C29" s="670" t="s">
        <v>255</v>
      </c>
      <c r="D29" s="670"/>
      <c r="E29" s="444"/>
      <c r="F29" s="444">
        <v>480000</v>
      </c>
      <c r="G29" s="444">
        <v>0</v>
      </c>
      <c r="H29" s="444">
        <v>0</v>
      </c>
    </row>
    <row r="30" spans="1:8" ht="25.5" customHeight="1" thickBot="1">
      <c r="A30" s="446">
        <v>1</v>
      </c>
      <c r="B30" s="445" t="s">
        <v>254</v>
      </c>
      <c r="C30" s="670" t="s">
        <v>253</v>
      </c>
      <c r="D30" s="670"/>
      <c r="E30" s="444">
        <v>15662350</v>
      </c>
      <c r="F30" s="444"/>
      <c r="G30" s="444">
        <v>15662350</v>
      </c>
      <c r="H30" s="444">
        <v>0</v>
      </c>
    </row>
    <row r="31" spans="1:8" ht="12.75" customHeight="1" thickBot="1">
      <c r="A31" s="446">
        <v>1</v>
      </c>
      <c r="B31" s="445" t="s">
        <v>361</v>
      </c>
      <c r="C31" s="670" t="s">
        <v>252</v>
      </c>
      <c r="D31" s="670"/>
      <c r="E31" s="444"/>
      <c r="F31" s="444">
        <v>39050000</v>
      </c>
      <c r="G31" s="444">
        <v>0</v>
      </c>
      <c r="H31" s="444">
        <v>39050000</v>
      </c>
    </row>
    <row r="32" spans="1:8" ht="25.5" customHeight="1" thickBot="1">
      <c r="A32" s="446">
        <v>1</v>
      </c>
      <c r="B32" s="445" t="s">
        <v>360</v>
      </c>
      <c r="C32" s="670" t="s">
        <v>251</v>
      </c>
      <c r="D32" s="670"/>
      <c r="E32" s="444"/>
      <c r="F32" s="444">
        <v>77065110</v>
      </c>
      <c r="G32" s="444">
        <v>0</v>
      </c>
      <c r="H32" s="444">
        <v>81316119</v>
      </c>
    </row>
    <row r="33" spans="1:8" ht="25.5" customHeight="1" thickBot="1">
      <c r="A33" s="446">
        <v>1</v>
      </c>
      <c r="B33" s="445" t="s">
        <v>250</v>
      </c>
      <c r="C33" s="670" t="s">
        <v>181</v>
      </c>
      <c r="D33" s="670"/>
      <c r="E33" s="444">
        <v>49349352</v>
      </c>
      <c r="F33" s="444">
        <v>2478788</v>
      </c>
      <c r="G33" s="444">
        <v>56511676</v>
      </c>
      <c r="H33" s="444">
        <v>0</v>
      </c>
    </row>
    <row r="34" spans="1:8" ht="12.75" customHeight="1" thickBot="1">
      <c r="A34" s="564">
        <v>1</v>
      </c>
      <c r="B34" s="565" t="s">
        <v>77</v>
      </c>
      <c r="C34" s="670" t="s">
        <v>249</v>
      </c>
      <c r="D34" s="670"/>
      <c r="E34" s="566">
        <v>16683010</v>
      </c>
      <c r="F34" s="566">
        <v>485140</v>
      </c>
      <c r="G34" s="566">
        <v>16878010</v>
      </c>
      <c r="H34" s="566">
        <v>965140</v>
      </c>
    </row>
    <row r="35" spans="1:8" ht="12.75" customHeight="1" thickBot="1">
      <c r="A35" s="571">
        <v>1</v>
      </c>
      <c r="B35" s="570" t="s">
        <v>356</v>
      </c>
      <c r="C35" s="674" t="s">
        <v>362</v>
      </c>
      <c r="D35" s="674"/>
      <c r="E35" s="567"/>
      <c r="F35" s="567"/>
      <c r="G35" s="567">
        <v>2036566</v>
      </c>
      <c r="H35" s="567">
        <v>2036566</v>
      </c>
    </row>
    <row r="36" spans="1:8" ht="12.75" customHeight="1" thickBot="1" thickTop="1">
      <c r="A36" s="571">
        <v>1</v>
      </c>
      <c r="B36" s="565" t="s">
        <v>357</v>
      </c>
      <c r="C36" s="675" t="s">
        <v>358</v>
      </c>
      <c r="D36" s="676"/>
      <c r="E36" s="569"/>
      <c r="F36" s="567"/>
      <c r="G36" s="567">
        <v>32500</v>
      </c>
      <c r="H36" s="567">
        <v>32500</v>
      </c>
    </row>
    <row r="37" spans="1:8" ht="12.75" customHeight="1" thickBot="1" thickTop="1">
      <c r="A37" s="572">
        <v>1</v>
      </c>
      <c r="B37" s="570" t="s">
        <v>82</v>
      </c>
      <c r="C37" s="661" t="s">
        <v>353</v>
      </c>
      <c r="D37" s="662"/>
      <c r="E37" s="567"/>
      <c r="F37" s="567"/>
      <c r="G37" s="567">
        <v>1091427</v>
      </c>
      <c r="H37" s="567">
        <v>1091427</v>
      </c>
    </row>
    <row r="38" spans="1:8" ht="12.75" customHeight="1" thickBot="1" thickTop="1">
      <c r="A38" s="571">
        <v>1</v>
      </c>
      <c r="B38" s="570" t="s">
        <v>250</v>
      </c>
      <c r="C38" s="662" t="s">
        <v>341</v>
      </c>
      <c r="D38" s="663"/>
      <c r="E38" s="567"/>
      <c r="F38" s="567"/>
      <c r="G38" s="567">
        <v>1450731</v>
      </c>
      <c r="H38" s="567">
        <v>1450731</v>
      </c>
    </row>
    <row r="39" spans="1:8" ht="12.75" customHeight="1" thickBot="1" thickTop="1">
      <c r="A39" s="671" t="s">
        <v>86</v>
      </c>
      <c r="B39" s="671"/>
      <c r="C39" s="672"/>
      <c r="D39" s="673"/>
      <c r="E39" s="568">
        <f>SUM(E12:E34)</f>
        <v>212721546</v>
      </c>
      <c r="F39" s="443">
        <f>SUM(F12:F34)</f>
        <v>212721546</v>
      </c>
      <c r="G39" s="443">
        <f>SUM(G12:G38)</f>
        <v>241896620</v>
      </c>
      <c r="H39" s="443">
        <f>SUM(H12:H38)</f>
        <v>241896620</v>
      </c>
    </row>
    <row r="40" ht="13.5" thickTop="1"/>
  </sheetData>
  <sheetProtection selectLockedCells="1" selectUnlockedCells="1"/>
  <mergeCells count="34">
    <mergeCell ref="C36:D36"/>
    <mergeCell ref="C33:D33"/>
    <mergeCell ref="C34:D34"/>
    <mergeCell ref="C24:D24"/>
    <mergeCell ref="C25:D25"/>
    <mergeCell ref="C26:D26"/>
    <mergeCell ref="C27:D27"/>
    <mergeCell ref="C28:D28"/>
    <mergeCell ref="C18:D18"/>
    <mergeCell ref="C19:D19"/>
    <mergeCell ref="C20:D20"/>
    <mergeCell ref="C21:D21"/>
    <mergeCell ref="C22:D22"/>
    <mergeCell ref="C35:D35"/>
    <mergeCell ref="C13:D13"/>
    <mergeCell ref="C14:D14"/>
    <mergeCell ref="C15:D15"/>
    <mergeCell ref="C16:D16"/>
    <mergeCell ref="C17:D17"/>
    <mergeCell ref="A39:D39"/>
    <mergeCell ref="C29:D29"/>
    <mergeCell ref="C30:D30"/>
    <mergeCell ref="C31:D31"/>
    <mergeCell ref="C32:D32"/>
    <mergeCell ref="C37:D37"/>
    <mergeCell ref="C38:D38"/>
    <mergeCell ref="C1:F1"/>
    <mergeCell ref="A6:H6"/>
    <mergeCell ref="B8:D8"/>
    <mergeCell ref="C9:D9"/>
    <mergeCell ref="C10:D10"/>
    <mergeCell ref="B11:D11"/>
    <mergeCell ref="C23:D23"/>
    <mergeCell ref="C12:D12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A1" sqref="A1:F2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9.140625" style="0" hidden="1" customWidth="1"/>
    <col min="11" max="253" width="9.140625" style="0" customWidth="1"/>
  </cols>
  <sheetData>
    <row r="1" spans="1:10" ht="12.75" customHeight="1">
      <c r="A1" s="693" t="s">
        <v>366</v>
      </c>
      <c r="B1" s="693"/>
      <c r="C1" s="693"/>
      <c r="D1" s="693"/>
      <c r="E1" s="693"/>
      <c r="F1" s="693"/>
      <c r="G1" s="512"/>
      <c r="H1" s="512"/>
      <c r="I1" s="512"/>
      <c r="J1" s="491"/>
    </row>
    <row r="2" spans="1:10" ht="12.75" customHeight="1">
      <c r="A2" s="693"/>
      <c r="B2" s="693"/>
      <c r="C2" s="693"/>
      <c r="D2" s="693"/>
      <c r="E2" s="693"/>
      <c r="F2" s="693"/>
      <c r="G2" s="512"/>
      <c r="H2" s="512"/>
      <c r="I2" s="512"/>
      <c r="J2" s="491"/>
    </row>
    <row r="3" spans="1:9" ht="12.75">
      <c r="A3" s="694" t="s">
        <v>87</v>
      </c>
      <c r="B3" s="694"/>
      <c r="C3" s="694"/>
      <c r="D3" s="694"/>
      <c r="E3" s="694"/>
      <c r="F3" s="694"/>
      <c r="G3" s="493"/>
      <c r="H3" s="493"/>
      <c r="I3" s="493"/>
    </row>
    <row r="4" spans="1:6" ht="15.75">
      <c r="A4" s="695"/>
      <c r="B4" s="695"/>
      <c r="C4" s="695"/>
      <c r="D4" s="695"/>
      <c r="E4" s="695"/>
      <c r="F4" s="695"/>
    </row>
    <row r="5" spans="1:6" ht="12.75">
      <c r="A5" s="30"/>
      <c r="B5" s="30"/>
      <c r="C5" s="694"/>
      <c r="D5" s="694"/>
      <c r="E5" s="694"/>
      <c r="F5" s="694"/>
    </row>
    <row r="6" spans="1:6" ht="12.75">
      <c r="A6" s="30"/>
      <c r="B6" s="30"/>
      <c r="C6" s="694" t="s">
        <v>88</v>
      </c>
      <c r="D6" s="694"/>
      <c r="E6" s="694"/>
      <c r="F6" s="31" t="s">
        <v>58</v>
      </c>
    </row>
    <row r="7" spans="1:6" ht="13.5" thickBot="1">
      <c r="A7" s="32"/>
      <c r="B7" s="32"/>
      <c r="C7" s="33"/>
      <c r="D7" s="33"/>
      <c r="E7" s="34"/>
      <c r="F7" s="35"/>
    </row>
    <row r="8" spans="1:9" ht="12.75" customHeight="1" thickBot="1">
      <c r="A8" s="696" t="s">
        <v>59</v>
      </c>
      <c r="B8" s="696"/>
      <c r="C8" s="696"/>
      <c r="D8" s="691" t="s">
        <v>89</v>
      </c>
      <c r="E8" s="691"/>
      <c r="F8" s="691"/>
      <c r="G8" s="691" t="s">
        <v>336</v>
      </c>
      <c r="H8" s="691"/>
      <c r="I8" s="691"/>
    </row>
    <row r="9" spans="1:9" ht="12.75" customHeight="1" thickBot="1">
      <c r="A9" s="696"/>
      <c r="B9" s="696"/>
      <c r="C9" s="696"/>
      <c r="D9" s="37" t="s">
        <v>90</v>
      </c>
      <c r="E9" s="38" t="s">
        <v>90</v>
      </c>
      <c r="F9" s="692" t="s">
        <v>91</v>
      </c>
      <c r="G9" s="37" t="s">
        <v>90</v>
      </c>
      <c r="H9" s="38" t="s">
        <v>90</v>
      </c>
      <c r="I9" s="692" t="s">
        <v>91</v>
      </c>
    </row>
    <row r="10" spans="1:9" ht="39" thickBot="1">
      <c r="A10" s="696"/>
      <c r="B10" s="696"/>
      <c r="C10" s="696"/>
      <c r="D10" s="39" t="s">
        <v>92</v>
      </c>
      <c r="E10" s="40" t="s">
        <v>93</v>
      </c>
      <c r="F10" s="692"/>
      <c r="G10" s="39" t="s">
        <v>92</v>
      </c>
      <c r="H10" s="40" t="s">
        <v>93</v>
      </c>
      <c r="I10" s="692"/>
    </row>
    <row r="11" spans="1:9" ht="12.75" customHeight="1" thickBot="1">
      <c r="A11" s="686" t="s">
        <v>94</v>
      </c>
      <c r="B11" s="686"/>
      <c r="C11" s="686"/>
      <c r="D11" s="41">
        <f>SUM(D12,D18,D19)</f>
        <v>13339881</v>
      </c>
      <c r="E11" s="42">
        <f>SUM(E12,E18,E19)</f>
        <v>76366674</v>
      </c>
      <c r="F11" s="43">
        <f aca="true" t="shared" si="0" ref="F11:F50">SUM(D11:E11)</f>
        <v>89706555</v>
      </c>
      <c r="G11" s="41">
        <f>SUM(G12,G18,G19)</f>
        <v>13456836</v>
      </c>
      <c r="H11" s="42">
        <f>SUM(H12,H18,H19)</f>
        <v>87764947</v>
      </c>
      <c r="I11" s="43">
        <v>101221783</v>
      </c>
    </row>
    <row r="12" spans="1:9" ht="12.75" customHeight="1" thickBot="1">
      <c r="A12" s="689" t="s">
        <v>95</v>
      </c>
      <c r="B12" s="685" t="s">
        <v>94</v>
      </c>
      <c r="C12" s="685"/>
      <c r="D12" s="45">
        <f>SUM(D13:D17)</f>
        <v>13339881</v>
      </c>
      <c r="E12" s="46">
        <f>SUM(E13:E17)</f>
        <v>69120168</v>
      </c>
      <c r="F12" s="43">
        <f t="shared" si="0"/>
        <v>82460049</v>
      </c>
      <c r="G12" s="45">
        <f>SUM(G13:G17)</f>
        <v>13456836</v>
      </c>
      <c r="H12" s="46">
        <f>SUM(H13:H17)</f>
        <v>80518264</v>
      </c>
      <c r="I12" s="43">
        <v>93975100</v>
      </c>
    </row>
    <row r="13" spans="1:9" ht="13.5" thickBot="1">
      <c r="A13" s="689"/>
      <c r="B13" s="47" t="s">
        <v>95</v>
      </c>
      <c r="C13" s="48" t="s">
        <v>96</v>
      </c>
      <c r="D13" s="49">
        <v>9637653</v>
      </c>
      <c r="E13" s="50">
        <v>19518105</v>
      </c>
      <c r="F13" s="43">
        <f t="shared" si="0"/>
        <v>29155758</v>
      </c>
      <c r="G13" s="49">
        <v>9736153</v>
      </c>
      <c r="H13" s="50">
        <v>25825941</v>
      </c>
      <c r="I13" s="43">
        <v>35562094</v>
      </c>
    </row>
    <row r="14" spans="1:9" ht="13.5" thickBot="1">
      <c r="A14" s="689"/>
      <c r="B14" s="47" t="s">
        <v>97</v>
      </c>
      <c r="C14" s="48" t="s">
        <v>98</v>
      </c>
      <c r="D14" s="51">
        <v>1799028</v>
      </c>
      <c r="E14" s="50">
        <v>2918270</v>
      </c>
      <c r="F14" s="43">
        <f t="shared" si="0"/>
        <v>4717298</v>
      </c>
      <c r="G14" s="51">
        <v>1817483</v>
      </c>
      <c r="H14" s="50">
        <v>3518586</v>
      </c>
      <c r="I14" s="43">
        <v>5336069</v>
      </c>
    </row>
    <row r="15" spans="1:9" ht="13.5" thickBot="1">
      <c r="A15" s="689"/>
      <c r="B15" s="47" t="s">
        <v>99</v>
      </c>
      <c r="C15" s="48" t="s">
        <v>100</v>
      </c>
      <c r="D15" s="51">
        <v>1903200</v>
      </c>
      <c r="E15" s="50">
        <v>38654098</v>
      </c>
      <c r="F15" s="43">
        <f t="shared" si="0"/>
        <v>40557298</v>
      </c>
      <c r="G15" s="51">
        <v>1903200</v>
      </c>
      <c r="H15" s="50">
        <v>41660811</v>
      </c>
      <c r="I15" s="43">
        <v>43564011</v>
      </c>
    </row>
    <row r="16" spans="1:9" ht="13.5" thickBot="1">
      <c r="A16" s="689"/>
      <c r="B16" s="47" t="s">
        <v>101</v>
      </c>
      <c r="C16" s="48" t="s">
        <v>102</v>
      </c>
      <c r="D16" s="48"/>
      <c r="E16" s="50">
        <v>2758695</v>
      </c>
      <c r="F16" s="43">
        <f t="shared" si="0"/>
        <v>2758695</v>
      </c>
      <c r="G16" s="48"/>
      <c r="H16" s="50">
        <v>4209426</v>
      </c>
      <c r="I16" s="43">
        <v>4209426</v>
      </c>
    </row>
    <row r="17" spans="1:9" ht="13.5" thickBot="1">
      <c r="A17" s="689"/>
      <c r="B17" s="47" t="s">
        <v>103</v>
      </c>
      <c r="C17" s="48" t="s">
        <v>104</v>
      </c>
      <c r="D17" s="48"/>
      <c r="E17" s="50">
        <v>5271000</v>
      </c>
      <c r="F17" s="43">
        <f t="shared" si="0"/>
        <v>5271000</v>
      </c>
      <c r="G17" s="48"/>
      <c r="H17" s="50">
        <v>5303500</v>
      </c>
      <c r="I17" s="43">
        <v>5303500</v>
      </c>
    </row>
    <row r="18" spans="1:9" ht="13.5" thickBot="1">
      <c r="A18" s="44" t="s">
        <v>97</v>
      </c>
      <c r="B18" s="683" t="s">
        <v>105</v>
      </c>
      <c r="C18" s="683"/>
      <c r="D18" s="52"/>
      <c r="E18" s="53">
        <v>3469060</v>
      </c>
      <c r="F18" s="43">
        <f t="shared" si="0"/>
        <v>3469060</v>
      </c>
      <c r="G18" s="52"/>
      <c r="H18" s="53">
        <v>3469060</v>
      </c>
      <c r="I18" s="43">
        <v>3469060</v>
      </c>
    </row>
    <row r="19" spans="1:9" ht="13.5" thickBot="1">
      <c r="A19" s="54" t="s">
        <v>99</v>
      </c>
      <c r="B19" s="690" t="s">
        <v>106</v>
      </c>
      <c r="C19" s="690"/>
      <c r="D19" s="55"/>
      <c r="E19" s="56">
        <v>3777446</v>
      </c>
      <c r="F19" s="43">
        <f t="shared" si="0"/>
        <v>3777446</v>
      </c>
      <c r="G19" s="55"/>
      <c r="H19" s="56">
        <v>3777623</v>
      </c>
      <c r="I19" s="43">
        <v>3777623</v>
      </c>
    </row>
    <row r="20" spans="1:9" ht="12.75" customHeight="1" thickBot="1">
      <c r="A20" s="686" t="s">
        <v>107</v>
      </c>
      <c r="B20" s="686"/>
      <c r="C20" s="686"/>
      <c r="D20" s="57">
        <f>SUM(D21:D24)</f>
        <v>0</v>
      </c>
      <c r="E20" s="58">
        <f>SUM(E21:E24)</f>
        <v>31969017</v>
      </c>
      <c r="F20" s="43">
        <f t="shared" si="0"/>
        <v>31969017</v>
      </c>
      <c r="G20" s="57">
        <f>SUM(G21:G24)</f>
        <v>0</v>
      </c>
      <c r="H20" s="58">
        <v>40294983</v>
      </c>
      <c r="I20" s="43">
        <v>40294983</v>
      </c>
    </row>
    <row r="21" spans="1:9" ht="13.5" thickBot="1">
      <c r="A21" s="59" t="s">
        <v>95</v>
      </c>
      <c r="B21" s="679" t="s">
        <v>108</v>
      </c>
      <c r="C21" s="679"/>
      <c r="D21" s="60"/>
      <c r="E21" s="61">
        <v>15662350</v>
      </c>
      <c r="F21" s="43">
        <f t="shared" si="0"/>
        <v>15662350</v>
      </c>
      <c r="G21" s="60"/>
      <c r="H21" s="61">
        <v>22896889</v>
      </c>
      <c r="I21" s="43">
        <v>22896889</v>
      </c>
    </row>
    <row r="22" spans="1:9" ht="13.5" thickBot="1">
      <c r="A22" s="47">
        <v>2</v>
      </c>
      <c r="B22" s="687" t="s">
        <v>109</v>
      </c>
      <c r="C22" s="687"/>
      <c r="D22" s="48"/>
      <c r="E22" s="50">
        <v>16306667</v>
      </c>
      <c r="F22" s="43">
        <f t="shared" si="0"/>
        <v>16306667</v>
      </c>
      <c r="G22" s="48"/>
      <c r="H22" s="50">
        <v>17398094</v>
      </c>
      <c r="I22" s="43">
        <v>17398094</v>
      </c>
    </row>
    <row r="23" spans="1:9" ht="13.5" thickBot="1">
      <c r="A23" s="62">
        <v>3</v>
      </c>
      <c r="B23" s="688" t="s">
        <v>110</v>
      </c>
      <c r="C23" s="688"/>
      <c r="D23" s="63"/>
      <c r="E23" s="64">
        <v>0</v>
      </c>
      <c r="F23" s="43">
        <f t="shared" si="0"/>
        <v>0</v>
      </c>
      <c r="G23" s="63"/>
      <c r="H23" s="64">
        <v>0</v>
      </c>
      <c r="I23" s="43">
        <f aca="true" t="shared" si="1" ref="I23:I47">SUM(G23:H23)</f>
        <v>0</v>
      </c>
    </row>
    <row r="24" spans="1:9" ht="13.5" thickBot="1">
      <c r="A24" s="59">
        <v>4</v>
      </c>
      <c r="B24" s="679" t="s">
        <v>111</v>
      </c>
      <c r="C24" s="679"/>
      <c r="D24" s="60"/>
      <c r="E24" s="65">
        <v>0</v>
      </c>
      <c r="F24" s="43">
        <f t="shared" si="0"/>
        <v>0</v>
      </c>
      <c r="G24" s="60"/>
      <c r="H24" s="65">
        <v>0</v>
      </c>
      <c r="I24" s="43">
        <f t="shared" si="1"/>
        <v>0</v>
      </c>
    </row>
    <row r="25" spans="1:9" ht="12.75" customHeight="1" thickBot="1">
      <c r="A25" s="686" t="s">
        <v>112</v>
      </c>
      <c r="B25" s="686"/>
      <c r="C25" s="686"/>
      <c r="D25" s="66"/>
      <c r="E25" s="67"/>
      <c r="F25" s="43">
        <f t="shared" si="0"/>
        <v>0</v>
      </c>
      <c r="G25" s="66"/>
      <c r="H25" s="67"/>
      <c r="I25" s="43">
        <f t="shared" si="1"/>
        <v>0</v>
      </c>
    </row>
    <row r="26" spans="1:9" ht="12.75" customHeight="1" thickBot="1">
      <c r="A26" s="689" t="s">
        <v>95</v>
      </c>
      <c r="B26" s="685" t="s">
        <v>113</v>
      </c>
      <c r="C26" s="685"/>
      <c r="D26" s="68"/>
      <c r="E26" s="69">
        <v>0</v>
      </c>
      <c r="F26" s="43">
        <f t="shared" si="0"/>
        <v>0</v>
      </c>
      <c r="G26" s="68"/>
      <c r="H26" s="69">
        <v>0</v>
      </c>
      <c r="I26" s="43">
        <f t="shared" si="1"/>
        <v>0</v>
      </c>
    </row>
    <row r="27" spans="1:9" ht="13.5" thickBot="1">
      <c r="A27" s="689"/>
      <c r="B27" s="47" t="s">
        <v>95</v>
      </c>
      <c r="C27" s="70" t="s">
        <v>114</v>
      </c>
      <c r="D27" s="70"/>
      <c r="E27" s="71">
        <v>0</v>
      </c>
      <c r="F27" s="43">
        <f t="shared" si="0"/>
        <v>0</v>
      </c>
      <c r="G27" s="70"/>
      <c r="H27" s="71">
        <v>0</v>
      </c>
      <c r="I27" s="43">
        <f t="shared" si="1"/>
        <v>0</v>
      </c>
    </row>
    <row r="28" spans="1:9" ht="13.5" thickBot="1">
      <c r="A28" s="689"/>
      <c r="B28" s="47" t="s">
        <v>97</v>
      </c>
      <c r="C28" s="70" t="s">
        <v>115</v>
      </c>
      <c r="D28" s="70"/>
      <c r="E28" s="71">
        <v>0</v>
      </c>
      <c r="F28" s="43">
        <f t="shared" si="0"/>
        <v>0</v>
      </c>
      <c r="G28" s="70"/>
      <c r="H28" s="71">
        <v>0</v>
      </c>
      <c r="I28" s="43">
        <f t="shared" si="1"/>
        <v>0</v>
      </c>
    </row>
    <row r="29" spans="1:9" ht="12.75" customHeight="1" thickBot="1">
      <c r="A29" s="684" t="s">
        <v>97</v>
      </c>
      <c r="B29" s="685" t="s">
        <v>116</v>
      </c>
      <c r="C29" s="685"/>
      <c r="D29" s="68"/>
      <c r="E29" s="72">
        <v>0</v>
      </c>
      <c r="F29" s="43">
        <f t="shared" si="0"/>
        <v>0</v>
      </c>
      <c r="G29" s="68"/>
      <c r="H29" s="72">
        <v>0</v>
      </c>
      <c r="I29" s="43">
        <f t="shared" si="1"/>
        <v>0</v>
      </c>
    </row>
    <row r="30" spans="1:9" ht="13.5" thickBot="1">
      <c r="A30" s="684"/>
      <c r="B30" s="47" t="s">
        <v>95</v>
      </c>
      <c r="C30" s="70" t="s">
        <v>114</v>
      </c>
      <c r="D30" s="70"/>
      <c r="E30" s="73">
        <v>0</v>
      </c>
      <c r="F30" s="43">
        <f t="shared" si="0"/>
        <v>0</v>
      </c>
      <c r="G30" s="70"/>
      <c r="H30" s="73">
        <v>0</v>
      </c>
      <c r="I30" s="43">
        <f t="shared" si="1"/>
        <v>0</v>
      </c>
    </row>
    <row r="31" spans="1:9" ht="13.5" thickBot="1">
      <c r="A31" s="684"/>
      <c r="B31" s="74" t="s">
        <v>97</v>
      </c>
      <c r="C31" s="75" t="s">
        <v>115</v>
      </c>
      <c r="D31" s="75"/>
      <c r="E31" s="76">
        <v>0</v>
      </c>
      <c r="F31" s="43">
        <f t="shared" si="0"/>
        <v>0</v>
      </c>
      <c r="G31" s="75"/>
      <c r="H31" s="76">
        <v>0</v>
      </c>
      <c r="I31" s="43">
        <f t="shared" si="1"/>
        <v>0</v>
      </c>
    </row>
    <row r="32" spans="1:9" ht="12.75" customHeight="1" thickBot="1">
      <c r="A32" s="686" t="s">
        <v>117</v>
      </c>
      <c r="B32" s="686"/>
      <c r="C32" s="686"/>
      <c r="D32" s="77"/>
      <c r="E32" s="78">
        <v>24953602</v>
      </c>
      <c r="F32" s="43">
        <f t="shared" si="0"/>
        <v>24953602</v>
      </c>
      <c r="G32" s="77"/>
      <c r="H32" s="78">
        <v>24953602</v>
      </c>
      <c r="I32" s="43">
        <v>24953602</v>
      </c>
    </row>
    <row r="33" spans="1:9" ht="12.75" customHeight="1" thickBot="1">
      <c r="A33" s="79" t="s">
        <v>95</v>
      </c>
      <c r="B33" s="685" t="s">
        <v>118</v>
      </c>
      <c r="C33" s="685"/>
      <c r="D33" s="57"/>
      <c r="E33" s="80">
        <v>0</v>
      </c>
      <c r="F33" s="43">
        <f t="shared" si="0"/>
        <v>0</v>
      </c>
      <c r="G33" s="57"/>
      <c r="H33" s="80">
        <v>0</v>
      </c>
      <c r="I33" s="43">
        <f t="shared" si="1"/>
        <v>0</v>
      </c>
    </row>
    <row r="34" spans="1:9" ht="12.75" customHeight="1" thickBot="1">
      <c r="A34" s="684" t="s">
        <v>97</v>
      </c>
      <c r="B34" s="685" t="s">
        <v>119</v>
      </c>
      <c r="C34" s="685"/>
      <c r="D34" s="57"/>
      <c r="E34" s="80">
        <v>24953602</v>
      </c>
      <c r="F34" s="43">
        <f t="shared" si="0"/>
        <v>24953602</v>
      </c>
      <c r="G34" s="57"/>
      <c r="H34" s="80">
        <v>24953602</v>
      </c>
      <c r="I34" s="43">
        <v>24953602</v>
      </c>
    </row>
    <row r="35" spans="1:9" ht="13.5" thickBot="1">
      <c r="A35" s="684"/>
      <c r="B35" s="81" t="s">
        <v>95</v>
      </c>
      <c r="C35" s="82" t="s">
        <v>120</v>
      </c>
      <c r="D35" s="82"/>
      <c r="E35" s="80">
        <v>24953602</v>
      </c>
      <c r="F35" s="43">
        <f t="shared" si="0"/>
        <v>24953602</v>
      </c>
      <c r="G35" s="82"/>
      <c r="H35" s="80">
        <v>24953602</v>
      </c>
      <c r="I35" s="43">
        <v>24953602</v>
      </c>
    </row>
    <row r="36" spans="1:9" ht="13.5" thickBot="1">
      <c r="A36" s="684"/>
      <c r="B36" s="83" t="s">
        <v>97</v>
      </c>
      <c r="C36" s="84" t="s">
        <v>121</v>
      </c>
      <c r="D36" s="84"/>
      <c r="E36" s="85">
        <v>0</v>
      </c>
      <c r="F36" s="43">
        <f t="shared" si="0"/>
        <v>0</v>
      </c>
      <c r="G36" s="84"/>
      <c r="H36" s="85">
        <v>0</v>
      </c>
      <c r="I36" s="43">
        <f t="shared" si="1"/>
        <v>0</v>
      </c>
    </row>
    <row r="37" spans="1:9" ht="13.5" thickBot="1">
      <c r="A37" s="86"/>
      <c r="B37" s="680" t="s">
        <v>122</v>
      </c>
      <c r="C37" s="680"/>
      <c r="D37" s="87">
        <f>SUM(D11,D20,D25,D32)</f>
        <v>13339881</v>
      </c>
      <c r="E37" s="88">
        <f>SUM(E11,E20,E32)</f>
        <v>133289293</v>
      </c>
      <c r="F37" s="43">
        <f t="shared" si="0"/>
        <v>146629174</v>
      </c>
      <c r="G37" s="87">
        <f>SUM(G11,G20,G25,G32)</f>
        <v>13456836</v>
      </c>
      <c r="H37" s="88">
        <f>SUM(H11,H20,H32)</f>
        <v>153013532</v>
      </c>
      <c r="I37" s="43">
        <v>166470368</v>
      </c>
    </row>
    <row r="38" spans="1:9" ht="13.5" thickBot="1">
      <c r="A38" s="79">
        <v>1</v>
      </c>
      <c r="B38" s="681" t="s">
        <v>123</v>
      </c>
      <c r="C38" s="681"/>
      <c r="D38" s="89"/>
      <c r="E38" s="90"/>
      <c r="F38" s="43">
        <f t="shared" si="0"/>
        <v>0</v>
      </c>
      <c r="G38" s="89"/>
      <c r="H38" s="90"/>
      <c r="I38" s="43">
        <f t="shared" si="1"/>
        <v>0</v>
      </c>
    </row>
    <row r="39" spans="1:9" ht="13.5" thickBot="1">
      <c r="A39" s="682"/>
      <c r="B39" s="47" t="s">
        <v>95</v>
      </c>
      <c r="C39" s="71" t="s">
        <v>124</v>
      </c>
      <c r="D39" s="71"/>
      <c r="E39" s="73"/>
      <c r="F39" s="43">
        <f t="shared" si="0"/>
        <v>0</v>
      </c>
      <c r="G39" s="71"/>
      <c r="H39" s="73"/>
      <c r="I39" s="43">
        <f t="shared" si="1"/>
        <v>0</v>
      </c>
    </row>
    <row r="40" spans="1:9" ht="13.5" thickBot="1">
      <c r="A40" s="682"/>
      <c r="B40" s="47" t="s">
        <v>97</v>
      </c>
      <c r="C40" s="71" t="s">
        <v>125</v>
      </c>
      <c r="D40" s="71"/>
      <c r="E40" s="73"/>
      <c r="F40" s="43">
        <f t="shared" si="0"/>
        <v>0</v>
      </c>
      <c r="G40" s="71"/>
      <c r="H40" s="73"/>
      <c r="I40" s="43">
        <f t="shared" si="1"/>
        <v>0</v>
      </c>
    </row>
    <row r="41" spans="1:9" ht="13.5" customHeight="1" thickBot="1">
      <c r="A41" s="91" t="s">
        <v>97</v>
      </c>
      <c r="B41" s="683" t="s">
        <v>126</v>
      </c>
      <c r="C41" s="683"/>
      <c r="D41" s="52"/>
      <c r="E41" s="72"/>
      <c r="F41" s="43">
        <f t="shared" si="0"/>
        <v>0</v>
      </c>
      <c r="G41" s="52"/>
      <c r="H41" s="72"/>
      <c r="I41" s="43">
        <f t="shared" si="1"/>
        <v>0</v>
      </c>
    </row>
    <row r="42" spans="1:9" ht="13.5" thickBot="1">
      <c r="A42" s="682"/>
      <c r="B42" s="47" t="s">
        <v>95</v>
      </c>
      <c r="C42" s="48" t="s">
        <v>127</v>
      </c>
      <c r="D42" s="48"/>
      <c r="E42" s="73"/>
      <c r="F42" s="43">
        <f t="shared" si="0"/>
        <v>0</v>
      </c>
      <c r="G42" s="48"/>
      <c r="H42" s="73"/>
      <c r="I42" s="43">
        <f t="shared" si="1"/>
        <v>0</v>
      </c>
    </row>
    <row r="43" spans="1:9" ht="13.5" thickBot="1">
      <c r="A43" s="682"/>
      <c r="B43" s="47" t="s">
        <v>97</v>
      </c>
      <c r="C43" s="48" t="s">
        <v>128</v>
      </c>
      <c r="D43" s="48"/>
      <c r="E43" s="73"/>
      <c r="F43" s="43">
        <f t="shared" si="0"/>
        <v>0</v>
      </c>
      <c r="G43" s="48"/>
      <c r="H43" s="73"/>
      <c r="I43" s="43">
        <f t="shared" si="1"/>
        <v>0</v>
      </c>
    </row>
    <row r="44" spans="1:9" ht="13.5" thickBot="1">
      <c r="A44" s="92"/>
      <c r="B44" s="93" t="s">
        <v>99</v>
      </c>
      <c r="C44" s="94" t="s">
        <v>129</v>
      </c>
      <c r="D44" s="94"/>
      <c r="E44" s="65"/>
      <c r="F44" s="43">
        <f t="shared" si="0"/>
        <v>0</v>
      </c>
      <c r="G44" s="94"/>
      <c r="H44" s="65"/>
      <c r="I44" s="43">
        <f t="shared" si="1"/>
        <v>0</v>
      </c>
    </row>
    <row r="45" spans="1:9" ht="13.5" thickBot="1">
      <c r="A45" s="86"/>
      <c r="B45" s="680" t="s">
        <v>130</v>
      </c>
      <c r="C45" s="680"/>
      <c r="D45" s="95"/>
      <c r="E45" s="96"/>
      <c r="F45" s="43">
        <f t="shared" si="0"/>
        <v>0</v>
      </c>
      <c r="G45" s="95"/>
      <c r="H45" s="96"/>
      <c r="I45" s="43">
        <f t="shared" si="1"/>
        <v>0</v>
      </c>
    </row>
    <row r="46" spans="1:9" ht="13.5" thickBot="1">
      <c r="A46" s="36"/>
      <c r="B46" s="677" t="s">
        <v>131</v>
      </c>
      <c r="C46" s="677"/>
      <c r="D46" s="97">
        <f>SUM(D37,D45)</f>
        <v>13339881</v>
      </c>
      <c r="E46" s="98">
        <f>SUM(E37,E45)</f>
        <v>133289293</v>
      </c>
      <c r="F46" s="43">
        <f t="shared" si="0"/>
        <v>146629174</v>
      </c>
      <c r="G46" s="97">
        <f>SUM(G37,G45)</f>
        <v>13456836</v>
      </c>
      <c r="H46" s="98">
        <f>SUM(H37,H45)</f>
        <v>153013532</v>
      </c>
      <c r="I46" s="43">
        <v>166470368</v>
      </c>
    </row>
    <row r="47" spans="1:9" ht="13.5" thickBot="1">
      <c r="A47" s="32"/>
      <c r="B47" s="32"/>
      <c r="C47" s="33"/>
      <c r="D47" s="33"/>
      <c r="E47" s="35"/>
      <c r="F47" s="43">
        <f t="shared" si="0"/>
        <v>0</v>
      </c>
      <c r="G47" s="33"/>
      <c r="H47" s="35"/>
      <c r="I47" s="43">
        <f t="shared" si="1"/>
        <v>0</v>
      </c>
    </row>
    <row r="48" spans="1:9" ht="13.5" thickBot="1">
      <c r="A48" s="99" t="s">
        <v>95</v>
      </c>
      <c r="B48" s="678" t="s">
        <v>132</v>
      </c>
      <c r="C48" s="678"/>
      <c r="D48" s="100">
        <v>13339881</v>
      </c>
      <c r="E48" s="101">
        <f>SUM(E11,E32)</f>
        <v>101320276</v>
      </c>
      <c r="F48" s="43">
        <f t="shared" si="0"/>
        <v>114660157</v>
      </c>
      <c r="G48" s="100">
        <v>13456836</v>
      </c>
      <c r="H48" s="101">
        <f>SUM(H11,H32)</f>
        <v>112718549</v>
      </c>
      <c r="I48" s="43">
        <v>126175345</v>
      </c>
    </row>
    <row r="49" spans="1:9" ht="13.5" thickBot="1">
      <c r="A49" s="102" t="s">
        <v>97</v>
      </c>
      <c r="B49" s="679" t="s">
        <v>133</v>
      </c>
      <c r="C49" s="679"/>
      <c r="D49" s="60"/>
      <c r="E49" s="61">
        <v>31969017</v>
      </c>
      <c r="F49" s="562">
        <f t="shared" si="0"/>
        <v>31969017</v>
      </c>
      <c r="G49" s="60"/>
      <c r="H49" s="61">
        <v>40294983</v>
      </c>
      <c r="I49" s="562">
        <v>40294983</v>
      </c>
    </row>
    <row r="50" spans="1:9" ht="13.5" thickBot="1">
      <c r="A50" s="103"/>
      <c r="B50" s="677" t="s">
        <v>131</v>
      </c>
      <c r="C50" s="677"/>
      <c r="D50" s="97">
        <v>13339881</v>
      </c>
      <c r="E50" s="104">
        <v>133289293</v>
      </c>
      <c r="F50" s="563">
        <f t="shared" si="0"/>
        <v>146629174</v>
      </c>
      <c r="G50" s="561">
        <v>13456836</v>
      </c>
      <c r="H50" s="104">
        <v>153013532</v>
      </c>
      <c r="I50" s="563">
        <v>166470368</v>
      </c>
    </row>
    <row r="51" spans="1:6" ht="12.75">
      <c r="A51" s="32"/>
      <c r="B51" s="32"/>
      <c r="C51" s="33"/>
      <c r="D51" s="33"/>
      <c r="E51" s="35"/>
      <c r="F51" s="35"/>
    </row>
  </sheetData>
  <sheetProtection selectLockedCells="1" selectUnlockedCells="1"/>
  <mergeCells count="39">
    <mergeCell ref="G8:I8"/>
    <mergeCell ref="I9:I10"/>
    <mergeCell ref="A1:F2"/>
    <mergeCell ref="A3:F3"/>
    <mergeCell ref="A4:F4"/>
    <mergeCell ref="C5:F5"/>
    <mergeCell ref="C6:E6"/>
    <mergeCell ref="A8:C10"/>
    <mergeCell ref="D8:F8"/>
    <mergeCell ref="F9:F10"/>
    <mergeCell ref="A11:C11"/>
    <mergeCell ref="A12:A17"/>
    <mergeCell ref="B12:C12"/>
    <mergeCell ref="B18:C18"/>
    <mergeCell ref="B19:C19"/>
    <mergeCell ref="A20:C20"/>
    <mergeCell ref="B21:C21"/>
    <mergeCell ref="B22:C22"/>
    <mergeCell ref="B23:C23"/>
    <mergeCell ref="B24:C24"/>
    <mergeCell ref="A25:C25"/>
    <mergeCell ref="A26:A28"/>
    <mergeCell ref="B26:C26"/>
    <mergeCell ref="A39:A40"/>
    <mergeCell ref="B41:C41"/>
    <mergeCell ref="A42:A43"/>
    <mergeCell ref="B45:C45"/>
    <mergeCell ref="A29:A31"/>
    <mergeCell ref="B29:C29"/>
    <mergeCell ref="A32:C32"/>
    <mergeCell ref="B33:C33"/>
    <mergeCell ref="A34:A36"/>
    <mergeCell ref="B34:C34"/>
    <mergeCell ref="B46:C46"/>
    <mergeCell ref="B48:C48"/>
    <mergeCell ref="B49:C49"/>
    <mergeCell ref="B50:C50"/>
    <mergeCell ref="B37:C37"/>
    <mergeCell ref="B38:C3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05" customWidth="1"/>
    <col min="3" max="3" width="39.57421875" style="106" customWidth="1"/>
    <col min="4" max="4" width="11.421875" style="106" customWidth="1"/>
    <col min="5" max="5" width="11.00390625" style="107" customWidth="1"/>
    <col min="6" max="6" width="10.7109375" style="107" customWidth="1"/>
    <col min="7" max="9" width="0" style="106" hidden="1" customWidth="1"/>
    <col min="10" max="11" width="9.140625" style="106" customWidth="1"/>
    <col min="12" max="12" width="13.421875" style="106" customWidth="1"/>
    <col min="13" max="253" width="9.140625" style="106" customWidth="1"/>
  </cols>
  <sheetData>
    <row r="1" spans="1:13" ht="65.25" customHeight="1">
      <c r="A1" s="693" t="s">
        <v>366</v>
      </c>
      <c r="B1" s="693"/>
      <c r="C1" s="693"/>
      <c r="D1" s="693"/>
      <c r="E1" s="693"/>
      <c r="F1" s="693"/>
      <c r="J1" s="508"/>
      <c r="K1" s="508"/>
      <c r="L1" s="508"/>
      <c r="M1" s="510"/>
    </row>
    <row r="2" spans="1:12" ht="15.75" customHeight="1">
      <c r="A2" s="730" t="s">
        <v>134</v>
      </c>
      <c r="B2" s="730"/>
      <c r="C2" s="730"/>
      <c r="D2" s="730"/>
      <c r="E2" s="730"/>
      <c r="F2" s="730"/>
      <c r="J2" s="509"/>
      <c r="K2" s="509"/>
      <c r="L2" s="509"/>
    </row>
    <row r="3" spans="1:6" ht="15.75" customHeight="1">
      <c r="A3" s="108"/>
      <c r="B3" s="108"/>
      <c r="C3" s="108"/>
      <c r="D3" s="108"/>
      <c r="E3" s="109"/>
      <c r="F3" s="109"/>
    </row>
    <row r="4" spans="1:6" ht="15.75" customHeight="1">
      <c r="A4" s="108"/>
      <c r="B4" s="108"/>
      <c r="C4" s="730" t="s">
        <v>135</v>
      </c>
      <c r="D4" s="730"/>
      <c r="E4" s="730"/>
      <c r="F4" s="109"/>
    </row>
    <row r="5" spans="5:6" ht="9" customHeight="1" thickBot="1">
      <c r="E5" s="110"/>
      <c r="F5" s="110"/>
    </row>
    <row r="6" spans="1:12" ht="21" customHeight="1" thickBot="1">
      <c r="A6" s="731" t="s">
        <v>59</v>
      </c>
      <c r="B6" s="731"/>
      <c r="C6" s="731"/>
      <c r="D6" s="732" t="s">
        <v>89</v>
      </c>
      <c r="E6" s="732"/>
      <c r="F6" s="732"/>
      <c r="G6" s="731" t="s">
        <v>59</v>
      </c>
      <c r="H6" s="731"/>
      <c r="I6" s="731"/>
      <c r="J6" s="732" t="s">
        <v>336</v>
      </c>
      <c r="K6" s="732"/>
      <c r="L6" s="732"/>
    </row>
    <row r="7" spans="1:12" ht="39.75" customHeight="1" thickBot="1">
      <c r="A7" s="731"/>
      <c r="B7" s="731"/>
      <c r="C7" s="731"/>
      <c r="D7" s="733" t="s">
        <v>135</v>
      </c>
      <c r="E7" s="733"/>
      <c r="F7" s="112" t="s">
        <v>91</v>
      </c>
      <c r="G7" s="731"/>
      <c r="H7" s="731"/>
      <c r="I7" s="731"/>
      <c r="J7" s="733" t="s">
        <v>135</v>
      </c>
      <c r="K7" s="733"/>
      <c r="L7" s="112" t="s">
        <v>91</v>
      </c>
    </row>
    <row r="8" spans="1:12" ht="30" customHeight="1" thickBot="1">
      <c r="A8" s="731"/>
      <c r="B8" s="731"/>
      <c r="C8" s="731"/>
      <c r="D8" s="734" t="s">
        <v>93</v>
      </c>
      <c r="E8" s="734"/>
      <c r="F8" s="113"/>
      <c r="G8" s="731"/>
      <c r="H8" s="731"/>
      <c r="I8" s="731"/>
      <c r="J8" s="734" t="s">
        <v>93</v>
      </c>
      <c r="K8" s="734"/>
      <c r="L8" s="113"/>
    </row>
    <row r="9" spans="1:12" ht="15.75" customHeight="1" thickBot="1">
      <c r="A9" s="719" t="s">
        <v>94</v>
      </c>
      <c r="B9" s="719"/>
      <c r="C9" s="719"/>
      <c r="D9" s="701">
        <f>SUM(D10,D16,D17)</f>
        <v>16683010</v>
      </c>
      <c r="E9" s="701">
        <f>SUM(E10,E16,E17)</f>
        <v>0</v>
      </c>
      <c r="F9" s="114">
        <f aca="true" t="shared" si="0" ref="F9:F47">SUM(D9)</f>
        <v>16683010</v>
      </c>
      <c r="G9" s="719" t="s">
        <v>94</v>
      </c>
      <c r="H9" s="719"/>
      <c r="I9" s="719"/>
      <c r="J9" s="701">
        <v>16878010</v>
      </c>
      <c r="K9" s="701">
        <f>SUM(K10,K16,K17)</f>
        <v>0</v>
      </c>
      <c r="L9" s="511">
        <f aca="true" t="shared" si="1" ref="L9:L47">SUM(J9)</f>
        <v>16878010</v>
      </c>
    </row>
    <row r="10" spans="1:12" ht="15.75" customHeight="1" thickBot="1">
      <c r="A10" s="722" t="s">
        <v>95</v>
      </c>
      <c r="B10" s="715" t="s">
        <v>94</v>
      </c>
      <c r="C10" s="715"/>
      <c r="D10" s="709">
        <f>SUM(D11:D15)</f>
        <v>16683010</v>
      </c>
      <c r="E10" s="709"/>
      <c r="F10" s="114">
        <f t="shared" si="0"/>
        <v>16683010</v>
      </c>
      <c r="G10" s="722" t="s">
        <v>95</v>
      </c>
      <c r="H10" s="715" t="s">
        <v>94</v>
      </c>
      <c r="I10" s="715"/>
      <c r="J10" s="709">
        <v>16878010</v>
      </c>
      <c r="K10" s="709"/>
      <c r="L10" s="511">
        <f t="shared" si="1"/>
        <v>16878010</v>
      </c>
    </row>
    <row r="11" spans="1:12" ht="15.75" customHeight="1" thickBot="1">
      <c r="A11" s="722"/>
      <c r="B11" s="116" t="s">
        <v>95</v>
      </c>
      <c r="C11" s="117" t="s">
        <v>96</v>
      </c>
      <c r="D11" s="717">
        <v>11897192</v>
      </c>
      <c r="E11" s="717"/>
      <c r="F11" s="114">
        <f t="shared" si="0"/>
        <v>11897192</v>
      </c>
      <c r="G11" s="722"/>
      <c r="H11" s="116" t="s">
        <v>95</v>
      </c>
      <c r="I11" s="117" t="s">
        <v>96</v>
      </c>
      <c r="J11" s="717">
        <v>12061664</v>
      </c>
      <c r="K11" s="717"/>
      <c r="L11" s="511">
        <f t="shared" si="1"/>
        <v>12061664</v>
      </c>
    </row>
    <row r="12" spans="1:12" ht="15.75" customHeight="1" thickBot="1">
      <c r="A12" s="722"/>
      <c r="B12" s="116" t="s">
        <v>97</v>
      </c>
      <c r="C12" s="117" t="s">
        <v>98</v>
      </c>
      <c r="D12" s="717">
        <v>2296618</v>
      </c>
      <c r="E12" s="717"/>
      <c r="F12" s="114">
        <f t="shared" si="0"/>
        <v>2296618</v>
      </c>
      <c r="G12" s="722"/>
      <c r="H12" s="116" t="s">
        <v>97</v>
      </c>
      <c r="I12" s="117" t="s">
        <v>98</v>
      </c>
      <c r="J12" s="717">
        <v>2327146</v>
      </c>
      <c r="K12" s="717"/>
      <c r="L12" s="511">
        <f t="shared" si="1"/>
        <v>2327146</v>
      </c>
    </row>
    <row r="13" spans="1:12" ht="15.75" customHeight="1" thickBot="1">
      <c r="A13" s="722"/>
      <c r="B13" s="116" t="s">
        <v>99</v>
      </c>
      <c r="C13" s="117" t="s">
        <v>100</v>
      </c>
      <c r="D13" s="717">
        <v>2489200</v>
      </c>
      <c r="E13" s="717"/>
      <c r="F13" s="114">
        <f t="shared" si="0"/>
        <v>2489200</v>
      </c>
      <c r="G13" s="722"/>
      <c r="H13" s="116" t="s">
        <v>99</v>
      </c>
      <c r="I13" s="117" t="s">
        <v>100</v>
      </c>
      <c r="J13" s="717">
        <v>2489200</v>
      </c>
      <c r="K13" s="717"/>
      <c r="L13" s="511">
        <f t="shared" si="1"/>
        <v>2489200</v>
      </c>
    </row>
    <row r="14" spans="1:12" ht="15.75" customHeight="1" thickBot="1">
      <c r="A14" s="722"/>
      <c r="B14" s="116" t="s">
        <v>101</v>
      </c>
      <c r="C14" s="117" t="s">
        <v>136</v>
      </c>
      <c r="D14" s="717">
        <v>0</v>
      </c>
      <c r="E14" s="717"/>
      <c r="F14" s="114">
        <f t="shared" si="0"/>
        <v>0</v>
      </c>
      <c r="G14" s="722"/>
      <c r="H14" s="116" t="s">
        <v>101</v>
      </c>
      <c r="I14" s="117" t="s">
        <v>136</v>
      </c>
      <c r="J14" s="717">
        <v>0</v>
      </c>
      <c r="K14" s="717"/>
      <c r="L14" s="511">
        <f t="shared" si="1"/>
        <v>0</v>
      </c>
    </row>
    <row r="15" spans="1:12" ht="15.75" customHeight="1" thickBot="1">
      <c r="A15" s="722"/>
      <c r="B15" s="116" t="s">
        <v>103</v>
      </c>
      <c r="C15" s="117" t="s">
        <v>104</v>
      </c>
      <c r="D15" s="717">
        <v>0</v>
      </c>
      <c r="E15" s="717"/>
      <c r="F15" s="114">
        <f t="shared" si="0"/>
        <v>0</v>
      </c>
      <c r="G15" s="722"/>
      <c r="H15" s="116" t="s">
        <v>103</v>
      </c>
      <c r="I15" s="117" t="s">
        <v>104</v>
      </c>
      <c r="J15" s="717">
        <v>0</v>
      </c>
      <c r="K15" s="717"/>
      <c r="L15" s="511">
        <f t="shared" si="1"/>
        <v>0</v>
      </c>
    </row>
    <row r="16" spans="1:12" s="118" customFormat="1" ht="15.75" customHeight="1" thickBot="1">
      <c r="A16" s="115" t="s">
        <v>97</v>
      </c>
      <c r="B16" s="707" t="s">
        <v>105</v>
      </c>
      <c r="C16" s="707"/>
      <c r="D16" s="716">
        <v>0</v>
      </c>
      <c r="E16" s="716"/>
      <c r="F16" s="114">
        <f t="shared" si="0"/>
        <v>0</v>
      </c>
      <c r="G16" s="115" t="s">
        <v>97</v>
      </c>
      <c r="H16" s="707" t="s">
        <v>105</v>
      </c>
      <c r="I16" s="707"/>
      <c r="J16" s="716">
        <v>0</v>
      </c>
      <c r="K16" s="716"/>
      <c r="L16" s="511">
        <f t="shared" si="1"/>
        <v>0</v>
      </c>
    </row>
    <row r="17" spans="1:12" s="118" customFormat="1" ht="15.75" customHeight="1" thickBot="1">
      <c r="A17" s="119" t="s">
        <v>99</v>
      </c>
      <c r="B17" s="727" t="s">
        <v>106</v>
      </c>
      <c r="C17" s="727"/>
      <c r="D17" s="728"/>
      <c r="E17" s="728"/>
      <c r="F17" s="114">
        <f t="shared" si="0"/>
        <v>0</v>
      </c>
      <c r="G17" s="119" t="s">
        <v>99</v>
      </c>
      <c r="H17" s="727" t="s">
        <v>106</v>
      </c>
      <c r="I17" s="727"/>
      <c r="J17" s="728"/>
      <c r="K17" s="728"/>
      <c r="L17" s="511">
        <f t="shared" si="1"/>
        <v>0</v>
      </c>
    </row>
    <row r="18" spans="1:12" s="118" customFormat="1" ht="15.75" customHeight="1" thickBot="1">
      <c r="A18" s="719" t="s">
        <v>107</v>
      </c>
      <c r="B18" s="719"/>
      <c r="C18" s="719"/>
      <c r="D18" s="729">
        <f>SUM(D19:D21)</f>
        <v>0</v>
      </c>
      <c r="E18" s="729"/>
      <c r="F18" s="114">
        <f t="shared" si="0"/>
        <v>0</v>
      </c>
      <c r="G18" s="719" t="s">
        <v>107</v>
      </c>
      <c r="H18" s="719"/>
      <c r="I18" s="719"/>
      <c r="J18" s="729">
        <f>SUM(J19:J21)</f>
        <v>0</v>
      </c>
      <c r="K18" s="729"/>
      <c r="L18" s="511">
        <f t="shared" si="1"/>
        <v>0</v>
      </c>
    </row>
    <row r="19" spans="1:12" ht="20.25" customHeight="1" thickBot="1">
      <c r="A19" s="120" t="s">
        <v>95</v>
      </c>
      <c r="B19" s="726" t="s">
        <v>108</v>
      </c>
      <c r="C19" s="726"/>
      <c r="D19" s="717">
        <v>0</v>
      </c>
      <c r="E19" s="717"/>
      <c r="F19" s="114">
        <f t="shared" si="0"/>
        <v>0</v>
      </c>
      <c r="G19" s="120" t="s">
        <v>95</v>
      </c>
      <c r="H19" s="726" t="s">
        <v>108</v>
      </c>
      <c r="I19" s="726"/>
      <c r="J19" s="717">
        <v>0</v>
      </c>
      <c r="K19" s="717"/>
      <c r="L19" s="511">
        <f t="shared" si="1"/>
        <v>0</v>
      </c>
    </row>
    <row r="20" spans="1:12" ht="15.75" customHeight="1" thickBot="1">
      <c r="A20" s="120" t="s">
        <v>97</v>
      </c>
      <c r="B20" s="726" t="s">
        <v>110</v>
      </c>
      <c r="C20" s="726"/>
      <c r="D20" s="717">
        <v>0</v>
      </c>
      <c r="E20" s="717"/>
      <c r="F20" s="114">
        <f t="shared" si="0"/>
        <v>0</v>
      </c>
      <c r="G20" s="120" t="s">
        <v>97</v>
      </c>
      <c r="H20" s="726" t="s">
        <v>110</v>
      </c>
      <c r="I20" s="726"/>
      <c r="J20" s="717">
        <v>0</v>
      </c>
      <c r="K20" s="717"/>
      <c r="L20" s="511">
        <f t="shared" si="1"/>
        <v>0</v>
      </c>
    </row>
    <row r="21" spans="1:12" ht="15.75" customHeight="1" thickBot="1">
      <c r="A21" s="121" t="s">
        <v>99</v>
      </c>
      <c r="B21" s="725" t="s">
        <v>111</v>
      </c>
      <c r="C21" s="725"/>
      <c r="D21" s="721">
        <v>0</v>
      </c>
      <c r="E21" s="721"/>
      <c r="F21" s="114">
        <f t="shared" si="0"/>
        <v>0</v>
      </c>
      <c r="G21" s="121" t="s">
        <v>99</v>
      </c>
      <c r="H21" s="725" t="s">
        <v>111</v>
      </c>
      <c r="I21" s="725"/>
      <c r="J21" s="721">
        <v>0</v>
      </c>
      <c r="K21" s="721"/>
      <c r="L21" s="511">
        <f t="shared" si="1"/>
        <v>0</v>
      </c>
    </row>
    <row r="22" spans="1:12" ht="18" customHeight="1" thickBot="1">
      <c r="A22" s="719" t="s">
        <v>112</v>
      </c>
      <c r="B22" s="719"/>
      <c r="C22" s="719"/>
      <c r="D22" s="713">
        <v>0</v>
      </c>
      <c r="E22" s="713"/>
      <c r="F22" s="114">
        <f t="shared" si="0"/>
        <v>0</v>
      </c>
      <c r="G22" s="719" t="s">
        <v>112</v>
      </c>
      <c r="H22" s="719"/>
      <c r="I22" s="719"/>
      <c r="J22" s="713">
        <v>0</v>
      </c>
      <c r="K22" s="713"/>
      <c r="L22" s="511">
        <f t="shared" si="1"/>
        <v>0</v>
      </c>
    </row>
    <row r="23" spans="1:12" s="118" customFormat="1" ht="18" customHeight="1" thickBot="1">
      <c r="A23" s="722" t="s">
        <v>95</v>
      </c>
      <c r="B23" s="715" t="s">
        <v>113</v>
      </c>
      <c r="C23" s="715"/>
      <c r="D23" s="723">
        <v>0</v>
      </c>
      <c r="E23" s="723"/>
      <c r="F23" s="114">
        <f t="shared" si="0"/>
        <v>0</v>
      </c>
      <c r="G23" s="722" t="s">
        <v>95</v>
      </c>
      <c r="H23" s="715" t="s">
        <v>113</v>
      </c>
      <c r="I23" s="715"/>
      <c r="J23" s="723">
        <v>0</v>
      </c>
      <c r="K23" s="723"/>
      <c r="L23" s="511">
        <f t="shared" si="1"/>
        <v>0</v>
      </c>
    </row>
    <row r="24" spans="1:12" ht="18" customHeight="1" thickBot="1">
      <c r="A24" s="722"/>
      <c r="B24" s="116" t="s">
        <v>95</v>
      </c>
      <c r="C24" s="122" t="s">
        <v>114</v>
      </c>
      <c r="D24" s="724">
        <v>0</v>
      </c>
      <c r="E24" s="724"/>
      <c r="F24" s="114">
        <f t="shared" si="0"/>
        <v>0</v>
      </c>
      <c r="G24" s="722"/>
      <c r="H24" s="116" t="s">
        <v>95</v>
      </c>
      <c r="I24" s="122" t="s">
        <v>114</v>
      </c>
      <c r="J24" s="724">
        <v>0</v>
      </c>
      <c r="K24" s="724"/>
      <c r="L24" s="511">
        <f t="shared" si="1"/>
        <v>0</v>
      </c>
    </row>
    <row r="25" spans="1:12" ht="18" customHeight="1" thickBot="1">
      <c r="A25" s="722"/>
      <c r="B25" s="116" t="s">
        <v>97</v>
      </c>
      <c r="C25" s="122" t="s">
        <v>115</v>
      </c>
      <c r="D25" s="724">
        <v>0</v>
      </c>
      <c r="E25" s="724"/>
      <c r="F25" s="114">
        <f t="shared" si="0"/>
        <v>0</v>
      </c>
      <c r="G25" s="722"/>
      <c r="H25" s="116" t="s">
        <v>97</v>
      </c>
      <c r="I25" s="122" t="s">
        <v>115</v>
      </c>
      <c r="J25" s="724">
        <v>0</v>
      </c>
      <c r="K25" s="724"/>
      <c r="L25" s="511">
        <f t="shared" si="1"/>
        <v>0</v>
      </c>
    </row>
    <row r="26" spans="1:12" s="118" customFormat="1" ht="18" customHeight="1" thickBot="1">
      <c r="A26" s="714" t="s">
        <v>97</v>
      </c>
      <c r="B26" s="715" t="s">
        <v>116</v>
      </c>
      <c r="C26" s="715"/>
      <c r="D26" s="716">
        <v>0</v>
      </c>
      <c r="E26" s="716"/>
      <c r="F26" s="114">
        <f t="shared" si="0"/>
        <v>0</v>
      </c>
      <c r="G26" s="714" t="s">
        <v>97</v>
      </c>
      <c r="H26" s="715" t="s">
        <v>116</v>
      </c>
      <c r="I26" s="715"/>
      <c r="J26" s="716">
        <v>0</v>
      </c>
      <c r="K26" s="716"/>
      <c r="L26" s="511">
        <f t="shared" si="1"/>
        <v>0</v>
      </c>
    </row>
    <row r="27" spans="1:12" ht="15.75" customHeight="1" thickBot="1">
      <c r="A27" s="714"/>
      <c r="B27" s="116" t="s">
        <v>95</v>
      </c>
      <c r="C27" s="122" t="s">
        <v>114</v>
      </c>
      <c r="D27" s="717">
        <v>0</v>
      </c>
      <c r="E27" s="717"/>
      <c r="F27" s="114">
        <f t="shared" si="0"/>
        <v>0</v>
      </c>
      <c r="G27" s="714"/>
      <c r="H27" s="116" t="s">
        <v>95</v>
      </c>
      <c r="I27" s="122" t="s">
        <v>114</v>
      </c>
      <c r="J27" s="717">
        <v>0</v>
      </c>
      <c r="K27" s="717"/>
      <c r="L27" s="511">
        <f t="shared" si="1"/>
        <v>0</v>
      </c>
    </row>
    <row r="28" spans="1:12" ht="15.75" customHeight="1" thickBot="1">
      <c r="A28" s="714"/>
      <c r="B28" s="123" t="s">
        <v>97</v>
      </c>
      <c r="C28" s="124" t="s">
        <v>115</v>
      </c>
      <c r="D28" s="721">
        <v>0</v>
      </c>
      <c r="E28" s="721"/>
      <c r="F28" s="114">
        <f t="shared" si="0"/>
        <v>0</v>
      </c>
      <c r="G28" s="714"/>
      <c r="H28" s="123" t="s">
        <v>97</v>
      </c>
      <c r="I28" s="124" t="s">
        <v>115</v>
      </c>
      <c r="J28" s="721">
        <v>0</v>
      </c>
      <c r="K28" s="721"/>
      <c r="L28" s="511">
        <f t="shared" si="1"/>
        <v>0</v>
      </c>
    </row>
    <row r="29" spans="1:12" s="118" customFormat="1" ht="18" customHeight="1" thickBot="1">
      <c r="A29" s="719" t="s">
        <v>117</v>
      </c>
      <c r="B29" s="719"/>
      <c r="C29" s="719"/>
      <c r="D29" s="720">
        <v>0</v>
      </c>
      <c r="E29" s="720"/>
      <c r="F29" s="114">
        <f t="shared" si="0"/>
        <v>0</v>
      </c>
      <c r="G29" s="719" t="s">
        <v>117</v>
      </c>
      <c r="H29" s="719"/>
      <c r="I29" s="719"/>
      <c r="J29" s="720">
        <v>0</v>
      </c>
      <c r="K29" s="720"/>
      <c r="L29" s="511">
        <f t="shared" si="1"/>
        <v>0</v>
      </c>
    </row>
    <row r="30" spans="1:12" s="118" customFormat="1" ht="18" customHeight="1" thickBot="1">
      <c r="A30" s="125" t="s">
        <v>95</v>
      </c>
      <c r="B30" s="715" t="s">
        <v>118</v>
      </c>
      <c r="C30" s="715"/>
      <c r="D30" s="716">
        <v>0</v>
      </c>
      <c r="E30" s="716"/>
      <c r="F30" s="114">
        <f t="shared" si="0"/>
        <v>0</v>
      </c>
      <c r="G30" s="125" t="s">
        <v>95</v>
      </c>
      <c r="H30" s="715" t="s">
        <v>118</v>
      </c>
      <c r="I30" s="715"/>
      <c r="J30" s="716">
        <v>0</v>
      </c>
      <c r="K30" s="716"/>
      <c r="L30" s="511">
        <f t="shared" si="1"/>
        <v>0</v>
      </c>
    </row>
    <row r="31" spans="1:12" s="118" customFormat="1" ht="18" customHeight="1" thickBot="1">
      <c r="A31" s="714" t="s">
        <v>97</v>
      </c>
      <c r="B31" s="715" t="s">
        <v>119</v>
      </c>
      <c r="C31" s="715"/>
      <c r="D31" s="716">
        <v>0</v>
      </c>
      <c r="E31" s="716"/>
      <c r="F31" s="114">
        <f t="shared" si="0"/>
        <v>0</v>
      </c>
      <c r="G31" s="714" t="s">
        <v>97</v>
      </c>
      <c r="H31" s="715" t="s">
        <v>119</v>
      </c>
      <c r="I31" s="715"/>
      <c r="J31" s="716">
        <v>0</v>
      </c>
      <c r="K31" s="716"/>
      <c r="L31" s="511">
        <f t="shared" si="1"/>
        <v>0</v>
      </c>
    </row>
    <row r="32" spans="1:12" ht="18" customHeight="1" thickBot="1">
      <c r="A32" s="714"/>
      <c r="B32" s="126" t="s">
        <v>95</v>
      </c>
      <c r="C32" s="127" t="s">
        <v>120</v>
      </c>
      <c r="D32" s="717">
        <v>0</v>
      </c>
      <c r="E32" s="717"/>
      <c r="F32" s="114">
        <f t="shared" si="0"/>
        <v>0</v>
      </c>
      <c r="G32" s="714"/>
      <c r="H32" s="126" t="s">
        <v>95</v>
      </c>
      <c r="I32" s="127" t="s">
        <v>120</v>
      </c>
      <c r="J32" s="717">
        <v>0</v>
      </c>
      <c r="K32" s="717"/>
      <c r="L32" s="511">
        <f t="shared" si="1"/>
        <v>0</v>
      </c>
    </row>
    <row r="33" spans="1:12" s="118" customFormat="1" ht="18" customHeight="1" thickBot="1">
      <c r="A33" s="714"/>
      <c r="B33" s="128" t="s">
        <v>97</v>
      </c>
      <c r="C33" s="129" t="s">
        <v>121</v>
      </c>
      <c r="D33" s="718">
        <v>0</v>
      </c>
      <c r="E33" s="718"/>
      <c r="F33" s="114">
        <f t="shared" si="0"/>
        <v>0</v>
      </c>
      <c r="G33" s="714"/>
      <c r="H33" s="128" t="s">
        <v>97</v>
      </c>
      <c r="I33" s="129" t="s">
        <v>121</v>
      </c>
      <c r="J33" s="718">
        <v>0</v>
      </c>
      <c r="K33" s="718"/>
      <c r="L33" s="511">
        <f t="shared" si="1"/>
        <v>0</v>
      </c>
    </row>
    <row r="34" spans="1:12" s="118" customFormat="1" ht="18" customHeight="1" thickBot="1">
      <c r="A34" s="130"/>
      <c r="B34" s="710" t="s">
        <v>122</v>
      </c>
      <c r="C34" s="710"/>
      <c r="D34" s="711">
        <f>SUM(D9,D18,D22,D29)</f>
        <v>16683010</v>
      </c>
      <c r="E34" s="711"/>
      <c r="F34" s="114">
        <f t="shared" si="0"/>
        <v>16683010</v>
      </c>
      <c r="G34" s="130"/>
      <c r="H34" s="710" t="s">
        <v>122</v>
      </c>
      <c r="I34" s="710"/>
      <c r="J34" s="711">
        <v>16878010</v>
      </c>
      <c r="K34" s="711"/>
      <c r="L34" s="511">
        <f t="shared" si="1"/>
        <v>16878010</v>
      </c>
    </row>
    <row r="35" spans="1:12" s="118" customFormat="1" ht="18" customHeight="1" thickBot="1">
      <c r="A35" s="125">
        <v>1</v>
      </c>
      <c r="B35" s="712" t="s">
        <v>123</v>
      </c>
      <c r="C35" s="712"/>
      <c r="D35" s="713">
        <v>0</v>
      </c>
      <c r="E35" s="713"/>
      <c r="F35" s="114">
        <f t="shared" si="0"/>
        <v>0</v>
      </c>
      <c r="G35" s="125">
        <v>1</v>
      </c>
      <c r="H35" s="712" t="s">
        <v>123</v>
      </c>
      <c r="I35" s="712"/>
      <c r="J35" s="713">
        <v>0</v>
      </c>
      <c r="K35" s="713"/>
      <c r="L35" s="511">
        <f t="shared" si="1"/>
        <v>0</v>
      </c>
    </row>
    <row r="36" spans="1:12" s="118" customFormat="1" ht="18" customHeight="1" thickBot="1">
      <c r="A36" s="708"/>
      <c r="B36" s="116" t="s">
        <v>95</v>
      </c>
      <c r="C36" s="132" t="s">
        <v>124</v>
      </c>
      <c r="D36" s="709">
        <v>0</v>
      </c>
      <c r="E36" s="709"/>
      <c r="F36" s="114">
        <f t="shared" si="0"/>
        <v>0</v>
      </c>
      <c r="G36" s="708"/>
      <c r="H36" s="116" t="s">
        <v>95</v>
      </c>
      <c r="I36" s="132" t="s">
        <v>124</v>
      </c>
      <c r="J36" s="709">
        <v>0</v>
      </c>
      <c r="K36" s="709"/>
      <c r="L36" s="511">
        <f t="shared" si="1"/>
        <v>0</v>
      </c>
    </row>
    <row r="37" spans="1:12" s="118" customFormat="1" ht="18" customHeight="1" thickBot="1">
      <c r="A37" s="708"/>
      <c r="B37" s="116" t="s">
        <v>97</v>
      </c>
      <c r="C37" s="132" t="s">
        <v>125</v>
      </c>
      <c r="D37" s="709">
        <v>0</v>
      </c>
      <c r="E37" s="709"/>
      <c r="F37" s="114">
        <f t="shared" si="0"/>
        <v>0</v>
      </c>
      <c r="G37" s="708"/>
      <c r="H37" s="116" t="s">
        <v>97</v>
      </c>
      <c r="I37" s="132" t="s">
        <v>125</v>
      </c>
      <c r="J37" s="709">
        <v>0</v>
      </c>
      <c r="K37" s="709"/>
      <c r="L37" s="511">
        <f t="shared" si="1"/>
        <v>0</v>
      </c>
    </row>
    <row r="38" spans="1:12" s="118" customFormat="1" ht="18" customHeight="1" thickBot="1">
      <c r="A38" s="131" t="s">
        <v>97</v>
      </c>
      <c r="B38" s="707" t="s">
        <v>126</v>
      </c>
      <c r="C38" s="707"/>
      <c r="D38" s="709">
        <v>0</v>
      </c>
      <c r="E38" s="709"/>
      <c r="F38" s="114">
        <f t="shared" si="0"/>
        <v>0</v>
      </c>
      <c r="G38" s="131" t="s">
        <v>97</v>
      </c>
      <c r="H38" s="707" t="s">
        <v>126</v>
      </c>
      <c r="I38" s="707"/>
      <c r="J38" s="709">
        <v>0</v>
      </c>
      <c r="K38" s="709"/>
      <c r="L38" s="511">
        <f t="shared" si="1"/>
        <v>0</v>
      </c>
    </row>
    <row r="39" spans="1:12" s="118" customFormat="1" ht="18" customHeight="1" thickBot="1">
      <c r="A39" s="708"/>
      <c r="B39" s="116" t="s">
        <v>95</v>
      </c>
      <c r="C39" s="117" t="s">
        <v>127</v>
      </c>
      <c r="D39" s="709">
        <v>0</v>
      </c>
      <c r="E39" s="709"/>
      <c r="F39" s="114">
        <f t="shared" si="0"/>
        <v>0</v>
      </c>
      <c r="G39" s="708"/>
      <c r="H39" s="116" t="s">
        <v>95</v>
      </c>
      <c r="I39" s="117" t="s">
        <v>127</v>
      </c>
      <c r="J39" s="709">
        <v>0</v>
      </c>
      <c r="K39" s="709"/>
      <c r="L39" s="511">
        <f t="shared" si="1"/>
        <v>0</v>
      </c>
    </row>
    <row r="40" spans="1:12" s="118" customFormat="1" ht="18" customHeight="1" thickBot="1">
      <c r="A40" s="708"/>
      <c r="B40" s="116" t="s">
        <v>97</v>
      </c>
      <c r="C40" s="117" t="s">
        <v>128</v>
      </c>
      <c r="D40" s="709">
        <v>0</v>
      </c>
      <c r="E40" s="709"/>
      <c r="F40" s="114">
        <f t="shared" si="0"/>
        <v>0</v>
      </c>
      <c r="G40" s="708"/>
      <c r="H40" s="116" t="s">
        <v>97</v>
      </c>
      <c r="I40" s="117" t="s">
        <v>128</v>
      </c>
      <c r="J40" s="709">
        <v>0</v>
      </c>
      <c r="K40" s="709"/>
      <c r="L40" s="511">
        <f t="shared" si="1"/>
        <v>0</v>
      </c>
    </row>
    <row r="41" spans="1:12" s="118" customFormat="1" ht="18" customHeight="1" thickBot="1">
      <c r="A41" s="133"/>
      <c r="B41" s="134" t="s">
        <v>99</v>
      </c>
      <c r="C41" s="135" t="s">
        <v>129</v>
      </c>
      <c r="D41" s="709">
        <v>0</v>
      </c>
      <c r="E41" s="709"/>
      <c r="F41" s="114">
        <f t="shared" si="0"/>
        <v>0</v>
      </c>
      <c r="G41" s="133"/>
      <c r="H41" s="134" t="s">
        <v>99</v>
      </c>
      <c r="I41" s="135" t="s">
        <v>129</v>
      </c>
      <c r="J41" s="709">
        <v>0</v>
      </c>
      <c r="K41" s="709"/>
      <c r="L41" s="511">
        <f t="shared" si="1"/>
        <v>0</v>
      </c>
    </row>
    <row r="42" spans="1:12" s="118" customFormat="1" ht="18" customHeight="1" thickBot="1">
      <c r="A42" s="136"/>
      <c r="B42" s="703" t="s">
        <v>130</v>
      </c>
      <c r="C42" s="703"/>
      <c r="D42" s="704">
        <f>SUM(D35,D38)</f>
        <v>0</v>
      </c>
      <c r="E42" s="704"/>
      <c r="F42" s="114">
        <f t="shared" si="0"/>
        <v>0</v>
      </c>
      <c r="G42" s="136"/>
      <c r="H42" s="703" t="s">
        <v>130</v>
      </c>
      <c r="I42" s="703"/>
      <c r="J42" s="704">
        <f>SUM(J35,J38)</f>
        <v>0</v>
      </c>
      <c r="K42" s="704"/>
      <c r="L42" s="511">
        <f t="shared" si="1"/>
        <v>0</v>
      </c>
    </row>
    <row r="43" spans="1:12" s="118" customFormat="1" ht="21" customHeight="1" thickBot="1">
      <c r="A43" s="111"/>
      <c r="B43" s="705" t="s">
        <v>131</v>
      </c>
      <c r="C43" s="705"/>
      <c r="D43" s="706">
        <f>SUM(D34,D42)</f>
        <v>16683010</v>
      </c>
      <c r="E43" s="706"/>
      <c r="F43" s="114">
        <f t="shared" si="0"/>
        <v>16683010</v>
      </c>
      <c r="G43" s="111"/>
      <c r="H43" s="705" t="s">
        <v>131</v>
      </c>
      <c r="I43" s="705"/>
      <c r="J43" s="698">
        <v>16878010</v>
      </c>
      <c r="K43" s="698"/>
      <c r="L43" s="511">
        <f t="shared" si="1"/>
        <v>16878010</v>
      </c>
    </row>
    <row r="44" spans="1:12" ht="15.75" customHeight="1" thickBot="1">
      <c r="A44" s="137"/>
      <c r="B44" s="138"/>
      <c r="C44" s="699"/>
      <c r="D44" s="699"/>
      <c r="E44" s="699"/>
      <c r="F44" s="114">
        <f t="shared" si="0"/>
        <v>0</v>
      </c>
      <c r="G44" s="137"/>
      <c r="H44" s="138"/>
      <c r="I44" s="138"/>
      <c r="L44" s="511">
        <f t="shared" si="1"/>
        <v>0</v>
      </c>
    </row>
    <row r="45" spans="1:12" ht="15.75" customHeight="1" thickBot="1">
      <c r="A45" s="139" t="s">
        <v>95</v>
      </c>
      <c r="B45" s="700" t="s">
        <v>132</v>
      </c>
      <c r="C45" s="700"/>
      <c r="D45" s="701">
        <v>16683010</v>
      </c>
      <c r="E45" s="701"/>
      <c r="F45" s="114">
        <f t="shared" si="0"/>
        <v>16683010</v>
      </c>
      <c r="G45" s="139" t="s">
        <v>95</v>
      </c>
      <c r="H45" s="700" t="s">
        <v>132</v>
      </c>
      <c r="I45" s="700"/>
      <c r="J45" s="701">
        <v>0</v>
      </c>
      <c r="K45" s="701"/>
      <c r="L45" s="511">
        <f t="shared" si="1"/>
        <v>0</v>
      </c>
    </row>
    <row r="46" spans="1:12" ht="15.75" customHeight="1" thickBot="1">
      <c r="A46" s="140" t="s">
        <v>97</v>
      </c>
      <c r="B46" s="702" t="s">
        <v>133</v>
      </c>
      <c r="C46" s="702"/>
      <c r="D46" s="701"/>
      <c r="E46" s="701"/>
      <c r="F46" s="114">
        <f t="shared" si="0"/>
        <v>0</v>
      </c>
      <c r="G46" s="140" t="s">
        <v>97</v>
      </c>
      <c r="H46" s="702" t="s">
        <v>133</v>
      </c>
      <c r="I46" s="702"/>
      <c r="J46" s="701"/>
      <c r="K46" s="701"/>
      <c r="L46" s="511">
        <f t="shared" si="1"/>
        <v>0</v>
      </c>
    </row>
    <row r="47" spans="1:12" ht="21" customHeight="1" thickBot="1">
      <c r="A47" s="141"/>
      <c r="B47" s="697" t="s">
        <v>131</v>
      </c>
      <c r="C47" s="697"/>
      <c r="D47" s="698">
        <f>SUM(D43)</f>
        <v>16683010</v>
      </c>
      <c r="E47" s="698"/>
      <c r="F47" s="114">
        <f t="shared" si="0"/>
        <v>16683010</v>
      </c>
      <c r="G47" s="141"/>
      <c r="H47" s="697" t="s">
        <v>131</v>
      </c>
      <c r="I47" s="697"/>
      <c r="J47" s="698">
        <f>SUM(J43)</f>
        <v>16878010</v>
      </c>
      <c r="K47" s="698"/>
      <c r="L47" s="511">
        <f t="shared" si="1"/>
        <v>16878010</v>
      </c>
    </row>
    <row r="48" spans="7:8" ht="15.75" customHeight="1">
      <c r="G48" s="105"/>
      <c r="H48" s="105"/>
    </row>
  </sheetData>
  <sheetProtection selectLockedCells="1" selectUnlockedCells="1"/>
  <mergeCells count="144">
    <mergeCell ref="J42:K42"/>
    <mergeCell ref="J43:K43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L6"/>
    <mergeCell ref="J7:K7"/>
    <mergeCell ref="J8:K8"/>
    <mergeCell ref="J9:K9"/>
    <mergeCell ref="J10:K10"/>
    <mergeCell ref="J11:K11"/>
    <mergeCell ref="A1:F1"/>
    <mergeCell ref="A2:F2"/>
    <mergeCell ref="C4:E4"/>
    <mergeCell ref="A6:C8"/>
    <mergeCell ref="D6:F6"/>
    <mergeCell ref="G6:I8"/>
    <mergeCell ref="D7:E7"/>
    <mergeCell ref="D8:E8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D13:E13"/>
    <mergeCell ref="D14:E14"/>
    <mergeCell ref="D15:E15"/>
    <mergeCell ref="B16:C16"/>
    <mergeCell ref="D16:E16"/>
    <mergeCell ref="H16:I16"/>
    <mergeCell ref="B17:C17"/>
    <mergeCell ref="D17:E17"/>
    <mergeCell ref="H17:I17"/>
    <mergeCell ref="A18:C18"/>
    <mergeCell ref="D18:E18"/>
    <mergeCell ref="G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A22:C22"/>
    <mergeCell ref="D22:E22"/>
    <mergeCell ref="G22:I22"/>
    <mergeCell ref="A23:A25"/>
    <mergeCell ref="B23:C23"/>
    <mergeCell ref="D23:E23"/>
    <mergeCell ref="G23:G25"/>
    <mergeCell ref="H23:I23"/>
    <mergeCell ref="D24:E24"/>
    <mergeCell ref="D25:E25"/>
    <mergeCell ref="A26:A28"/>
    <mergeCell ref="B26:C26"/>
    <mergeCell ref="D26:E26"/>
    <mergeCell ref="G26:G28"/>
    <mergeCell ref="H26:I26"/>
    <mergeCell ref="D27:E27"/>
    <mergeCell ref="D28:E28"/>
    <mergeCell ref="A29:C29"/>
    <mergeCell ref="D29:E29"/>
    <mergeCell ref="G29:I29"/>
    <mergeCell ref="B30:C30"/>
    <mergeCell ref="D30:E30"/>
    <mergeCell ref="H30:I30"/>
    <mergeCell ref="A31:A33"/>
    <mergeCell ref="B31:C31"/>
    <mergeCell ref="D31:E31"/>
    <mergeCell ref="G31:G33"/>
    <mergeCell ref="H31:I31"/>
    <mergeCell ref="D32:E32"/>
    <mergeCell ref="D33:E33"/>
    <mergeCell ref="B34:C34"/>
    <mergeCell ref="D34:E34"/>
    <mergeCell ref="H34:I34"/>
    <mergeCell ref="B35:C35"/>
    <mergeCell ref="D35:E35"/>
    <mergeCell ref="H35:I35"/>
    <mergeCell ref="A36:A37"/>
    <mergeCell ref="D36:E36"/>
    <mergeCell ref="G36:G37"/>
    <mergeCell ref="D37:E37"/>
    <mergeCell ref="B38:C38"/>
    <mergeCell ref="D38:E38"/>
    <mergeCell ref="H38:I38"/>
    <mergeCell ref="A39:A40"/>
    <mergeCell ref="D39:E39"/>
    <mergeCell ref="G39:G40"/>
    <mergeCell ref="D40:E40"/>
    <mergeCell ref="D41:E41"/>
    <mergeCell ref="B42:C42"/>
    <mergeCell ref="D42:E42"/>
    <mergeCell ref="H42:I42"/>
    <mergeCell ref="B43:C43"/>
    <mergeCell ref="D43:E43"/>
    <mergeCell ref="H43:I43"/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42" customWidth="1"/>
    <col min="3" max="3" width="39.57421875" style="143" customWidth="1"/>
    <col min="4" max="4" width="11.421875" style="143" customWidth="1"/>
    <col min="5" max="6" width="11.00390625" style="144" customWidth="1"/>
    <col min="7" max="7" width="11.421875" style="145" customWidth="1"/>
    <col min="8" max="10" width="0" style="143" hidden="1" customWidth="1"/>
    <col min="11" max="13" width="9.140625" style="143" customWidth="1"/>
    <col min="14" max="14" width="11.00390625" style="143" customWidth="1"/>
    <col min="15" max="252" width="9.140625" style="143" customWidth="1"/>
  </cols>
  <sheetData>
    <row r="1" spans="1:15" ht="38.25" customHeight="1">
      <c r="A1" s="693" t="s">
        <v>367</v>
      </c>
      <c r="B1" s="693"/>
      <c r="C1" s="693"/>
      <c r="D1" s="693"/>
      <c r="E1" s="693"/>
      <c r="F1" s="693"/>
      <c r="G1" s="503"/>
      <c r="H1" s="504"/>
      <c r="I1" s="504"/>
      <c r="J1" s="504"/>
      <c r="K1" s="504"/>
      <c r="L1" s="504"/>
      <c r="M1" s="504"/>
      <c r="N1" s="504"/>
      <c r="O1" s="507"/>
    </row>
    <row r="2" spans="1:14" ht="38.25" customHeight="1">
      <c r="A2" s="147"/>
      <c r="B2" s="147"/>
      <c r="C2" s="766" t="s">
        <v>137</v>
      </c>
      <c r="D2" s="766"/>
      <c r="E2" s="766"/>
      <c r="F2" s="148"/>
      <c r="G2" s="505" t="s">
        <v>58</v>
      </c>
      <c r="H2" s="506"/>
      <c r="I2" s="506"/>
      <c r="J2" s="506"/>
      <c r="K2" s="506"/>
      <c r="L2" s="506"/>
      <c r="M2" s="506"/>
      <c r="N2" s="506"/>
    </row>
    <row r="3" spans="5:7" ht="9" customHeight="1" thickBot="1">
      <c r="E3" s="149"/>
      <c r="F3" s="149"/>
      <c r="G3" s="146"/>
    </row>
    <row r="4" spans="1:14" ht="21" customHeight="1" thickBot="1">
      <c r="A4" s="767" t="s">
        <v>138</v>
      </c>
      <c r="B4" s="767"/>
      <c r="C4" s="767"/>
      <c r="D4" s="768" t="s">
        <v>89</v>
      </c>
      <c r="E4" s="768"/>
      <c r="F4" s="768"/>
      <c r="G4" s="768"/>
      <c r="H4" s="767" t="s">
        <v>138</v>
      </c>
      <c r="I4" s="767"/>
      <c r="J4" s="767"/>
      <c r="K4" s="768" t="s">
        <v>331</v>
      </c>
      <c r="L4" s="768"/>
      <c r="M4" s="768"/>
      <c r="N4" s="768"/>
    </row>
    <row r="5" spans="1:14" ht="39.75" customHeight="1" thickBot="1">
      <c r="A5" s="767"/>
      <c r="B5" s="767"/>
      <c r="C5" s="767"/>
      <c r="D5" s="769" t="s">
        <v>139</v>
      </c>
      <c r="E5" s="769"/>
      <c r="F5" s="769"/>
      <c r="G5" s="770" t="s">
        <v>91</v>
      </c>
      <c r="H5" s="767"/>
      <c r="I5" s="767"/>
      <c r="J5" s="767"/>
      <c r="K5" s="769" t="s">
        <v>139</v>
      </c>
      <c r="L5" s="769"/>
      <c r="M5" s="769"/>
      <c r="N5" s="770" t="s">
        <v>91</v>
      </c>
    </row>
    <row r="6" spans="1:14" ht="30" customHeight="1" thickBot="1">
      <c r="A6" s="767"/>
      <c r="B6" s="767"/>
      <c r="C6" s="767"/>
      <c r="D6" s="771" t="s">
        <v>140</v>
      </c>
      <c r="E6" s="771"/>
      <c r="F6" s="771"/>
      <c r="G6" s="770"/>
      <c r="H6" s="767"/>
      <c r="I6" s="767"/>
      <c r="J6" s="767"/>
      <c r="K6" s="771" t="s">
        <v>140</v>
      </c>
      <c r="L6" s="771"/>
      <c r="M6" s="771"/>
      <c r="N6" s="770"/>
    </row>
    <row r="7" spans="1:14" ht="15.75" customHeight="1" thickBot="1">
      <c r="A7" s="757" t="s">
        <v>94</v>
      </c>
      <c r="B7" s="757"/>
      <c r="C7" s="757"/>
      <c r="D7" s="765">
        <f>SUM(D8,D14,D15)</f>
        <v>49409362</v>
      </c>
      <c r="E7" s="765"/>
      <c r="F7" s="765"/>
      <c r="G7" s="150">
        <f aca="true" t="shared" si="0" ref="G7:G45">SUM(D7)</f>
        <v>49409362</v>
      </c>
      <c r="H7" s="757" t="s">
        <v>94</v>
      </c>
      <c r="I7" s="757"/>
      <c r="J7" s="757"/>
      <c r="K7" s="765">
        <v>58548242</v>
      </c>
      <c r="L7" s="765"/>
      <c r="M7" s="765"/>
      <c r="N7" s="150">
        <f aca="true" t="shared" si="1" ref="N7:N45">SUM(K7)</f>
        <v>58548242</v>
      </c>
    </row>
    <row r="8" spans="1:14" ht="15.75" customHeight="1" thickBot="1">
      <c r="A8" s="758" t="s">
        <v>95</v>
      </c>
      <c r="B8" s="754" t="s">
        <v>94</v>
      </c>
      <c r="C8" s="754"/>
      <c r="D8" s="749">
        <f>SUM(D9:D13)</f>
        <v>49409362</v>
      </c>
      <c r="E8" s="749"/>
      <c r="F8" s="749"/>
      <c r="G8" s="150">
        <f t="shared" si="0"/>
        <v>49409362</v>
      </c>
      <c r="H8" s="758" t="s">
        <v>95</v>
      </c>
      <c r="I8" s="754" t="s">
        <v>94</v>
      </c>
      <c r="J8" s="754"/>
      <c r="K8" s="749">
        <v>58548242</v>
      </c>
      <c r="L8" s="749"/>
      <c r="M8" s="749"/>
      <c r="N8" s="150">
        <v>58548242</v>
      </c>
    </row>
    <row r="9" spans="1:14" ht="15.75" customHeight="1" thickBot="1">
      <c r="A9" s="758"/>
      <c r="B9" s="152" t="s">
        <v>95</v>
      </c>
      <c r="C9" s="153" t="s">
        <v>96</v>
      </c>
      <c r="D9" s="756">
        <v>40217396</v>
      </c>
      <c r="E9" s="756"/>
      <c r="F9" s="756"/>
      <c r="G9" s="150">
        <f t="shared" si="0"/>
        <v>40217396</v>
      </c>
      <c r="H9" s="758"/>
      <c r="I9" s="152" t="s">
        <v>95</v>
      </c>
      <c r="J9" s="153" t="s">
        <v>96</v>
      </c>
      <c r="K9" s="756">
        <v>47762138</v>
      </c>
      <c r="L9" s="756"/>
      <c r="M9" s="756"/>
      <c r="N9" s="150">
        <f t="shared" si="1"/>
        <v>47762138</v>
      </c>
    </row>
    <row r="10" spans="1:14" ht="15.75" customHeight="1" thickBot="1">
      <c r="A10" s="758"/>
      <c r="B10" s="152" t="s">
        <v>97</v>
      </c>
      <c r="C10" s="153" t="s">
        <v>98</v>
      </c>
      <c r="D10" s="756">
        <v>7655456</v>
      </c>
      <c r="E10" s="756"/>
      <c r="F10" s="756"/>
      <c r="G10" s="150">
        <f t="shared" si="0"/>
        <v>7655456</v>
      </c>
      <c r="H10" s="758"/>
      <c r="I10" s="152" t="s">
        <v>97</v>
      </c>
      <c r="J10" s="153" t="s">
        <v>98</v>
      </c>
      <c r="K10" s="756">
        <v>9128418</v>
      </c>
      <c r="L10" s="756"/>
      <c r="M10" s="756"/>
      <c r="N10" s="150">
        <f t="shared" si="1"/>
        <v>9128418</v>
      </c>
    </row>
    <row r="11" spans="1:14" ht="15.75" customHeight="1" thickBot="1">
      <c r="A11" s="758"/>
      <c r="B11" s="152" t="s">
        <v>99</v>
      </c>
      <c r="C11" s="153" t="s">
        <v>100</v>
      </c>
      <c r="D11" s="756">
        <v>1536510</v>
      </c>
      <c r="E11" s="756"/>
      <c r="F11" s="756"/>
      <c r="G11" s="150">
        <f t="shared" si="0"/>
        <v>1536510</v>
      </c>
      <c r="H11" s="758"/>
      <c r="I11" s="152" t="s">
        <v>99</v>
      </c>
      <c r="J11" s="153" t="s">
        <v>100</v>
      </c>
      <c r="K11" s="756">
        <v>1657675</v>
      </c>
      <c r="L11" s="756"/>
      <c r="M11" s="756"/>
      <c r="N11" s="150">
        <f t="shared" si="1"/>
        <v>1657675</v>
      </c>
    </row>
    <row r="12" spans="1:14" ht="15.75" customHeight="1" thickBot="1">
      <c r="A12" s="758"/>
      <c r="B12" s="152" t="s">
        <v>101</v>
      </c>
      <c r="C12" s="153" t="s">
        <v>136</v>
      </c>
      <c r="D12" s="756">
        <v>0</v>
      </c>
      <c r="E12" s="756"/>
      <c r="F12" s="756"/>
      <c r="G12" s="150">
        <f t="shared" si="0"/>
        <v>0</v>
      </c>
      <c r="H12" s="758"/>
      <c r="I12" s="152" t="s">
        <v>101</v>
      </c>
      <c r="J12" s="153" t="s">
        <v>136</v>
      </c>
      <c r="K12" s="756">
        <v>11</v>
      </c>
      <c r="L12" s="756"/>
      <c r="M12" s="756"/>
      <c r="N12" s="150">
        <f t="shared" si="1"/>
        <v>11</v>
      </c>
    </row>
    <row r="13" spans="1:14" ht="15.75" customHeight="1" thickBot="1">
      <c r="A13" s="758"/>
      <c r="B13" s="152" t="s">
        <v>103</v>
      </c>
      <c r="C13" s="153" t="s">
        <v>104</v>
      </c>
      <c r="D13" s="756">
        <v>0</v>
      </c>
      <c r="E13" s="756"/>
      <c r="F13" s="756"/>
      <c r="G13" s="150">
        <f t="shared" si="0"/>
        <v>0</v>
      </c>
      <c r="H13" s="758"/>
      <c r="I13" s="152" t="s">
        <v>103</v>
      </c>
      <c r="J13" s="153" t="s">
        <v>104</v>
      </c>
      <c r="K13" s="756">
        <v>0</v>
      </c>
      <c r="L13" s="756"/>
      <c r="M13" s="756"/>
      <c r="N13" s="150">
        <f t="shared" si="1"/>
        <v>0</v>
      </c>
    </row>
    <row r="14" spans="1:14" s="154" customFormat="1" ht="15.75" customHeight="1" thickBot="1">
      <c r="A14" s="151" t="s">
        <v>97</v>
      </c>
      <c r="B14" s="747" t="s">
        <v>105</v>
      </c>
      <c r="C14" s="747"/>
      <c r="D14" s="755">
        <v>0</v>
      </c>
      <c r="E14" s="755"/>
      <c r="F14" s="755"/>
      <c r="G14" s="150">
        <f t="shared" si="0"/>
        <v>0</v>
      </c>
      <c r="H14" s="151" t="s">
        <v>97</v>
      </c>
      <c r="I14" s="747" t="s">
        <v>105</v>
      </c>
      <c r="J14" s="747"/>
      <c r="K14" s="755">
        <v>0</v>
      </c>
      <c r="L14" s="755"/>
      <c r="M14" s="755"/>
      <c r="N14" s="150">
        <f t="shared" si="1"/>
        <v>0</v>
      </c>
    </row>
    <row r="15" spans="1:14" s="154" customFormat="1" ht="15.75" customHeight="1" thickBot="1">
      <c r="A15" s="155" t="s">
        <v>99</v>
      </c>
      <c r="B15" s="763" t="s">
        <v>106</v>
      </c>
      <c r="C15" s="763"/>
      <c r="D15" s="749">
        <v>0</v>
      </c>
      <c r="E15" s="749"/>
      <c r="F15" s="749"/>
      <c r="G15" s="150">
        <f t="shared" si="0"/>
        <v>0</v>
      </c>
      <c r="H15" s="155" t="s">
        <v>99</v>
      </c>
      <c r="I15" s="763" t="s">
        <v>106</v>
      </c>
      <c r="J15" s="763"/>
      <c r="K15" s="749">
        <v>0</v>
      </c>
      <c r="L15" s="749"/>
      <c r="M15" s="749"/>
      <c r="N15" s="150">
        <f t="shared" si="1"/>
        <v>0</v>
      </c>
    </row>
    <row r="16" spans="1:14" s="154" customFormat="1" ht="15.75" customHeight="1" thickBot="1">
      <c r="A16" s="757" t="s">
        <v>107</v>
      </c>
      <c r="B16" s="757"/>
      <c r="C16" s="757"/>
      <c r="D16" s="764">
        <v>0</v>
      </c>
      <c r="E16" s="764"/>
      <c r="F16" s="764"/>
      <c r="G16" s="150">
        <f t="shared" si="0"/>
        <v>0</v>
      </c>
      <c r="H16" s="757" t="s">
        <v>107</v>
      </c>
      <c r="I16" s="757"/>
      <c r="J16" s="757"/>
      <c r="K16" s="764">
        <v>0</v>
      </c>
      <c r="L16" s="764"/>
      <c r="M16" s="764"/>
      <c r="N16" s="150">
        <f t="shared" si="1"/>
        <v>0</v>
      </c>
    </row>
    <row r="17" spans="1:14" ht="20.25" customHeight="1" thickBot="1">
      <c r="A17" s="156" t="s">
        <v>95</v>
      </c>
      <c r="B17" s="762" t="s">
        <v>108</v>
      </c>
      <c r="C17" s="762"/>
      <c r="D17" s="756">
        <v>0</v>
      </c>
      <c r="E17" s="756"/>
      <c r="F17" s="756"/>
      <c r="G17" s="150">
        <f t="shared" si="0"/>
        <v>0</v>
      </c>
      <c r="H17" s="156" t="s">
        <v>95</v>
      </c>
      <c r="I17" s="762" t="s">
        <v>108</v>
      </c>
      <c r="J17" s="762"/>
      <c r="K17" s="756">
        <v>0</v>
      </c>
      <c r="L17" s="756"/>
      <c r="M17" s="756"/>
      <c r="N17" s="150">
        <f t="shared" si="1"/>
        <v>0</v>
      </c>
    </row>
    <row r="18" spans="1:14" ht="15.75" customHeight="1" thickBot="1">
      <c r="A18" s="156" t="s">
        <v>97</v>
      </c>
      <c r="B18" s="762" t="s">
        <v>110</v>
      </c>
      <c r="C18" s="762"/>
      <c r="D18" s="756">
        <v>0</v>
      </c>
      <c r="E18" s="756"/>
      <c r="F18" s="756"/>
      <c r="G18" s="150">
        <f t="shared" si="0"/>
        <v>0</v>
      </c>
      <c r="H18" s="156" t="s">
        <v>97</v>
      </c>
      <c r="I18" s="762" t="s">
        <v>110</v>
      </c>
      <c r="J18" s="762"/>
      <c r="K18" s="756">
        <v>0</v>
      </c>
      <c r="L18" s="756"/>
      <c r="M18" s="756"/>
      <c r="N18" s="150">
        <f t="shared" si="1"/>
        <v>0</v>
      </c>
    </row>
    <row r="19" spans="1:14" ht="15.75" customHeight="1" thickBot="1">
      <c r="A19" s="157" t="s">
        <v>99</v>
      </c>
      <c r="B19" s="761" t="s">
        <v>111</v>
      </c>
      <c r="C19" s="761"/>
      <c r="D19" s="756">
        <v>0</v>
      </c>
      <c r="E19" s="756"/>
      <c r="F19" s="756"/>
      <c r="G19" s="150">
        <f t="shared" si="0"/>
        <v>0</v>
      </c>
      <c r="H19" s="157" t="s">
        <v>99</v>
      </c>
      <c r="I19" s="743" t="s">
        <v>111</v>
      </c>
      <c r="J19" s="743"/>
      <c r="K19" s="756">
        <v>0</v>
      </c>
      <c r="L19" s="756"/>
      <c r="M19" s="756"/>
      <c r="N19" s="150">
        <f t="shared" si="1"/>
        <v>0</v>
      </c>
    </row>
    <row r="20" spans="1:14" ht="18" customHeight="1" thickBot="1">
      <c r="A20" s="757" t="s">
        <v>112</v>
      </c>
      <c r="B20" s="757"/>
      <c r="C20" s="757"/>
      <c r="D20" s="749">
        <v>0</v>
      </c>
      <c r="E20" s="749"/>
      <c r="F20" s="749"/>
      <c r="G20" s="150">
        <f t="shared" si="0"/>
        <v>0</v>
      </c>
      <c r="H20" s="757" t="s">
        <v>112</v>
      </c>
      <c r="I20" s="757"/>
      <c r="J20" s="757"/>
      <c r="K20" s="749">
        <v>0</v>
      </c>
      <c r="L20" s="749"/>
      <c r="M20" s="749"/>
      <c r="N20" s="150">
        <f t="shared" si="1"/>
        <v>0</v>
      </c>
    </row>
    <row r="21" spans="1:14" s="154" customFormat="1" ht="18" customHeight="1" thickBot="1">
      <c r="A21" s="758" t="s">
        <v>95</v>
      </c>
      <c r="B21" s="754" t="s">
        <v>113</v>
      </c>
      <c r="C21" s="754"/>
      <c r="D21" s="759">
        <v>0</v>
      </c>
      <c r="E21" s="759"/>
      <c r="F21" s="759"/>
      <c r="G21" s="150">
        <f t="shared" si="0"/>
        <v>0</v>
      </c>
      <c r="H21" s="758" t="s">
        <v>95</v>
      </c>
      <c r="I21" s="754" t="s">
        <v>113</v>
      </c>
      <c r="J21" s="754"/>
      <c r="K21" s="759">
        <v>0</v>
      </c>
      <c r="L21" s="759"/>
      <c r="M21" s="759"/>
      <c r="N21" s="150">
        <f t="shared" si="1"/>
        <v>0</v>
      </c>
    </row>
    <row r="22" spans="1:14" ht="18" customHeight="1" thickBot="1">
      <c r="A22" s="758"/>
      <c r="B22" s="152" t="s">
        <v>95</v>
      </c>
      <c r="C22" s="158" t="s">
        <v>114</v>
      </c>
      <c r="D22" s="760">
        <v>0</v>
      </c>
      <c r="E22" s="760"/>
      <c r="F22" s="760"/>
      <c r="G22" s="150">
        <f t="shared" si="0"/>
        <v>0</v>
      </c>
      <c r="H22" s="758"/>
      <c r="I22" s="152" t="s">
        <v>95</v>
      </c>
      <c r="J22" s="158" t="s">
        <v>114</v>
      </c>
      <c r="K22" s="760">
        <v>0</v>
      </c>
      <c r="L22" s="760"/>
      <c r="M22" s="760"/>
      <c r="N22" s="150">
        <f t="shared" si="1"/>
        <v>0</v>
      </c>
    </row>
    <row r="23" spans="1:14" ht="18" customHeight="1" thickBot="1">
      <c r="A23" s="758"/>
      <c r="B23" s="152" t="s">
        <v>97</v>
      </c>
      <c r="C23" s="158" t="s">
        <v>115</v>
      </c>
      <c r="D23" s="760">
        <v>0</v>
      </c>
      <c r="E23" s="760"/>
      <c r="F23" s="760"/>
      <c r="G23" s="150">
        <f t="shared" si="0"/>
        <v>0</v>
      </c>
      <c r="H23" s="758"/>
      <c r="I23" s="152" t="s">
        <v>97</v>
      </c>
      <c r="J23" s="158" t="s">
        <v>115</v>
      </c>
      <c r="K23" s="760">
        <v>0</v>
      </c>
      <c r="L23" s="760"/>
      <c r="M23" s="760"/>
      <c r="N23" s="150">
        <f t="shared" si="1"/>
        <v>0</v>
      </c>
    </row>
    <row r="24" spans="1:14" s="154" customFormat="1" ht="18" customHeight="1" thickBot="1">
      <c r="A24" s="753" t="s">
        <v>97</v>
      </c>
      <c r="B24" s="754" t="s">
        <v>116</v>
      </c>
      <c r="C24" s="754"/>
      <c r="D24" s="755">
        <v>0</v>
      </c>
      <c r="E24" s="755"/>
      <c r="F24" s="755"/>
      <c r="G24" s="150">
        <f t="shared" si="0"/>
        <v>0</v>
      </c>
      <c r="H24" s="753" t="s">
        <v>97</v>
      </c>
      <c r="I24" s="754" t="s">
        <v>116</v>
      </c>
      <c r="J24" s="754"/>
      <c r="K24" s="755">
        <v>0</v>
      </c>
      <c r="L24" s="755"/>
      <c r="M24" s="755"/>
      <c r="N24" s="150">
        <f t="shared" si="1"/>
        <v>0</v>
      </c>
    </row>
    <row r="25" spans="1:14" ht="15.75" customHeight="1" thickBot="1">
      <c r="A25" s="753"/>
      <c r="B25" s="152" t="s">
        <v>95</v>
      </c>
      <c r="C25" s="158" t="s">
        <v>114</v>
      </c>
      <c r="D25" s="756">
        <v>0</v>
      </c>
      <c r="E25" s="756"/>
      <c r="F25" s="756"/>
      <c r="G25" s="150">
        <f t="shared" si="0"/>
        <v>0</v>
      </c>
      <c r="H25" s="753"/>
      <c r="I25" s="152" t="s">
        <v>95</v>
      </c>
      <c r="J25" s="158" t="s">
        <v>114</v>
      </c>
      <c r="K25" s="756">
        <v>0</v>
      </c>
      <c r="L25" s="756"/>
      <c r="M25" s="756"/>
      <c r="N25" s="150">
        <f t="shared" si="1"/>
        <v>0</v>
      </c>
    </row>
    <row r="26" spans="1:14" ht="15.75" customHeight="1" thickBot="1">
      <c r="A26" s="753"/>
      <c r="B26" s="159" t="s">
        <v>97</v>
      </c>
      <c r="C26" s="160" t="s">
        <v>115</v>
      </c>
      <c r="D26" s="756">
        <v>0</v>
      </c>
      <c r="E26" s="756"/>
      <c r="F26" s="756"/>
      <c r="G26" s="150">
        <f t="shared" si="0"/>
        <v>0</v>
      </c>
      <c r="H26" s="753"/>
      <c r="I26" s="159" t="s">
        <v>97</v>
      </c>
      <c r="J26" s="160" t="s">
        <v>115</v>
      </c>
      <c r="K26" s="756">
        <v>0</v>
      </c>
      <c r="L26" s="756"/>
      <c r="M26" s="756"/>
      <c r="N26" s="150">
        <f t="shared" si="1"/>
        <v>0</v>
      </c>
    </row>
    <row r="27" spans="1:14" s="154" customFormat="1" ht="18" customHeight="1" thickBot="1">
      <c r="A27" s="757" t="s">
        <v>117</v>
      </c>
      <c r="B27" s="757"/>
      <c r="C27" s="757"/>
      <c r="D27" s="755">
        <v>0</v>
      </c>
      <c r="E27" s="755"/>
      <c r="F27" s="755"/>
      <c r="G27" s="150">
        <f t="shared" si="0"/>
        <v>0</v>
      </c>
      <c r="H27" s="757" t="s">
        <v>117</v>
      </c>
      <c r="I27" s="757"/>
      <c r="J27" s="757"/>
      <c r="K27" s="755">
        <v>0</v>
      </c>
      <c r="L27" s="755"/>
      <c r="M27" s="755"/>
      <c r="N27" s="150">
        <f t="shared" si="1"/>
        <v>0</v>
      </c>
    </row>
    <row r="28" spans="1:14" s="154" customFormat="1" ht="18" customHeight="1" thickBot="1">
      <c r="A28" s="161" t="s">
        <v>95</v>
      </c>
      <c r="B28" s="754" t="s">
        <v>118</v>
      </c>
      <c r="C28" s="754"/>
      <c r="D28" s="755">
        <v>0</v>
      </c>
      <c r="E28" s="755"/>
      <c r="F28" s="755"/>
      <c r="G28" s="150">
        <f t="shared" si="0"/>
        <v>0</v>
      </c>
      <c r="H28" s="161" t="s">
        <v>95</v>
      </c>
      <c r="I28" s="754" t="s">
        <v>118</v>
      </c>
      <c r="J28" s="754"/>
      <c r="K28" s="755">
        <v>0</v>
      </c>
      <c r="L28" s="755"/>
      <c r="M28" s="755"/>
      <c r="N28" s="150">
        <f t="shared" si="1"/>
        <v>0</v>
      </c>
    </row>
    <row r="29" spans="1:14" s="154" customFormat="1" ht="18" customHeight="1" thickBot="1">
      <c r="A29" s="753" t="s">
        <v>97</v>
      </c>
      <c r="B29" s="754" t="s">
        <v>119</v>
      </c>
      <c r="C29" s="754"/>
      <c r="D29" s="755">
        <v>0</v>
      </c>
      <c r="E29" s="755"/>
      <c r="F29" s="755"/>
      <c r="G29" s="150">
        <f t="shared" si="0"/>
        <v>0</v>
      </c>
      <c r="H29" s="753" t="s">
        <v>97</v>
      </c>
      <c r="I29" s="754" t="s">
        <v>119</v>
      </c>
      <c r="J29" s="754"/>
      <c r="K29" s="755">
        <v>0</v>
      </c>
      <c r="L29" s="755"/>
      <c r="M29" s="755"/>
      <c r="N29" s="150">
        <f t="shared" si="1"/>
        <v>0</v>
      </c>
    </row>
    <row r="30" spans="1:14" ht="18" customHeight="1" thickBot="1">
      <c r="A30" s="753"/>
      <c r="B30" s="162" t="s">
        <v>95</v>
      </c>
      <c r="C30" s="163" t="s">
        <v>120</v>
      </c>
      <c r="D30" s="756">
        <v>0</v>
      </c>
      <c r="E30" s="756"/>
      <c r="F30" s="756"/>
      <c r="G30" s="150">
        <f t="shared" si="0"/>
        <v>0</v>
      </c>
      <c r="H30" s="753"/>
      <c r="I30" s="162" t="s">
        <v>95</v>
      </c>
      <c r="J30" s="163" t="s">
        <v>120</v>
      </c>
      <c r="K30" s="756">
        <v>0</v>
      </c>
      <c r="L30" s="756"/>
      <c r="M30" s="756"/>
      <c r="N30" s="150">
        <f t="shared" si="1"/>
        <v>0</v>
      </c>
    </row>
    <row r="31" spans="1:14" s="154" customFormat="1" ht="18" customHeight="1" thickBot="1">
      <c r="A31" s="753"/>
      <c r="B31" s="164" t="s">
        <v>97</v>
      </c>
      <c r="C31" s="165" t="s">
        <v>121</v>
      </c>
      <c r="D31" s="756">
        <v>0</v>
      </c>
      <c r="E31" s="756"/>
      <c r="F31" s="756"/>
      <c r="G31" s="150">
        <f t="shared" si="0"/>
        <v>0</v>
      </c>
      <c r="H31" s="753"/>
      <c r="I31" s="164" t="s">
        <v>97</v>
      </c>
      <c r="J31" s="165" t="s">
        <v>121</v>
      </c>
      <c r="K31" s="756">
        <v>0</v>
      </c>
      <c r="L31" s="756"/>
      <c r="M31" s="756"/>
      <c r="N31" s="150">
        <f t="shared" si="1"/>
        <v>0</v>
      </c>
    </row>
    <row r="32" spans="1:14" s="154" customFormat="1" ht="18" customHeight="1" thickBot="1">
      <c r="A32" s="166"/>
      <c r="B32" s="744" t="s">
        <v>122</v>
      </c>
      <c r="C32" s="744"/>
      <c r="D32" s="750">
        <f>SUM(D7,D16,D20,D27)</f>
        <v>49409362</v>
      </c>
      <c r="E32" s="750"/>
      <c r="F32" s="750"/>
      <c r="G32" s="150">
        <f t="shared" si="0"/>
        <v>49409362</v>
      </c>
      <c r="H32" s="166"/>
      <c r="I32" s="744" t="s">
        <v>122</v>
      </c>
      <c r="J32" s="744"/>
      <c r="K32" s="750">
        <f>SUM(K7,K16,K20,K27)</f>
        <v>58548242</v>
      </c>
      <c r="L32" s="750"/>
      <c r="M32" s="750"/>
      <c r="N32" s="150">
        <f t="shared" si="1"/>
        <v>58548242</v>
      </c>
    </row>
    <row r="33" spans="1:14" s="154" customFormat="1" ht="18" customHeight="1" thickBot="1">
      <c r="A33" s="161">
        <v>1</v>
      </c>
      <c r="B33" s="751" t="s">
        <v>123</v>
      </c>
      <c r="C33" s="751"/>
      <c r="D33" s="749">
        <v>0</v>
      </c>
      <c r="E33" s="749"/>
      <c r="F33" s="749"/>
      <c r="G33" s="150">
        <f t="shared" si="0"/>
        <v>0</v>
      </c>
      <c r="H33" s="161">
        <v>1</v>
      </c>
      <c r="I33" s="752" t="s">
        <v>123</v>
      </c>
      <c r="J33" s="752"/>
      <c r="K33" s="749">
        <v>0</v>
      </c>
      <c r="L33" s="749"/>
      <c r="M33" s="749"/>
      <c r="N33" s="150">
        <f t="shared" si="1"/>
        <v>0</v>
      </c>
    </row>
    <row r="34" spans="1:14" s="154" customFormat="1" ht="18" customHeight="1" thickBot="1">
      <c r="A34" s="748"/>
      <c r="B34" s="152" t="s">
        <v>95</v>
      </c>
      <c r="C34" s="168" t="s">
        <v>124</v>
      </c>
      <c r="D34" s="749">
        <v>0</v>
      </c>
      <c r="E34" s="749"/>
      <c r="F34" s="749"/>
      <c r="G34" s="150">
        <f t="shared" si="0"/>
        <v>0</v>
      </c>
      <c r="H34" s="748"/>
      <c r="I34" s="152" t="s">
        <v>95</v>
      </c>
      <c r="J34" s="168" t="s">
        <v>124</v>
      </c>
      <c r="K34" s="749">
        <v>0</v>
      </c>
      <c r="L34" s="749"/>
      <c r="M34" s="749"/>
      <c r="N34" s="150">
        <f t="shared" si="1"/>
        <v>0</v>
      </c>
    </row>
    <row r="35" spans="1:14" s="154" customFormat="1" ht="18" customHeight="1" thickBot="1">
      <c r="A35" s="748"/>
      <c r="B35" s="152" t="s">
        <v>97</v>
      </c>
      <c r="C35" s="168" t="s">
        <v>125</v>
      </c>
      <c r="D35" s="749">
        <v>0</v>
      </c>
      <c r="E35" s="749"/>
      <c r="F35" s="749"/>
      <c r="G35" s="150">
        <f t="shared" si="0"/>
        <v>0</v>
      </c>
      <c r="H35" s="748"/>
      <c r="I35" s="152" t="s">
        <v>97</v>
      </c>
      <c r="J35" s="168" t="s">
        <v>125</v>
      </c>
      <c r="K35" s="749">
        <v>0</v>
      </c>
      <c r="L35" s="749"/>
      <c r="M35" s="749"/>
      <c r="N35" s="150">
        <f t="shared" si="1"/>
        <v>0</v>
      </c>
    </row>
    <row r="36" spans="1:14" s="154" customFormat="1" ht="18" customHeight="1" thickBot="1">
      <c r="A36" s="167" t="s">
        <v>97</v>
      </c>
      <c r="B36" s="747" t="s">
        <v>126</v>
      </c>
      <c r="C36" s="747"/>
      <c r="D36" s="749">
        <v>0</v>
      </c>
      <c r="E36" s="749"/>
      <c r="F36" s="749"/>
      <c r="G36" s="150">
        <f t="shared" si="0"/>
        <v>0</v>
      </c>
      <c r="H36" s="167" t="s">
        <v>97</v>
      </c>
      <c r="I36" s="747" t="s">
        <v>126</v>
      </c>
      <c r="J36" s="747"/>
      <c r="K36" s="749">
        <v>0</v>
      </c>
      <c r="L36" s="749"/>
      <c r="M36" s="749"/>
      <c r="N36" s="150">
        <f t="shared" si="1"/>
        <v>0</v>
      </c>
    </row>
    <row r="37" spans="1:14" s="154" customFormat="1" ht="18" customHeight="1" thickBot="1">
      <c r="A37" s="748"/>
      <c r="B37" s="152" t="s">
        <v>95</v>
      </c>
      <c r="C37" s="153" t="s">
        <v>127</v>
      </c>
      <c r="D37" s="749">
        <v>0</v>
      </c>
      <c r="E37" s="749"/>
      <c r="F37" s="749"/>
      <c r="G37" s="150">
        <f t="shared" si="0"/>
        <v>0</v>
      </c>
      <c r="H37" s="748"/>
      <c r="I37" s="152" t="s">
        <v>95</v>
      </c>
      <c r="J37" s="153" t="s">
        <v>127</v>
      </c>
      <c r="K37" s="749">
        <v>0</v>
      </c>
      <c r="L37" s="749"/>
      <c r="M37" s="749"/>
      <c r="N37" s="150">
        <f t="shared" si="1"/>
        <v>0</v>
      </c>
    </row>
    <row r="38" spans="1:14" s="154" customFormat="1" ht="18" customHeight="1" thickBot="1">
      <c r="A38" s="748"/>
      <c r="B38" s="152" t="s">
        <v>97</v>
      </c>
      <c r="C38" s="153" t="s">
        <v>128</v>
      </c>
      <c r="D38" s="749">
        <v>0</v>
      </c>
      <c r="E38" s="749"/>
      <c r="F38" s="749"/>
      <c r="G38" s="150">
        <f t="shared" si="0"/>
        <v>0</v>
      </c>
      <c r="H38" s="748"/>
      <c r="I38" s="152" t="s">
        <v>97</v>
      </c>
      <c r="J38" s="153" t="s">
        <v>128</v>
      </c>
      <c r="K38" s="749">
        <v>0</v>
      </c>
      <c r="L38" s="749"/>
      <c r="M38" s="749"/>
      <c r="N38" s="150">
        <f t="shared" si="1"/>
        <v>0</v>
      </c>
    </row>
    <row r="39" spans="1:14" s="154" customFormat="1" ht="18" customHeight="1" thickBot="1">
      <c r="A39" s="169"/>
      <c r="B39" s="170" t="s">
        <v>99</v>
      </c>
      <c r="C39" s="171" t="s">
        <v>129</v>
      </c>
      <c r="D39" s="749">
        <v>0</v>
      </c>
      <c r="E39" s="749"/>
      <c r="F39" s="749"/>
      <c r="G39" s="150">
        <f t="shared" si="0"/>
        <v>0</v>
      </c>
      <c r="H39" s="169"/>
      <c r="I39" s="170" t="s">
        <v>99</v>
      </c>
      <c r="J39" s="171" t="s">
        <v>129</v>
      </c>
      <c r="K39" s="749">
        <v>0</v>
      </c>
      <c r="L39" s="749"/>
      <c r="M39" s="749"/>
      <c r="N39" s="150">
        <f t="shared" si="1"/>
        <v>0</v>
      </c>
    </row>
    <row r="40" spans="1:14" s="154" customFormat="1" ht="18" customHeight="1" thickBot="1">
      <c r="A40" s="166"/>
      <c r="B40" s="744" t="s">
        <v>130</v>
      </c>
      <c r="C40" s="744"/>
      <c r="D40" s="745">
        <v>0</v>
      </c>
      <c r="E40" s="745"/>
      <c r="F40" s="745"/>
      <c r="G40" s="150">
        <f t="shared" si="0"/>
        <v>0</v>
      </c>
      <c r="H40" s="166"/>
      <c r="I40" s="744" t="s">
        <v>130</v>
      </c>
      <c r="J40" s="744"/>
      <c r="K40" s="745">
        <v>0</v>
      </c>
      <c r="L40" s="745"/>
      <c r="M40" s="745"/>
      <c r="N40" s="150">
        <f t="shared" si="1"/>
        <v>0</v>
      </c>
    </row>
    <row r="41" spans="1:14" s="154" customFormat="1" ht="21" customHeight="1" thickBot="1">
      <c r="A41" s="172"/>
      <c r="B41" s="735" t="s">
        <v>131</v>
      </c>
      <c r="C41" s="735"/>
      <c r="D41" s="746">
        <f>SUM(D32,D40)</f>
        <v>49409362</v>
      </c>
      <c r="E41" s="746"/>
      <c r="F41" s="746"/>
      <c r="G41" s="150">
        <f t="shared" si="0"/>
        <v>49409362</v>
      </c>
      <c r="H41" s="172"/>
      <c r="I41" s="737" t="s">
        <v>131</v>
      </c>
      <c r="J41" s="737"/>
      <c r="K41" s="746">
        <f>SUM(K32,K40)</f>
        <v>58548242</v>
      </c>
      <c r="L41" s="746"/>
      <c r="M41" s="746"/>
      <c r="N41" s="150">
        <f t="shared" si="1"/>
        <v>58548242</v>
      </c>
    </row>
    <row r="42" spans="1:14" ht="15.75" customHeight="1" thickBot="1">
      <c r="A42" s="173"/>
      <c r="B42" s="174"/>
      <c r="C42" s="738"/>
      <c r="D42" s="738"/>
      <c r="E42" s="738"/>
      <c r="F42" s="738"/>
      <c r="G42" s="150">
        <f t="shared" si="0"/>
        <v>0</v>
      </c>
      <c r="H42" s="173"/>
      <c r="I42" s="174"/>
      <c r="J42" s="175"/>
      <c r="N42" s="150">
        <f t="shared" si="1"/>
        <v>0</v>
      </c>
    </row>
    <row r="43" spans="1:14" ht="15.75" customHeight="1" thickBot="1">
      <c r="A43" s="176" t="s">
        <v>95</v>
      </c>
      <c r="B43" s="739" t="s">
        <v>132</v>
      </c>
      <c r="C43" s="739"/>
      <c r="D43" s="740">
        <v>49409362</v>
      </c>
      <c r="E43" s="740"/>
      <c r="F43" s="740"/>
      <c r="G43" s="150">
        <f t="shared" si="0"/>
        <v>49409362</v>
      </c>
      <c r="H43" s="176" t="s">
        <v>95</v>
      </c>
      <c r="I43" s="741"/>
      <c r="J43" s="741"/>
      <c r="K43" s="740">
        <v>58548242</v>
      </c>
      <c r="L43" s="740"/>
      <c r="M43" s="740"/>
      <c r="N43" s="150">
        <f t="shared" si="1"/>
        <v>58548242</v>
      </c>
    </row>
    <row r="44" spans="1:14" ht="15.75" customHeight="1" thickBot="1">
      <c r="A44" s="177" t="s">
        <v>97</v>
      </c>
      <c r="B44" s="742" t="s">
        <v>133</v>
      </c>
      <c r="C44" s="742"/>
      <c r="D44" s="740">
        <v>0</v>
      </c>
      <c r="E44" s="740"/>
      <c r="F44" s="740"/>
      <c r="G44" s="150">
        <f t="shared" si="0"/>
        <v>0</v>
      </c>
      <c r="H44" s="177" t="s">
        <v>97</v>
      </c>
      <c r="I44" s="743" t="s">
        <v>133</v>
      </c>
      <c r="J44" s="743"/>
      <c r="K44" s="740">
        <v>0</v>
      </c>
      <c r="L44" s="740"/>
      <c r="M44" s="740"/>
      <c r="N44" s="150">
        <f t="shared" si="1"/>
        <v>0</v>
      </c>
    </row>
    <row r="45" spans="1:14" ht="21" customHeight="1" thickBot="1">
      <c r="A45" s="178"/>
      <c r="B45" s="735" t="s">
        <v>131</v>
      </c>
      <c r="C45" s="735"/>
      <c r="D45" s="736">
        <f>SUM(D41)</f>
        <v>49409362</v>
      </c>
      <c r="E45" s="736"/>
      <c r="F45" s="736"/>
      <c r="G45" s="150">
        <f t="shared" si="0"/>
        <v>49409362</v>
      </c>
      <c r="H45" s="178"/>
      <c r="I45" s="737" t="s">
        <v>131</v>
      </c>
      <c r="J45" s="737"/>
      <c r="K45" s="736">
        <f>SUM(K41)</f>
        <v>58548242</v>
      </c>
      <c r="L45" s="736"/>
      <c r="M45" s="736"/>
      <c r="N45" s="150">
        <f t="shared" si="1"/>
        <v>58548242</v>
      </c>
    </row>
    <row r="46" spans="7:9" ht="15.75" customHeight="1">
      <c r="G46" s="146"/>
      <c r="H46" s="142"/>
      <c r="I46" s="142"/>
    </row>
    <row r="47" spans="7:9" ht="15.75" customHeight="1">
      <c r="G47" s="146"/>
      <c r="H47" s="142"/>
      <c r="I47" s="142"/>
    </row>
    <row r="48" spans="7:9" ht="15.75" customHeight="1">
      <c r="G48" s="146"/>
      <c r="H48" s="142"/>
      <c r="I48" s="142"/>
    </row>
    <row r="49" ht="15.75" customHeight="1">
      <c r="G49" s="146"/>
    </row>
    <row r="50" ht="15.75" customHeight="1">
      <c r="G50" s="146"/>
    </row>
    <row r="51" ht="15.75" customHeight="1">
      <c r="G51" s="146"/>
    </row>
    <row r="52" ht="15.75" customHeight="1">
      <c r="G52" s="146"/>
    </row>
    <row r="53" ht="15.75" customHeight="1">
      <c r="G53" s="146"/>
    </row>
    <row r="54" ht="15.75" customHeight="1">
      <c r="G54" s="146"/>
    </row>
    <row r="55" ht="15.75" customHeight="1">
      <c r="G55" s="146"/>
    </row>
    <row r="56" ht="15.75" customHeight="1">
      <c r="G56" s="146"/>
    </row>
    <row r="57" ht="15.75" customHeight="1">
      <c r="G57" s="146"/>
    </row>
    <row r="58" ht="15.75" customHeight="1">
      <c r="G58" s="146"/>
    </row>
    <row r="59" ht="15.75" customHeight="1">
      <c r="G59" s="146"/>
    </row>
    <row r="60" ht="15.75" customHeight="1">
      <c r="G60" s="146"/>
    </row>
    <row r="61" ht="15.75" customHeight="1">
      <c r="G61" s="146"/>
    </row>
    <row r="62" ht="15.75" customHeight="1">
      <c r="G62" s="146"/>
    </row>
    <row r="63" ht="15.75" customHeight="1">
      <c r="G63" s="146"/>
    </row>
    <row r="64" ht="15.75" customHeight="1">
      <c r="G64" s="146"/>
    </row>
    <row r="65" ht="15.75" customHeight="1">
      <c r="G65" s="146"/>
    </row>
    <row r="66" ht="15.75" customHeight="1">
      <c r="G66" s="146"/>
    </row>
    <row r="67" ht="15.75" customHeight="1">
      <c r="G67" s="146"/>
    </row>
    <row r="68" ht="15.75" customHeight="1">
      <c r="G68" s="146"/>
    </row>
  </sheetData>
  <sheetProtection selectLockedCells="1" selectUnlockedCells="1"/>
  <mergeCells count="145">
    <mergeCell ref="K39:M39"/>
    <mergeCell ref="K40:M40"/>
    <mergeCell ref="K41:M41"/>
    <mergeCell ref="K43:M43"/>
    <mergeCell ref="K44:M44"/>
    <mergeCell ref="K45:M45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9:M9"/>
    <mergeCell ref="K10:M10"/>
    <mergeCell ref="K11:M11"/>
    <mergeCell ref="K12:M12"/>
    <mergeCell ref="K13:M13"/>
    <mergeCell ref="K14:M14"/>
    <mergeCell ref="K4:N4"/>
    <mergeCell ref="K5:M5"/>
    <mergeCell ref="N5:N6"/>
    <mergeCell ref="K6:M6"/>
    <mergeCell ref="K7:M7"/>
    <mergeCell ref="K8:M8"/>
    <mergeCell ref="A1:F1"/>
    <mergeCell ref="C2:E2"/>
    <mergeCell ref="A4:C6"/>
    <mergeCell ref="D4:G4"/>
    <mergeCell ref="H4:J6"/>
    <mergeCell ref="D5:F5"/>
    <mergeCell ref="G5:G6"/>
    <mergeCell ref="D6:F6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D11:F11"/>
    <mergeCell ref="D12:F12"/>
    <mergeCell ref="D13:F13"/>
    <mergeCell ref="B14:C14"/>
    <mergeCell ref="D14:F14"/>
    <mergeCell ref="I14:J14"/>
    <mergeCell ref="B15:C15"/>
    <mergeCell ref="D15:F15"/>
    <mergeCell ref="I15:J15"/>
    <mergeCell ref="A16:C16"/>
    <mergeCell ref="D16:F16"/>
    <mergeCell ref="H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A20:C20"/>
    <mergeCell ref="D20:F20"/>
    <mergeCell ref="H20:J20"/>
    <mergeCell ref="A21:A23"/>
    <mergeCell ref="B21:C21"/>
    <mergeCell ref="D21:F21"/>
    <mergeCell ref="H21:H23"/>
    <mergeCell ref="I21:J21"/>
    <mergeCell ref="D22:F22"/>
    <mergeCell ref="D23:F23"/>
    <mergeCell ref="A24:A26"/>
    <mergeCell ref="B24:C24"/>
    <mergeCell ref="D24:F24"/>
    <mergeCell ref="H24:H26"/>
    <mergeCell ref="I24:J24"/>
    <mergeCell ref="D25:F25"/>
    <mergeCell ref="D26:F26"/>
    <mergeCell ref="A27:C27"/>
    <mergeCell ref="D27:F27"/>
    <mergeCell ref="H27:J27"/>
    <mergeCell ref="B28:C28"/>
    <mergeCell ref="D28:F28"/>
    <mergeCell ref="I28:J28"/>
    <mergeCell ref="A29:A31"/>
    <mergeCell ref="B29:C29"/>
    <mergeCell ref="D29:F29"/>
    <mergeCell ref="H29:H31"/>
    <mergeCell ref="I29:J29"/>
    <mergeCell ref="D30:F30"/>
    <mergeCell ref="D31:F31"/>
    <mergeCell ref="B32:C32"/>
    <mergeCell ref="D32:F32"/>
    <mergeCell ref="I32:J32"/>
    <mergeCell ref="B33:C33"/>
    <mergeCell ref="D33:F33"/>
    <mergeCell ref="I33:J33"/>
    <mergeCell ref="A34:A35"/>
    <mergeCell ref="D34:F34"/>
    <mergeCell ref="H34:H35"/>
    <mergeCell ref="D35:F35"/>
    <mergeCell ref="B36:C36"/>
    <mergeCell ref="D36:F36"/>
    <mergeCell ref="I36:J36"/>
    <mergeCell ref="A37:A38"/>
    <mergeCell ref="D37:F37"/>
    <mergeCell ref="H37:H38"/>
    <mergeCell ref="D38:F38"/>
    <mergeCell ref="D39:F39"/>
    <mergeCell ref="B40:C40"/>
    <mergeCell ref="D40:F40"/>
    <mergeCell ref="I40:J40"/>
    <mergeCell ref="B41:C41"/>
    <mergeCell ref="D41:F41"/>
    <mergeCell ref="I41:J41"/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1" sqref="A1:H3"/>
    </sheetView>
  </sheetViews>
  <sheetFormatPr defaultColWidth="11.57421875" defaultRowHeight="15.75" customHeight="1"/>
  <cols>
    <col min="1" max="2" width="3.7109375" style="189" customWidth="1"/>
    <col min="3" max="3" width="39.57421875" style="190" customWidth="1"/>
    <col min="4" max="4" width="11.421875" style="190" customWidth="1"/>
    <col min="5" max="5" width="12.8515625" style="191" customWidth="1"/>
    <col min="6" max="6" width="11.00390625" style="191" customWidth="1"/>
    <col min="7" max="7" width="11.57421875" style="191" customWidth="1"/>
    <col min="8" max="8" width="12.8515625" style="190" customWidth="1"/>
    <col min="9" max="9" width="11.8515625" style="190" customWidth="1"/>
    <col min="10" max="10" width="12.140625" style="190" customWidth="1"/>
    <col min="11" max="11" width="11.421875" style="190" customWidth="1"/>
    <col min="12" max="12" width="11.00390625" style="190" customWidth="1"/>
    <col min="13" max="13" width="12.57421875" style="190" customWidth="1"/>
    <col min="14" max="251" width="9.140625" style="190" customWidth="1"/>
  </cols>
  <sheetData>
    <row r="1" spans="1:14" ht="15.75" customHeight="1">
      <c r="A1" s="792" t="s">
        <v>368</v>
      </c>
      <c r="B1" s="792"/>
      <c r="C1" s="792"/>
      <c r="D1" s="792"/>
      <c r="E1" s="792"/>
      <c r="F1" s="792"/>
      <c r="G1" s="792"/>
      <c r="H1" s="792"/>
      <c r="I1" s="500"/>
      <c r="J1" s="500"/>
      <c r="K1" s="500"/>
      <c r="L1" s="500"/>
      <c r="M1" s="500"/>
      <c r="N1" s="502"/>
    </row>
    <row r="2" spans="1:14" ht="15.75" customHeight="1">
      <c r="A2" s="792"/>
      <c r="B2" s="792"/>
      <c r="C2" s="792"/>
      <c r="D2" s="792"/>
      <c r="E2" s="792"/>
      <c r="F2" s="792"/>
      <c r="G2" s="792"/>
      <c r="H2" s="792"/>
      <c r="I2" s="500"/>
      <c r="J2" s="500"/>
      <c r="K2" s="500"/>
      <c r="L2" s="500"/>
      <c r="M2" s="500"/>
      <c r="N2" s="502"/>
    </row>
    <row r="3" spans="1:14" ht="22.5" customHeight="1">
      <c r="A3" s="792"/>
      <c r="B3" s="792"/>
      <c r="C3" s="792"/>
      <c r="D3" s="792"/>
      <c r="E3" s="792"/>
      <c r="F3" s="792"/>
      <c r="G3" s="792"/>
      <c r="H3" s="792"/>
      <c r="I3" s="500"/>
      <c r="J3" s="500"/>
      <c r="K3" s="500"/>
      <c r="L3" s="500"/>
      <c r="M3" s="500"/>
      <c r="N3" s="502"/>
    </row>
    <row r="4" spans="1:13" ht="15.75" customHeight="1">
      <c r="A4" s="793" t="s">
        <v>87</v>
      </c>
      <c r="B4" s="793"/>
      <c r="C4" s="793"/>
      <c r="D4" s="793"/>
      <c r="E4" s="192"/>
      <c r="F4" s="192"/>
      <c r="G4" s="192"/>
      <c r="H4" s="193"/>
      <c r="I4" s="501"/>
      <c r="J4" s="501"/>
      <c r="K4" s="501"/>
      <c r="L4" s="501"/>
      <c r="M4" s="501"/>
    </row>
    <row r="5" spans="1:8" ht="15.75" customHeight="1">
      <c r="A5" s="793" t="s">
        <v>178</v>
      </c>
      <c r="B5" s="793"/>
      <c r="C5" s="793"/>
      <c r="D5" s="793"/>
      <c r="E5" s="793"/>
      <c r="F5" s="192"/>
      <c r="G5" s="192"/>
      <c r="H5" s="193"/>
    </row>
    <row r="6" spans="1:6" ht="15.75" customHeight="1">
      <c r="A6" s="194"/>
      <c r="B6" s="194"/>
      <c r="C6" s="194"/>
      <c r="D6" s="194"/>
      <c r="E6" s="195"/>
      <c r="F6" s="195"/>
    </row>
    <row r="7" spans="1:7" ht="15.75" customHeight="1">
      <c r="A7" s="194"/>
      <c r="B7" s="194"/>
      <c r="C7" s="194"/>
      <c r="D7" s="194"/>
      <c r="E7" s="195"/>
      <c r="F7" s="195"/>
      <c r="G7" s="196" t="s">
        <v>58</v>
      </c>
    </row>
    <row r="8" spans="5:6" ht="9" customHeight="1" thickBot="1">
      <c r="E8" s="197"/>
      <c r="F8" s="197"/>
    </row>
    <row r="9" spans="1:13" ht="21" customHeight="1" thickBot="1">
      <c r="A9" s="794" t="s">
        <v>59</v>
      </c>
      <c r="B9" s="794"/>
      <c r="C9" s="794"/>
      <c r="D9" s="789" t="s">
        <v>89</v>
      </c>
      <c r="E9" s="789"/>
      <c r="F9" s="789"/>
      <c r="G9" s="789"/>
      <c r="H9" s="790" t="s">
        <v>179</v>
      </c>
      <c r="I9" s="789" t="s">
        <v>89</v>
      </c>
      <c r="J9" s="789"/>
      <c r="K9" s="789"/>
      <c r="L9" s="789"/>
      <c r="M9" s="790" t="s">
        <v>179</v>
      </c>
    </row>
    <row r="10" spans="1:13" ht="39.75" customHeight="1" thickBot="1">
      <c r="A10" s="794"/>
      <c r="B10" s="794"/>
      <c r="C10" s="794"/>
      <c r="D10" s="199" t="s">
        <v>90</v>
      </c>
      <c r="E10" s="200" t="s">
        <v>180</v>
      </c>
      <c r="F10" s="201" t="s">
        <v>181</v>
      </c>
      <c r="G10" s="199" t="s">
        <v>135</v>
      </c>
      <c r="H10" s="790"/>
      <c r="I10" s="199" t="s">
        <v>90</v>
      </c>
      <c r="J10" s="200" t="s">
        <v>180</v>
      </c>
      <c r="K10" s="201" t="s">
        <v>181</v>
      </c>
      <c r="L10" s="199" t="s">
        <v>135</v>
      </c>
      <c r="M10" s="790"/>
    </row>
    <row r="11" spans="1:13" ht="30" customHeight="1" thickBot="1">
      <c r="A11" s="794"/>
      <c r="B11" s="794"/>
      <c r="C11" s="794"/>
      <c r="D11" s="202" t="s">
        <v>92</v>
      </c>
      <c r="E11" s="791" t="s">
        <v>93</v>
      </c>
      <c r="F11" s="791"/>
      <c r="G11" s="791"/>
      <c r="H11" s="790"/>
      <c r="I11" s="202" t="s">
        <v>92</v>
      </c>
      <c r="J11" s="791" t="s">
        <v>93</v>
      </c>
      <c r="K11" s="791"/>
      <c r="L11" s="791"/>
      <c r="M11" s="790"/>
    </row>
    <row r="12" spans="1:13" ht="15.75" customHeight="1" thickBot="1">
      <c r="A12" s="783" t="s">
        <v>94</v>
      </c>
      <c r="B12" s="783"/>
      <c r="C12" s="783"/>
      <c r="D12" s="41">
        <v>13339881</v>
      </c>
      <c r="E12" s="42">
        <f>SUM(E13,E21,E20)</f>
        <v>76366674</v>
      </c>
      <c r="F12" s="203">
        <f>SUM(F13,F22,F26,F33)</f>
        <v>49409362</v>
      </c>
      <c r="G12" s="204">
        <f>SUM(G13,G20,G21)</f>
        <v>16683010</v>
      </c>
      <c r="H12" s="205">
        <f aca="true" t="shared" si="0" ref="H12:H18">SUM(D12:G12)</f>
        <v>155798927</v>
      </c>
      <c r="I12" s="41">
        <v>13456836</v>
      </c>
      <c r="J12" s="42">
        <v>87764947</v>
      </c>
      <c r="K12" s="203">
        <v>58548242</v>
      </c>
      <c r="L12" s="204">
        <v>16878010</v>
      </c>
      <c r="M12" s="205">
        <v>176648035</v>
      </c>
    </row>
    <row r="13" spans="1:13" ht="15.75" customHeight="1" thickBot="1">
      <c r="A13" s="785" t="s">
        <v>95</v>
      </c>
      <c r="B13" s="782" t="s">
        <v>94</v>
      </c>
      <c r="C13" s="782"/>
      <c r="D13" s="45">
        <f>SUM(D14:D18)</f>
        <v>13339881</v>
      </c>
      <c r="E13" s="46">
        <f>SUM(E14:E19)</f>
        <v>69120168</v>
      </c>
      <c r="F13" s="207">
        <f>SUM(F14:F19)</f>
        <v>49409362</v>
      </c>
      <c r="G13" s="208">
        <f>SUM(G14:G19)</f>
        <v>16683010</v>
      </c>
      <c r="H13" s="205">
        <f t="shared" si="0"/>
        <v>148552421</v>
      </c>
      <c r="I13" s="45">
        <f>SUM(I14:I18)</f>
        <v>13456836</v>
      </c>
      <c r="J13" s="46">
        <f>SUM(J14:J19)</f>
        <v>80518264</v>
      </c>
      <c r="K13" s="207">
        <v>58548242</v>
      </c>
      <c r="L13" s="208">
        <v>16878010</v>
      </c>
      <c r="M13" s="205">
        <v>169401341</v>
      </c>
    </row>
    <row r="14" spans="1:13" ht="15.75" customHeight="1" thickBot="1">
      <c r="A14" s="785"/>
      <c r="B14" s="209" t="s">
        <v>95</v>
      </c>
      <c r="C14" s="210" t="s">
        <v>96</v>
      </c>
      <c r="D14" s="51">
        <v>9637653</v>
      </c>
      <c r="E14" s="50">
        <v>19518105</v>
      </c>
      <c r="F14" s="211">
        <v>40217396</v>
      </c>
      <c r="G14" s="212">
        <v>11897192</v>
      </c>
      <c r="H14" s="205">
        <f t="shared" si="0"/>
        <v>81270346</v>
      </c>
      <c r="I14" s="51">
        <v>9736153</v>
      </c>
      <c r="J14" s="50">
        <v>25825941</v>
      </c>
      <c r="K14" s="211">
        <v>47762138</v>
      </c>
      <c r="L14" s="212">
        <v>12061664</v>
      </c>
      <c r="M14" s="205">
        <f>SUM(I14:L14)</f>
        <v>95385896</v>
      </c>
    </row>
    <row r="15" spans="1:13" ht="15.75" customHeight="1" thickBot="1">
      <c r="A15" s="785"/>
      <c r="B15" s="209" t="s">
        <v>97</v>
      </c>
      <c r="C15" s="210" t="s">
        <v>98</v>
      </c>
      <c r="D15" s="51">
        <v>1799028</v>
      </c>
      <c r="E15" s="50">
        <v>2918270</v>
      </c>
      <c r="F15" s="211">
        <v>7655456</v>
      </c>
      <c r="G15" s="212">
        <v>2296618</v>
      </c>
      <c r="H15" s="205">
        <f t="shared" si="0"/>
        <v>14669372</v>
      </c>
      <c r="I15" s="51">
        <v>1817483</v>
      </c>
      <c r="J15" s="50">
        <v>3518586</v>
      </c>
      <c r="K15" s="211">
        <v>9128418</v>
      </c>
      <c r="L15" s="212">
        <v>2327146</v>
      </c>
      <c r="M15" s="205">
        <f>SUM(I15:L15)</f>
        <v>16791633</v>
      </c>
    </row>
    <row r="16" spans="1:13" ht="15.75" customHeight="1" thickBot="1">
      <c r="A16" s="785"/>
      <c r="B16" s="209" t="s">
        <v>99</v>
      </c>
      <c r="C16" s="210" t="s">
        <v>100</v>
      </c>
      <c r="D16" s="51">
        <v>1903200</v>
      </c>
      <c r="E16" s="50">
        <v>38654098</v>
      </c>
      <c r="F16" s="211">
        <v>1536510</v>
      </c>
      <c r="G16" s="212">
        <v>2489200</v>
      </c>
      <c r="H16" s="205">
        <f t="shared" si="0"/>
        <v>44583008</v>
      </c>
      <c r="I16" s="51">
        <v>1903200</v>
      </c>
      <c r="J16" s="50">
        <v>41660811</v>
      </c>
      <c r="K16" s="211">
        <v>1657675</v>
      </c>
      <c r="L16" s="212">
        <v>2489200</v>
      </c>
      <c r="M16" s="205">
        <f>SUM(I16:L16)</f>
        <v>47710886</v>
      </c>
    </row>
    <row r="17" spans="1:13" ht="15.75" customHeight="1" thickBot="1">
      <c r="A17" s="785"/>
      <c r="B17" s="209" t="s">
        <v>101</v>
      </c>
      <c r="C17" s="210" t="s">
        <v>136</v>
      </c>
      <c r="D17" s="48"/>
      <c r="E17" s="50">
        <v>0</v>
      </c>
      <c r="F17" s="211">
        <v>0</v>
      </c>
      <c r="G17" s="213"/>
      <c r="H17" s="214">
        <f t="shared" si="0"/>
        <v>0</v>
      </c>
      <c r="I17" s="48"/>
      <c r="J17" s="50">
        <v>0</v>
      </c>
      <c r="K17" s="211"/>
      <c r="L17" s="213"/>
      <c r="M17" s="214">
        <f>SUM(I17:L17)</f>
        <v>0</v>
      </c>
    </row>
    <row r="18" spans="1:13" ht="15.75" customHeight="1" thickBot="1">
      <c r="A18" s="785"/>
      <c r="B18" s="209" t="s">
        <v>103</v>
      </c>
      <c r="C18" s="210" t="s">
        <v>104</v>
      </c>
      <c r="D18" s="48"/>
      <c r="E18" s="50">
        <v>5271000</v>
      </c>
      <c r="F18" s="211">
        <v>0</v>
      </c>
      <c r="G18" s="213"/>
      <c r="H18" s="205">
        <f t="shared" si="0"/>
        <v>5271000</v>
      </c>
      <c r="I18" s="48"/>
      <c r="J18" s="50">
        <v>5303500</v>
      </c>
      <c r="K18" s="211">
        <v>0</v>
      </c>
      <c r="L18" s="213"/>
      <c r="M18" s="205">
        <f>SUM(I18:L18)</f>
        <v>5303500</v>
      </c>
    </row>
    <row r="19" spans="1:13" ht="15.75" customHeight="1" thickBot="1">
      <c r="A19" s="206"/>
      <c r="B19" s="209" t="s">
        <v>182</v>
      </c>
      <c r="C19" s="210" t="s">
        <v>102</v>
      </c>
      <c r="D19" s="52"/>
      <c r="E19" s="50">
        <v>2758695</v>
      </c>
      <c r="F19" s="211"/>
      <c r="G19" s="213"/>
      <c r="H19" s="205" t="s">
        <v>183</v>
      </c>
      <c r="I19" s="52"/>
      <c r="J19" s="50">
        <v>4209426</v>
      </c>
      <c r="K19" s="211"/>
      <c r="L19" s="213"/>
      <c r="M19" s="205">
        <v>4209426</v>
      </c>
    </row>
    <row r="20" spans="1:13" s="219" customFormat="1" ht="15.75" customHeight="1" thickBot="1">
      <c r="A20" s="215" t="s">
        <v>97</v>
      </c>
      <c r="B20" s="786" t="s">
        <v>105</v>
      </c>
      <c r="C20" s="786"/>
      <c r="D20" s="55"/>
      <c r="E20" s="53">
        <v>3469060</v>
      </c>
      <c r="F20" s="216">
        <v>0</v>
      </c>
      <c r="G20" s="217"/>
      <c r="H20" s="218">
        <v>3469060</v>
      </c>
      <c r="I20" s="55"/>
      <c r="J20" s="53">
        <v>3469060</v>
      </c>
      <c r="K20" s="216">
        <v>0</v>
      </c>
      <c r="L20" s="217"/>
      <c r="M20" s="218">
        <v>3469060</v>
      </c>
    </row>
    <row r="21" spans="1:13" s="223" customFormat="1" ht="15.75" customHeight="1" thickBot="1">
      <c r="A21" s="220" t="s">
        <v>99</v>
      </c>
      <c r="B21" s="787" t="s">
        <v>106</v>
      </c>
      <c r="C21" s="787"/>
      <c r="D21" s="57">
        <f>SUM(D22:D25)</f>
        <v>0</v>
      </c>
      <c r="E21" s="56">
        <v>3777446</v>
      </c>
      <c r="F21" s="221"/>
      <c r="G21" s="222"/>
      <c r="H21" s="205">
        <v>3777446</v>
      </c>
      <c r="I21" s="57">
        <f>SUM(I22:I25)</f>
        <v>0</v>
      </c>
      <c r="J21" s="56">
        <v>3777623</v>
      </c>
      <c r="K21" s="221">
        <v>11</v>
      </c>
      <c r="L21" s="222"/>
      <c r="M21" s="205">
        <v>3777634</v>
      </c>
    </row>
    <row r="22" spans="1:13" s="219" customFormat="1" ht="15.75" customHeight="1" thickBot="1">
      <c r="A22" s="788" t="s">
        <v>107</v>
      </c>
      <c r="B22" s="788"/>
      <c r="C22" s="788"/>
      <c r="D22" s="60"/>
      <c r="E22" s="58">
        <f>SUM(E23:E26)</f>
        <v>31969017</v>
      </c>
      <c r="F22" s="224">
        <f>SUM(F23:F25)</f>
        <v>0</v>
      </c>
      <c r="G22" s="204"/>
      <c r="H22" s="225">
        <v>31969017</v>
      </c>
      <c r="I22" s="60"/>
      <c r="J22" s="58">
        <v>40294983</v>
      </c>
      <c r="K22" s="224"/>
      <c r="L22" s="204"/>
      <c r="M22" s="225">
        <v>40294983</v>
      </c>
    </row>
    <row r="23" spans="1:13" ht="20.25" customHeight="1" thickBot="1">
      <c r="A23" s="226" t="s">
        <v>95</v>
      </c>
      <c r="B23" s="784" t="s">
        <v>108</v>
      </c>
      <c r="C23" s="784"/>
      <c r="D23" s="48"/>
      <c r="E23" s="61">
        <v>15662350</v>
      </c>
      <c r="F23" s="227">
        <v>0</v>
      </c>
      <c r="G23" s="213"/>
      <c r="H23" s="205">
        <v>15662350</v>
      </c>
      <c r="I23" s="48"/>
      <c r="J23" s="61">
        <v>22896889</v>
      </c>
      <c r="K23" s="227">
        <v>0</v>
      </c>
      <c r="L23" s="213"/>
      <c r="M23" s="205">
        <v>22896889</v>
      </c>
    </row>
    <row r="24" spans="1:13" ht="15.75" customHeight="1" thickBot="1">
      <c r="A24" s="226" t="s">
        <v>97</v>
      </c>
      <c r="B24" s="784" t="s">
        <v>109</v>
      </c>
      <c r="C24" s="784"/>
      <c r="D24" s="63"/>
      <c r="E24" s="50">
        <v>16306667</v>
      </c>
      <c r="F24" s="227">
        <v>0</v>
      </c>
      <c r="G24" s="213"/>
      <c r="H24" s="205">
        <v>16306667</v>
      </c>
      <c r="I24" s="63"/>
      <c r="J24" s="50">
        <v>17398094</v>
      </c>
      <c r="K24" s="227">
        <v>0</v>
      </c>
      <c r="L24" s="213"/>
      <c r="M24" s="205">
        <v>17398094</v>
      </c>
    </row>
    <row r="25" spans="1:13" ht="15.75" customHeight="1" thickBot="1">
      <c r="A25" s="228" t="s">
        <v>99</v>
      </c>
      <c r="B25" s="775" t="s">
        <v>111</v>
      </c>
      <c r="C25" s="775"/>
      <c r="D25" s="60"/>
      <c r="E25" s="65">
        <v>0</v>
      </c>
      <c r="F25" s="230">
        <v>0</v>
      </c>
      <c r="G25" s="213"/>
      <c r="H25" s="214">
        <f aca="true" t="shared" si="1" ref="H25:H45">SUM(D25:G25)</f>
        <v>0</v>
      </c>
      <c r="I25" s="60"/>
      <c r="J25" s="65">
        <v>0</v>
      </c>
      <c r="K25" s="230">
        <v>0</v>
      </c>
      <c r="L25" s="213"/>
      <c r="M25" s="214">
        <f aca="true" t="shared" si="2" ref="M25:M45">SUM(I25:L25)</f>
        <v>0</v>
      </c>
    </row>
    <row r="26" spans="1:13" ht="18" customHeight="1" thickBot="1">
      <c r="A26" s="783" t="s">
        <v>112</v>
      </c>
      <c r="B26" s="783"/>
      <c r="C26" s="783"/>
      <c r="D26" s="231"/>
      <c r="E26" s="232"/>
      <c r="F26" s="232"/>
      <c r="G26" s="213"/>
      <c r="H26" s="214">
        <f t="shared" si="1"/>
        <v>0</v>
      </c>
      <c r="I26" s="231"/>
      <c r="J26" s="232"/>
      <c r="K26" s="232"/>
      <c r="L26" s="213"/>
      <c r="M26" s="214">
        <f t="shared" si="2"/>
        <v>0</v>
      </c>
    </row>
    <row r="27" spans="1:13" s="219" customFormat="1" ht="18" customHeight="1" thickBot="1">
      <c r="A27" s="785" t="s">
        <v>95</v>
      </c>
      <c r="B27" s="782" t="s">
        <v>113</v>
      </c>
      <c r="C27" s="782"/>
      <c r="D27" s="233"/>
      <c r="E27" s="234">
        <v>0</v>
      </c>
      <c r="F27" s="234">
        <v>0</v>
      </c>
      <c r="G27" s="213"/>
      <c r="H27" s="214">
        <f t="shared" si="1"/>
        <v>0</v>
      </c>
      <c r="I27" s="233"/>
      <c r="J27" s="234">
        <v>0</v>
      </c>
      <c r="K27" s="234">
        <v>0</v>
      </c>
      <c r="L27" s="213"/>
      <c r="M27" s="214">
        <f t="shared" si="2"/>
        <v>0</v>
      </c>
    </row>
    <row r="28" spans="1:13" ht="18" customHeight="1" thickBot="1">
      <c r="A28" s="785"/>
      <c r="B28" s="209" t="s">
        <v>95</v>
      </c>
      <c r="C28" s="235" t="s">
        <v>114</v>
      </c>
      <c r="D28" s="235"/>
      <c r="E28" s="236">
        <v>0</v>
      </c>
      <c r="F28" s="236">
        <v>0</v>
      </c>
      <c r="G28" s="213"/>
      <c r="H28" s="214">
        <f t="shared" si="1"/>
        <v>0</v>
      </c>
      <c r="I28" s="235"/>
      <c r="J28" s="236">
        <v>0</v>
      </c>
      <c r="K28" s="236">
        <v>0</v>
      </c>
      <c r="L28" s="213"/>
      <c r="M28" s="214">
        <f t="shared" si="2"/>
        <v>0</v>
      </c>
    </row>
    <row r="29" spans="1:13" ht="18" customHeight="1" thickBot="1">
      <c r="A29" s="785"/>
      <c r="B29" s="209" t="s">
        <v>97</v>
      </c>
      <c r="C29" s="235" t="s">
        <v>115</v>
      </c>
      <c r="D29" s="235"/>
      <c r="E29" s="236">
        <v>0</v>
      </c>
      <c r="F29" s="236">
        <v>0</v>
      </c>
      <c r="G29" s="213"/>
      <c r="H29" s="214">
        <f t="shared" si="1"/>
        <v>0</v>
      </c>
      <c r="I29" s="235"/>
      <c r="J29" s="236">
        <v>0</v>
      </c>
      <c r="K29" s="236">
        <v>0</v>
      </c>
      <c r="L29" s="213"/>
      <c r="M29" s="214">
        <f t="shared" si="2"/>
        <v>0</v>
      </c>
    </row>
    <row r="30" spans="1:13" s="219" customFormat="1" ht="18" customHeight="1" thickBot="1">
      <c r="A30" s="781" t="s">
        <v>97</v>
      </c>
      <c r="B30" s="782" t="s">
        <v>116</v>
      </c>
      <c r="C30" s="782"/>
      <c r="D30" s="233"/>
      <c r="E30" s="237">
        <v>0</v>
      </c>
      <c r="F30" s="237">
        <v>0</v>
      </c>
      <c r="G30" s="213"/>
      <c r="H30" s="214">
        <f t="shared" si="1"/>
        <v>0</v>
      </c>
      <c r="I30" s="233"/>
      <c r="J30" s="237">
        <v>0</v>
      </c>
      <c r="K30" s="237">
        <v>0</v>
      </c>
      <c r="L30" s="213"/>
      <c r="M30" s="214">
        <f t="shared" si="2"/>
        <v>0</v>
      </c>
    </row>
    <row r="31" spans="1:13" ht="15.75" customHeight="1" thickBot="1">
      <c r="A31" s="781"/>
      <c r="B31" s="209" t="s">
        <v>95</v>
      </c>
      <c r="C31" s="235" t="s">
        <v>114</v>
      </c>
      <c r="D31" s="235"/>
      <c r="E31" s="227">
        <v>0</v>
      </c>
      <c r="F31" s="227">
        <v>0</v>
      </c>
      <c r="G31" s="213"/>
      <c r="H31" s="214">
        <f t="shared" si="1"/>
        <v>0</v>
      </c>
      <c r="I31" s="235"/>
      <c r="J31" s="227">
        <v>0</v>
      </c>
      <c r="K31" s="227">
        <v>0</v>
      </c>
      <c r="L31" s="213"/>
      <c r="M31" s="214">
        <f t="shared" si="2"/>
        <v>0</v>
      </c>
    </row>
    <row r="32" spans="1:13" ht="15.75" customHeight="1" thickBot="1">
      <c r="A32" s="781"/>
      <c r="B32" s="238" t="s">
        <v>97</v>
      </c>
      <c r="C32" s="239" t="s">
        <v>115</v>
      </c>
      <c r="D32" s="239"/>
      <c r="E32" s="240">
        <v>0</v>
      </c>
      <c r="F32" s="240">
        <v>0</v>
      </c>
      <c r="G32" s="213"/>
      <c r="H32" s="214">
        <f t="shared" si="1"/>
        <v>0</v>
      </c>
      <c r="I32" s="239"/>
      <c r="J32" s="240">
        <v>0</v>
      </c>
      <c r="K32" s="240">
        <v>0</v>
      </c>
      <c r="L32" s="213"/>
      <c r="M32" s="214">
        <f t="shared" si="2"/>
        <v>0</v>
      </c>
    </row>
    <row r="33" spans="1:13" s="219" customFormat="1" ht="18" customHeight="1" thickBot="1">
      <c r="A33" s="783" t="s">
        <v>117</v>
      </c>
      <c r="B33" s="783"/>
      <c r="C33" s="783"/>
      <c r="D33" s="241"/>
      <c r="E33" s="242">
        <v>24953602</v>
      </c>
      <c r="F33" s="243">
        <v>0</v>
      </c>
      <c r="G33" s="213"/>
      <c r="H33" s="205">
        <f t="shared" si="1"/>
        <v>24953602</v>
      </c>
      <c r="I33" s="241"/>
      <c r="J33" s="242">
        <v>24953602</v>
      </c>
      <c r="K33" s="243">
        <v>0</v>
      </c>
      <c r="L33" s="213"/>
      <c r="M33" s="205">
        <f t="shared" si="2"/>
        <v>24953602</v>
      </c>
    </row>
    <row r="34" spans="1:13" s="219" customFormat="1" ht="18" customHeight="1" thickBot="1">
      <c r="A34" s="244" t="s">
        <v>95</v>
      </c>
      <c r="B34" s="782" t="s">
        <v>118</v>
      </c>
      <c r="C34" s="782"/>
      <c r="D34" s="245"/>
      <c r="E34" s="246">
        <v>0</v>
      </c>
      <c r="F34" s="247">
        <v>0</v>
      </c>
      <c r="G34" s="213"/>
      <c r="H34" s="205">
        <f t="shared" si="1"/>
        <v>0</v>
      </c>
      <c r="I34" s="245"/>
      <c r="J34" s="246">
        <v>0</v>
      </c>
      <c r="K34" s="247">
        <v>0</v>
      </c>
      <c r="L34" s="213"/>
      <c r="M34" s="205">
        <f t="shared" si="2"/>
        <v>0</v>
      </c>
    </row>
    <row r="35" spans="1:13" s="219" customFormat="1" ht="18" customHeight="1" thickBot="1">
      <c r="A35" s="781" t="s">
        <v>97</v>
      </c>
      <c r="B35" s="782" t="s">
        <v>119</v>
      </c>
      <c r="C35" s="782"/>
      <c r="D35" s="245"/>
      <c r="E35" s="246">
        <v>24953602</v>
      </c>
      <c r="F35" s="247">
        <v>0</v>
      </c>
      <c r="G35" s="213"/>
      <c r="H35" s="205">
        <f t="shared" si="1"/>
        <v>24953602</v>
      </c>
      <c r="I35" s="245"/>
      <c r="J35" s="246">
        <v>24953602</v>
      </c>
      <c r="K35" s="247">
        <v>0</v>
      </c>
      <c r="L35" s="213"/>
      <c r="M35" s="205">
        <f t="shared" si="2"/>
        <v>24953602</v>
      </c>
    </row>
    <row r="36" spans="1:13" ht="18" customHeight="1" thickBot="1">
      <c r="A36" s="781"/>
      <c r="B36" s="248" t="s">
        <v>95</v>
      </c>
      <c r="C36" s="249" t="s">
        <v>120</v>
      </c>
      <c r="D36" s="249"/>
      <c r="E36" s="246">
        <v>24953602</v>
      </c>
      <c r="F36" s="250">
        <v>0</v>
      </c>
      <c r="G36" s="213"/>
      <c r="H36" s="205">
        <f t="shared" si="1"/>
        <v>24953602</v>
      </c>
      <c r="I36" s="249"/>
      <c r="J36" s="246">
        <v>24953602</v>
      </c>
      <c r="K36" s="250">
        <v>0</v>
      </c>
      <c r="L36" s="213"/>
      <c r="M36" s="205">
        <f t="shared" si="2"/>
        <v>24953602</v>
      </c>
    </row>
    <row r="37" spans="1:13" s="219" customFormat="1" ht="18" customHeight="1" thickBot="1">
      <c r="A37" s="781"/>
      <c r="B37" s="251" t="s">
        <v>97</v>
      </c>
      <c r="C37" s="252" t="s">
        <v>121</v>
      </c>
      <c r="D37" s="252"/>
      <c r="E37" s="253">
        <v>0</v>
      </c>
      <c r="F37" s="254">
        <v>0</v>
      </c>
      <c r="G37" s="213"/>
      <c r="H37" s="205">
        <f t="shared" si="1"/>
        <v>0</v>
      </c>
      <c r="I37" s="252"/>
      <c r="J37" s="253">
        <v>0</v>
      </c>
      <c r="K37" s="254">
        <v>0</v>
      </c>
      <c r="L37" s="213"/>
      <c r="M37" s="205">
        <f t="shared" si="2"/>
        <v>0</v>
      </c>
    </row>
    <row r="38" spans="1:13" s="219" customFormat="1" ht="18" customHeight="1" thickBot="1">
      <c r="A38" s="255"/>
      <c r="B38" s="772" t="s">
        <v>122</v>
      </c>
      <c r="C38" s="772"/>
      <c r="D38" s="256">
        <f>SUM(D12,D22,D26,D33)</f>
        <v>13339881</v>
      </c>
      <c r="E38" s="267">
        <f>SUM(E12,E22,E26,E33)</f>
        <v>133289293</v>
      </c>
      <c r="F38" s="256">
        <f>SUM(F12,F22,F26,F33)</f>
        <v>49409362</v>
      </c>
      <c r="G38" s="256">
        <f>SUM(G12,G22,G26,G33)</f>
        <v>16683010</v>
      </c>
      <c r="H38" s="205">
        <f t="shared" si="1"/>
        <v>212721546</v>
      </c>
      <c r="I38" s="256">
        <f>SUM(I12,I22,I26,I33)</f>
        <v>13456836</v>
      </c>
      <c r="J38" s="267">
        <v>153013532</v>
      </c>
      <c r="K38" s="256">
        <f>SUM(K12,K22,K26,K33)</f>
        <v>58548242</v>
      </c>
      <c r="L38" s="256">
        <f>SUM(L12,L22,L26,L33)</f>
        <v>16878010</v>
      </c>
      <c r="M38" s="205">
        <v>241896620</v>
      </c>
    </row>
    <row r="39" spans="1:13" s="219" customFormat="1" ht="18" customHeight="1" thickBot="1">
      <c r="A39" s="244">
        <v>1</v>
      </c>
      <c r="B39" s="777" t="s">
        <v>123</v>
      </c>
      <c r="C39" s="777"/>
      <c r="D39" s="257"/>
      <c r="E39" s="247"/>
      <c r="F39" s="247"/>
      <c r="G39" s="213"/>
      <c r="H39" s="205">
        <f t="shared" si="1"/>
        <v>0</v>
      </c>
      <c r="I39" s="257"/>
      <c r="J39" s="247"/>
      <c r="K39" s="247"/>
      <c r="L39" s="213"/>
      <c r="M39" s="205">
        <f t="shared" si="2"/>
        <v>0</v>
      </c>
    </row>
    <row r="40" spans="1:13" s="219" customFormat="1" ht="18" customHeight="1" thickBot="1">
      <c r="A40" s="778"/>
      <c r="B40" s="209" t="s">
        <v>95</v>
      </c>
      <c r="C40" s="259" t="s">
        <v>124</v>
      </c>
      <c r="D40" s="259"/>
      <c r="E40" s="227"/>
      <c r="F40" s="227"/>
      <c r="G40" s="213"/>
      <c r="H40" s="214">
        <f t="shared" si="1"/>
        <v>0</v>
      </c>
      <c r="I40" s="259"/>
      <c r="J40" s="227"/>
      <c r="K40" s="227"/>
      <c r="L40" s="213"/>
      <c r="M40" s="214">
        <f t="shared" si="2"/>
        <v>0</v>
      </c>
    </row>
    <row r="41" spans="1:13" s="219" customFormat="1" ht="18" customHeight="1" thickBot="1">
      <c r="A41" s="778"/>
      <c r="B41" s="209" t="s">
        <v>97</v>
      </c>
      <c r="C41" s="259" t="s">
        <v>125</v>
      </c>
      <c r="D41" s="259"/>
      <c r="E41" s="227"/>
      <c r="F41" s="227"/>
      <c r="G41" s="213"/>
      <c r="H41" s="214">
        <f t="shared" si="1"/>
        <v>0</v>
      </c>
      <c r="I41" s="259"/>
      <c r="J41" s="227"/>
      <c r="K41" s="227"/>
      <c r="L41" s="213"/>
      <c r="M41" s="214">
        <f t="shared" si="2"/>
        <v>0</v>
      </c>
    </row>
    <row r="42" spans="1:13" s="219" customFormat="1" ht="18" customHeight="1" thickBot="1">
      <c r="A42" s="258" t="s">
        <v>97</v>
      </c>
      <c r="B42" s="779" t="s">
        <v>126</v>
      </c>
      <c r="C42" s="779"/>
      <c r="D42" s="260"/>
      <c r="E42" s="237"/>
      <c r="F42" s="237"/>
      <c r="G42" s="213"/>
      <c r="H42" s="214">
        <f t="shared" si="1"/>
        <v>0</v>
      </c>
      <c r="I42" s="260"/>
      <c r="J42" s="237"/>
      <c r="K42" s="237"/>
      <c r="L42" s="213"/>
      <c r="M42" s="214">
        <f t="shared" si="2"/>
        <v>0</v>
      </c>
    </row>
    <row r="43" spans="1:13" s="219" customFormat="1" ht="18" customHeight="1" thickBot="1">
      <c r="A43" s="778"/>
      <c r="B43" s="209" t="s">
        <v>95</v>
      </c>
      <c r="C43" s="210" t="s">
        <v>127</v>
      </c>
      <c r="D43" s="210"/>
      <c r="E43" s="227"/>
      <c r="F43" s="227"/>
      <c r="G43" s="213"/>
      <c r="H43" s="214">
        <f t="shared" si="1"/>
        <v>0</v>
      </c>
      <c r="I43" s="210"/>
      <c r="J43" s="227"/>
      <c r="K43" s="227"/>
      <c r="L43" s="213"/>
      <c r="M43" s="214">
        <f t="shared" si="2"/>
        <v>0</v>
      </c>
    </row>
    <row r="44" spans="1:13" s="219" customFormat="1" ht="18" customHeight="1" thickBot="1">
      <c r="A44" s="778"/>
      <c r="B44" s="209" t="s">
        <v>97</v>
      </c>
      <c r="C44" s="210" t="s">
        <v>128</v>
      </c>
      <c r="D44" s="210"/>
      <c r="E44" s="227"/>
      <c r="F44" s="227"/>
      <c r="G44" s="213"/>
      <c r="H44" s="214">
        <f t="shared" si="1"/>
        <v>0</v>
      </c>
      <c r="I44" s="210"/>
      <c r="J44" s="227"/>
      <c r="K44" s="227"/>
      <c r="L44" s="213"/>
      <c r="M44" s="214">
        <f t="shared" si="2"/>
        <v>0</v>
      </c>
    </row>
    <row r="45" spans="1:13" s="219" customFormat="1" ht="18" customHeight="1" thickBot="1">
      <c r="A45" s="261"/>
      <c r="B45" s="262" t="s">
        <v>99</v>
      </c>
      <c r="C45" s="263" t="s">
        <v>129</v>
      </c>
      <c r="D45" s="263"/>
      <c r="E45" s="230"/>
      <c r="F45" s="230"/>
      <c r="G45" s="213"/>
      <c r="H45" s="214">
        <f t="shared" si="1"/>
        <v>0</v>
      </c>
      <c r="I45" s="263"/>
      <c r="J45" s="230"/>
      <c r="K45" s="230"/>
      <c r="L45" s="213"/>
      <c r="M45" s="214">
        <f t="shared" si="2"/>
        <v>0</v>
      </c>
    </row>
    <row r="46" spans="1:13" s="219" customFormat="1" ht="18" customHeight="1" thickBot="1">
      <c r="A46" s="261" t="s">
        <v>99</v>
      </c>
      <c r="B46" s="780" t="s">
        <v>184</v>
      </c>
      <c r="C46" s="780"/>
      <c r="D46" s="264"/>
      <c r="E46" s="265"/>
      <c r="F46" s="265"/>
      <c r="G46" s="213"/>
      <c r="H46" s="214"/>
      <c r="I46" s="264"/>
      <c r="J46" s="265"/>
      <c r="K46" s="265"/>
      <c r="L46" s="213"/>
      <c r="M46" s="214"/>
    </row>
    <row r="47" spans="1:13" s="219" customFormat="1" ht="18" customHeight="1" thickBot="1">
      <c r="A47" s="255"/>
      <c r="B47" s="772" t="s">
        <v>130</v>
      </c>
      <c r="C47" s="772"/>
      <c r="D47" s="266"/>
      <c r="E47" s="267"/>
      <c r="F47" s="267"/>
      <c r="G47" s="213">
        <f>SUM(D47:F47)</f>
        <v>0</v>
      </c>
      <c r="H47" s="214">
        <f aca="true" t="shared" si="3" ref="H47:H52">SUM(D47:G47)</f>
        <v>0</v>
      </c>
      <c r="I47" s="266"/>
      <c r="J47" s="267"/>
      <c r="K47" s="267"/>
      <c r="L47" s="213">
        <f>SUM(I47:K47)</f>
        <v>0</v>
      </c>
      <c r="M47" s="214">
        <f>SUM(I47:L47)</f>
        <v>0</v>
      </c>
    </row>
    <row r="48" spans="1:13" s="219" customFormat="1" ht="21" customHeight="1" thickBot="1">
      <c r="A48" s="198"/>
      <c r="B48" s="773" t="s">
        <v>131</v>
      </c>
      <c r="C48" s="773"/>
      <c r="D48" s="268">
        <f>SUM(D12,D22,D26,D33)</f>
        <v>13339881</v>
      </c>
      <c r="E48" s="268">
        <f>SUM(E12,E22,E26,E33)</f>
        <v>133289293</v>
      </c>
      <c r="F48" s="268">
        <f>SUM(F12,F22,F26,F33)</f>
        <v>49409362</v>
      </c>
      <c r="G48" s="268">
        <f>SUM(G12,G22,G26,G33)</f>
        <v>16683010</v>
      </c>
      <c r="H48" s="268">
        <f t="shared" si="3"/>
        <v>212721546</v>
      </c>
      <c r="I48" s="268">
        <f>SUM(I12,I22,I26,I33)</f>
        <v>13456836</v>
      </c>
      <c r="J48" s="268">
        <f>SUM(J12,J22,J26,J33)</f>
        <v>153013532</v>
      </c>
      <c r="K48" s="268">
        <f>SUM(K12,K22,K26,K33)</f>
        <v>58548242</v>
      </c>
      <c r="L48" s="268">
        <f>SUM(L12,L22,L26,L33)</f>
        <v>16878010</v>
      </c>
      <c r="M48" s="268">
        <v>241896620</v>
      </c>
    </row>
    <row r="49" spans="1:13" ht="15.75" customHeight="1" thickBot="1">
      <c r="A49" s="269"/>
      <c r="B49" s="270"/>
      <c r="C49" s="271"/>
      <c r="D49" s="271"/>
      <c r="E49" s="272"/>
      <c r="F49" s="272"/>
      <c r="G49" s="213">
        <f>SUM(D49:F49)</f>
        <v>0</v>
      </c>
      <c r="H49" s="214">
        <f t="shared" si="3"/>
        <v>0</v>
      </c>
      <c r="I49" s="271"/>
      <c r="J49" s="272"/>
      <c r="K49" s="272"/>
      <c r="L49" s="213">
        <f>SUM(I49:K49)</f>
        <v>0</v>
      </c>
      <c r="M49" s="214">
        <f>SUM(I49:L49)</f>
        <v>0</v>
      </c>
    </row>
    <row r="50" spans="1:13" ht="15.75" customHeight="1" thickBot="1">
      <c r="A50" s="273" t="s">
        <v>95</v>
      </c>
      <c r="B50" s="774" t="s">
        <v>132</v>
      </c>
      <c r="C50" s="774"/>
      <c r="D50" s="274">
        <v>13339881</v>
      </c>
      <c r="E50" s="101">
        <v>101320276</v>
      </c>
      <c r="F50" s="101">
        <v>49409362</v>
      </c>
      <c r="G50" s="212">
        <v>16683010</v>
      </c>
      <c r="H50" s="205">
        <f t="shared" si="3"/>
        <v>180752529</v>
      </c>
      <c r="I50" s="274">
        <v>13456836</v>
      </c>
      <c r="J50" s="101">
        <v>112718549</v>
      </c>
      <c r="K50" s="101">
        <v>58548242</v>
      </c>
      <c r="L50" s="212">
        <v>16878010</v>
      </c>
      <c r="M50" s="205">
        <v>201601637</v>
      </c>
    </row>
    <row r="51" spans="1:13" ht="15.75" customHeight="1" thickBot="1">
      <c r="A51" s="275" t="s">
        <v>97</v>
      </c>
      <c r="B51" s="775" t="s">
        <v>133</v>
      </c>
      <c r="C51" s="775"/>
      <c r="D51" s="229"/>
      <c r="E51" s="276">
        <f>SUM(E22)</f>
        <v>31969017</v>
      </c>
      <c r="F51" s="230"/>
      <c r="G51" s="213"/>
      <c r="H51" s="214">
        <f t="shared" si="3"/>
        <v>31969017</v>
      </c>
      <c r="I51" s="229"/>
      <c r="J51" s="276">
        <f>SUM(J22)</f>
        <v>40294983</v>
      </c>
      <c r="K51" s="230"/>
      <c r="L51" s="213"/>
      <c r="M51" s="214">
        <f>SUM(I51:L51)</f>
        <v>40294983</v>
      </c>
    </row>
    <row r="52" spans="1:13" ht="21" customHeight="1" thickBot="1">
      <c r="A52" s="277"/>
      <c r="B52" s="776" t="s">
        <v>131</v>
      </c>
      <c r="C52" s="776"/>
      <c r="D52" s="278">
        <f>SUM(D48)</f>
        <v>13339881</v>
      </c>
      <c r="E52" s="278">
        <f>SUM(E50,E51)</f>
        <v>133289293</v>
      </c>
      <c r="F52" s="279">
        <f>SUM(F48)</f>
        <v>49409362</v>
      </c>
      <c r="G52" s="280">
        <f>SUM(G48)</f>
        <v>16683010</v>
      </c>
      <c r="H52" s="205">
        <f t="shared" si="3"/>
        <v>212721546</v>
      </c>
      <c r="I52" s="278">
        <f>SUM(I48)</f>
        <v>13456836</v>
      </c>
      <c r="J52" s="278">
        <v>153013532</v>
      </c>
      <c r="K52" s="279">
        <f>SUM(K48)</f>
        <v>58548242</v>
      </c>
      <c r="L52" s="280">
        <f>SUM(L48)</f>
        <v>16878010</v>
      </c>
      <c r="M52" s="205">
        <v>241896620</v>
      </c>
    </row>
  </sheetData>
  <sheetProtection selectLockedCells="1" selectUnlockedCells="1"/>
  <mergeCells count="39">
    <mergeCell ref="I9:L9"/>
    <mergeCell ref="M9:M11"/>
    <mergeCell ref="J11:L11"/>
    <mergeCell ref="A1:H3"/>
    <mergeCell ref="A4:D4"/>
    <mergeCell ref="A5:E5"/>
    <mergeCell ref="A9:C11"/>
    <mergeCell ref="D9:G9"/>
    <mergeCell ref="H9:H11"/>
    <mergeCell ref="E11:G11"/>
    <mergeCell ref="A12:C12"/>
    <mergeCell ref="A13:A18"/>
    <mergeCell ref="B13:C13"/>
    <mergeCell ref="B20:C20"/>
    <mergeCell ref="B21:C21"/>
    <mergeCell ref="A22:C22"/>
    <mergeCell ref="B23:C23"/>
    <mergeCell ref="B24:C24"/>
    <mergeCell ref="B25:C25"/>
    <mergeCell ref="A26:C26"/>
    <mergeCell ref="A27:A29"/>
    <mergeCell ref="B27:C27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47:C47"/>
    <mergeCell ref="B48:C48"/>
    <mergeCell ref="B50:C50"/>
    <mergeCell ref="B51:C51"/>
    <mergeCell ref="B52:C52"/>
    <mergeCell ref="B38:C38"/>
    <mergeCell ref="B39:C39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A1" sqref="A1:O1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7.00390625" style="0" customWidth="1"/>
    <col min="8" max="8" width="9.28125" style="0" customWidth="1"/>
    <col min="9" max="9" width="9.00390625" style="0" customWidth="1"/>
    <col min="10" max="10" width="6.00390625" style="0" customWidth="1"/>
    <col min="11" max="11" width="24.140625" style="0" customWidth="1"/>
    <col min="12" max="12" width="0" style="0" hidden="1" customWidth="1"/>
    <col min="13" max="13" width="9.7109375" style="0" customWidth="1"/>
    <col min="14" max="14" width="18.57421875" style="0" customWidth="1"/>
    <col min="15" max="15" width="7.140625" style="0" customWidth="1"/>
    <col min="16" max="16" width="2.00390625" style="0" hidden="1" customWidth="1"/>
    <col min="17" max="18" width="9.140625" style="0" customWidth="1"/>
    <col min="19" max="19" width="5.8515625" style="0" customWidth="1"/>
    <col min="20" max="234" width="9.140625" style="0" customWidth="1"/>
  </cols>
  <sheetData>
    <row r="1" spans="1:19" ht="96" customHeight="1">
      <c r="A1" s="820" t="s">
        <v>369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512"/>
      <c r="Q1" s="512"/>
      <c r="R1" s="512"/>
      <c r="S1" s="512"/>
    </row>
    <row r="3" spans="1:15" ht="12.75">
      <c r="A3" s="651" t="s">
        <v>141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</row>
    <row r="4" ht="13.5" thickBot="1"/>
    <row r="5" spans="1:19" ht="13.5" thickBot="1">
      <c r="A5" s="799" t="s">
        <v>142</v>
      </c>
      <c r="B5" s="799"/>
      <c r="C5" s="799"/>
      <c r="D5" s="799"/>
      <c r="E5" s="799"/>
      <c r="F5" s="799"/>
      <c r="G5" s="821"/>
      <c r="H5" s="515"/>
      <c r="I5" s="515"/>
      <c r="J5" s="516"/>
      <c r="K5" s="801" t="s">
        <v>143</v>
      </c>
      <c r="L5" s="801"/>
      <c r="M5" s="801"/>
      <c r="N5" s="801"/>
      <c r="O5" s="801"/>
      <c r="P5" s="822"/>
      <c r="Q5" s="515"/>
      <c r="R5" s="515"/>
      <c r="S5" s="516"/>
    </row>
    <row r="6" spans="1:19" ht="13.5" thickBot="1">
      <c r="A6" s="823" t="s">
        <v>59</v>
      </c>
      <c r="B6" s="823"/>
      <c r="C6" s="823"/>
      <c r="D6" s="823"/>
      <c r="E6" s="800" t="s">
        <v>85</v>
      </c>
      <c r="F6" s="800"/>
      <c r="G6" s="800"/>
      <c r="H6" s="800" t="s">
        <v>334</v>
      </c>
      <c r="I6" s="800"/>
      <c r="J6" s="800"/>
      <c r="K6" s="824" t="s">
        <v>59</v>
      </c>
      <c r="L6" s="825"/>
      <c r="M6" s="826"/>
      <c r="N6" s="799" t="s">
        <v>85</v>
      </c>
      <c r="O6" s="799"/>
      <c r="P6" s="799"/>
      <c r="Q6" s="800" t="s">
        <v>334</v>
      </c>
      <c r="R6" s="800"/>
      <c r="S6" s="800"/>
    </row>
    <row r="7" spans="1:19" ht="13.5" thickBot="1">
      <c r="A7" s="823"/>
      <c r="B7" s="823"/>
      <c r="C7" s="823"/>
      <c r="D7" s="823"/>
      <c r="E7" s="800"/>
      <c r="F7" s="800"/>
      <c r="G7" s="800"/>
      <c r="H7" s="800"/>
      <c r="I7" s="800"/>
      <c r="J7" s="800"/>
      <c r="K7" s="827"/>
      <c r="L7" s="828"/>
      <c r="M7" s="829"/>
      <c r="N7" s="799"/>
      <c r="O7" s="799"/>
      <c r="P7" s="799"/>
      <c r="Q7" s="800"/>
      <c r="R7" s="800"/>
      <c r="S7" s="800"/>
    </row>
    <row r="8" spans="1:19" ht="13.5" thickBot="1">
      <c r="A8" s="815" t="s">
        <v>144</v>
      </c>
      <c r="B8" s="815"/>
      <c r="C8" s="815"/>
      <c r="D8" s="815"/>
      <c r="E8" s="816">
        <v>9680000</v>
      </c>
      <c r="F8" s="816"/>
      <c r="G8" s="816"/>
      <c r="H8" s="816">
        <v>17469539</v>
      </c>
      <c r="I8" s="816"/>
      <c r="J8" s="816"/>
      <c r="K8" s="817" t="s">
        <v>96</v>
      </c>
      <c r="L8" s="818"/>
      <c r="M8" s="819"/>
      <c r="N8" s="801">
        <v>81270346</v>
      </c>
      <c r="O8" s="801"/>
      <c r="P8" s="801"/>
      <c r="Q8" s="801">
        <v>95385896</v>
      </c>
      <c r="R8" s="801"/>
      <c r="S8" s="801"/>
    </row>
    <row r="9" spans="1:19" ht="12.75">
      <c r="A9" s="807" t="s">
        <v>145</v>
      </c>
      <c r="B9" s="807"/>
      <c r="C9" s="807"/>
      <c r="D9" s="807"/>
      <c r="E9" s="803">
        <v>39050000</v>
      </c>
      <c r="F9" s="803"/>
      <c r="G9" s="803"/>
      <c r="H9" s="803">
        <v>39050000</v>
      </c>
      <c r="I9" s="803"/>
      <c r="J9" s="803"/>
      <c r="K9" s="591" t="s">
        <v>146</v>
      </c>
      <c r="L9" s="585"/>
      <c r="M9" s="586"/>
      <c r="N9" s="802">
        <v>14669372</v>
      </c>
      <c r="O9" s="802"/>
      <c r="P9" s="802"/>
      <c r="Q9" s="802">
        <v>16791633</v>
      </c>
      <c r="R9" s="802"/>
      <c r="S9" s="802"/>
    </row>
    <row r="10" spans="1:19" ht="12.75">
      <c r="A10" s="807" t="s">
        <v>147</v>
      </c>
      <c r="B10" s="807"/>
      <c r="C10" s="807"/>
      <c r="D10" s="807"/>
      <c r="E10" s="803">
        <v>73540761</v>
      </c>
      <c r="F10" s="803"/>
      <c r="G10" s="803"/>
      <c r="H10" s="803">
        <v>83116119</v>
      </c>
      <c r="I10" s="803"/>
      <c r="J10" s="803"/>
      <c r="K10" s="591" t="s">
        <v>100</v>
      </c>
      <c r="L10" s="585"/>
      <c r="M10" s="586"/>
      <c r="N10" s="795">
        <v>44583008</v>
      </c>
      <c r="O10" s="795"/>
      <c r="P10" s="795"/>
      <c r="Q10" s="795">
        <v>47710886</v>
      </c>
      <c r="R10" s="795"/>
      <c r="S10" s="795"/>
    </row>
    <row r="11" spans="1:19" ht="12.75">
      <c r="A11" s="807" t="s">
        <v>148</v>
      </c>
      <c r="B11" s="807"/>
      <c r="C11" s="807"/>
      <c r="D11" s="807"/>
      <c r="E11" s="812">
        <v>0</v>
      </c>
      <c r="F11" s="812"/>
      <c r="G11" s="812"/>
      <c r="H11" s="812">
        <v>0</v>
      </c>
      <c r="I11" s="812"/>
      <c r="J11" s="812"/>
      <c r="K11" s="591" t="s">
        <v>149</v>
      </c>
      <c r="L11" s="585"/>
      <c r="M11" s="586"/>
      <c r="N11" s="795">
        <v>5271000</v>
      </c>
      <c r="O11" s="795"/>
      <c r="P11" s="795"/>
      <c r="Q11" s="795">
        <v>5303500</v>
      </c>
      <c r="R11" s="795"/>
      <c r="S11" s="795"/>
    </row>
    <row r="12" spans="1:19" ht="12.75">
      <c r="A12" s="807" t="s">
        <v>340</v>
      </c>
      <c r="B12" s="807"/>
      <c r="C12" s="807"/>
      <c r="D12" s="807"/>
      <c r="E12" s="803">
        <v>8372063</v>
      </c>
      <c r="F12" s="803"/>
      <c r="G12" s="803"/>
      <c r="H12" s="803">
        <v>18731509</v>
      </c>
      <c r="I12" s="803"/>
      <c r="J12" s="803"/>
      <c r="K12" s="591" t="s">
        <v>150</v>
      </c>
      <c r="L12" s="585"/>
      <c r="M12" s="586"/>
      <c r="N12" s="795">
        <v>3777446</v>
      </c>
      <c r="O12" s="795"/>
      <c r="P12" s="795"/>
      <c r="Q12" s="795">
        <v>3777634</v>
      </c>
      <c r="R12" s="795"/>
      <c r="S12" s="795"/>
    </row>
    <row r="13" spans="1:19" ht="13.5" customHeight="1">
      <c r="A13" s="807" t="s">
        <v>151</v>
      </c>
      <c r="B13" s="807"/>
      <c r="C13" s="807"/>
      <c r="D13" s="807"/>
      <c r="E13" s="803">
        <v>50109705</v>
      </c>
      <c r="F13" s="803"/>
      <c r="G13" s="803"/>
      <c r="H13" s="803">
        <v>50109705</v>
      </c>
      <c r="I13" s="803"/>
      <c r="J13" s="803"/>
      <c r="K13" s="591" t="s">
        <v>152</v>
      </c>
      <c r="L13" s="585"/>
      <c r="M13" s="586"/>
      <c r="N13" s="795">
        <v>3469060</v>
      </c>
      <c r="O13" s="795"/>
      <c r="P13" s="795"/>
      <c r="Q13" s="795">
        <v>3469060</v>
      </c>
      <c r="R13" s="795"/>
      <c r="S13" s="795"/>
    </row>
    <row r="14" spans="1:19" ht="13.5" customHeight="1">
      <c r="A14" s="807" t="s">
        <v>341</v>
      </c>
      <c r="B14" s="807"/>
      <c r="C14" s="807"/>
      <c r="D14" s="807"/>
      <c r="E14" s="812"/>
      <c r="F14" s="812"/>
      <c r="G14" s="812"/>
      <c r="H14" s="812">
        <v>1450731</v>
      </c>
      <c r="I14" s="812"/>
      <c r="J14" s="812"/>
      <c r="K14" s="591" t="s">
        <v>153</v>
      </c>
      <c r="L14" s="585"/>
      <c r="M14" s="586"/>
      <c r="N14" s="795">
        <v>24953602</v>
      </c>
      <c r="O14" s="795"/>
      <c r="P14" s="795"/>
      <c r="Q14" s="795">
        <v>24953602</v>
      </c>
      <c r="R14" s="795"/>
      <c r="S14" s="795"/>
    </row>
    <row r="15" spans="1:19" ht="13.5" customHeight="1">
      <c r="A15" s="807"/>
      <c r="B15" s="807"/>
      <c r="C15" s="807"/>
      <c r="D15" s="807"/>
      <c r="E15" s="812"/>
      <c r="F15" s="812"/>
      <c r="G15" s="812"/>
      <c r="H15" s="812"/>
      <c r="I15" s="812"/>
      <c r="J15" s="812"/>
      <c r="K15" s="591" t="s">
        <v>154</v>
      </c>
      <c r="L15" s="585"/>
      <c r="M15" s="586"/>
      <c r="N15" s="795">
        <v>2758695</v>
      </c>
      <c r="O15" s="795"/>
      <c r="P15" s="795"/>
      <c r="Q15" s="795">
        <v>4209426</v>
      </c>
      <c r="R15" s="795"/>
      <c r="S15" s="795"/>
    </row>
    <row r="16" spans="1:19" ht="13.5" customHeight="1">
      <c r="A16" s="811" t="s">
        <v>155</v>
      </c>
      <c r="B16" s="811"/>
      <c r="C16" s="811"/>
      <c r="D16" s="811"/>
      <c r="E16" s="804">
        <f>SUM(E8:E13)</f>
        <v>180752529</v>
      </c>
      <c r="F16" s="804"/>
      <c r="G16" s="804"/>
      <c r="H16" s="804">
        <f>SUM(H8:H14)</f>
        <v>209927603</v>
      </c>
      <c r="I16" s="804"/>
      <c r="J16" s="804"/>
      <c r="K16" s="813" t="s">
        <v>156</v>
      </c>
      <c r="L16" s="593"/>
      <c r="M16" s="594"/>
      <c r="N16" s="796">
        <f>SUM(N8:N15)</f>
        <v>180752529</v>
      </c>
      <c r="O16" s="796"/>
      <c r="P16" s="796"/>
      <c r="Q16" s="796">
        <f>SUM(Q8:Q15)</f>
        <v>201601637</v>
      </c>
      <c r="R16" s="796"/>
      <c r="S16" s="796"/>
    </row>
    <row r="17" spans="1:19" ht="12.75">
      <c r="A17" s="811"/>
      <c r="B17" s="811"/>
      <c r="C17" s="811"/>
      <c r="D17" s="811"/>
      <c r="E17" s="804"/>
      <c r="F17" s="804"/>
      <c r="G17" s="804"/>
      <c r="H17" s="804"/>
      <c r="I17" s="804"/>
      <c r="J17" s="804"/>
      <c r="K17" s="814"/>
      <c r="L17" s="596"/>
      <c r="M17" s="597"/>
      <c r="N17" s="796"/>
      <c r="O17" s="796"/>
      <c r="P17" s="796"/>
      <c r="Q17" s="796"/>
      <c r="R17" s="796"/>
      <c r="S17" s="796"/>
    </row>
    <row r="18" spans="1:19" ht="12.75">
      <c r="A18" s="807" t="s">
        <v>157</v>
      </c>
      <c r="B18" s="807"/>
      <c r="C18" s="807"/>
      <c r="D18" s="807"/>
      <c r="E18" s="812"/>
      <c r="F18" s="812"/>
      <c r="G18" s="812"/>
      <c r="H18" s="812"/>
      <c r="I18" s="812"/>
      <c r="J18" s="812"/>
      <c r="K18" s="591" t="s">
        <v>158</v>
      </c>
      <c r="L18" s="585"/>
      <c r="M18" s="586"/>
      <c r="N18" s="795">
        <v>15662350</v>
      </c>
      <c r="O18" s="795"/>
      <c r="P18" s="795"/>
      <c r="Q18" s="795">
        <v>22896889</v>
      </c>
      <c r="R18" s="795"/>
      <c r="S18" s="795"/>
    </row>
    <row r="19" spans="1:19" ht="12.75">
      <c r="A19" s="807" t="s">
        <v>159</v>
      </c>
      <c r="B19" s="807"/>
      <c r="C19" s="807"/>
      <c r="D19" s="807"/>
      <c r="E19" s="812"/>
      <c r="F19" s="812"/>
      <c r="G19" s="812"/>
      <c r="H19" s="812"/>
      <c r="I19" s="812"/>
      <c r="J19" s="812"/>
      <c r="K19" s="591" t="s">
        <v>160</v>
      </c>
      <c r="L19" s="585"/>
      <c r="M19" s="586"/>
      <c r="N19" s="795">
        <v>16306667</v>
      </c>
      <c r="O19" s="795"/>
      <c r="P19" s="795"/>
      <c r="Q19" s="795">
        <v>17398094</v>
      </c>
      <c r="R19" s="795"/>
      <c r="S19" s="795"/>
    </row>
    <row r="20" spans="1:19" ht="12.75">
      <c r="A20" s="807" t="s">
        <v>161</v>
      </c>
      <c r="B20" s="807"/>
      <c r="C20" s="807"/>
      <c r="D20" s="807"/>
      <c r="E20" s="812"/>
      <c r="F20" s="812"/>
      <c r="G20" s="812"/>
      <c r="H20" s="812"/>
      <c r="I20" s="812"/>
      <c r="J20" s="812"/>
      <c r="K20" s="580" t="s">
        <v>162</v>
      </c>
      <c r="L20" s="578"/>
      <c r="M20" s="579"/>
      <c r="N20" s="796">
        <v>31969017</v>
      </c>
      <c r="O20" s="796"/>
      <c r="P20" s="796"/>
      <c r="Q20" s="796">
        <v>40294983</v>
      </c>
      <c r="R20" s="796"/>
      <c r="S20" s="796"/>
    </row>
    <row r="21" spans="1:19" ht="12.75">
      <c r="A21" s="807" t="s">
        <v>163</v>
      </c>
      <c r="B21" s="807"/>
      <c r="C21" s="807"/>
      <c r="D21" s="807"/>
      <c r="E21" s="803">
        <v>31969017</v>
      </c>
      <c r="F21" s="803"/>
      <c r="G21" s="803"/>
      <c r="H21" s="803">
        <v>31969017</v>
      </c>
      <c r="I21" s="803"/>
      <c r="J21" s="803"/>
      <c r="K21" s="808"/>
      <c r="L21" s="642"/>
      <c r="M21" s="809"/>
      <c r="N21" s="797"/>
      <c r="O21" s="797"/>
      <c r="P21" s="797"/>
      <c r="Q21" s="797"/>
      <c r="R21" s="797"/>
      <c r="S21" s="797"/>
    </row>
    <row r="22" spans="1:19" ht="13.5" thickBot="1">
      <c r="A22" s="811" t="s">
        <v>164</v>
      </c>
      <c r="B22" s="811"/>
      <c r="C22" s="811"/>
      <c r="D22" s="811"/>
      <c r="E22" s="804">
        <f>SUM(E18:E21)</f>
        <v>31969017</v>
      </c>
      <c r="F22" s="804"/>
      <c r="G22" s="804"/>
      <c r="H22" s="804">
        <f>SUM(H18:H21)</f>
        <v>31969017</v>
      </c>
      <c r="I22" s="804"/>
      <c r="J22" s="804"/>
      <c r="K22" s="808"/>
      <c r="L22" s="642"/>
      <c r="M22" s="809"/>
      <c r="N22" s="798"/>
      <c r="O22" s="798"/>
      <c r="P22" s="798"/>
      <c r="Q22" s="798"/>
      <c r="R22" s="798"/>
      <c r="S22" s="798"/>
    </row>
    <row r="23" spans="1:19" ht="13.5" thickBot="1">
      <c r="A23" s="810" t="s">
        <v>69</v>
      </c>
      <c r="B23" s="810"/>
      <c r="C23" s="810"/>
      <c r="D23" s="810"/>
      <c r="E23" s="805">
        <f>SUM(E16,E22)</f>
        <v>212721546</v>
      </c>
      <c r="F23" s="805"/>
      <c r="G23" s="805"/>
      <c r="H23" s="805">
        <f>SUM(H16,H22)</f>
        <v>241896620</v>
      </c>
      <c r="I23" s="805"/>
      <c r="J23" s="805"/>
      <c r="K23" s="581" t="s">
        <v>69</v>
      </c>
      <c r="L23" s="582"/>
      <c r="M23" s="583"/>
      <c r="N23" s="799">
        <f>SUM(N16,N20)</f>
        <v>212721546</v>
      </c>
      <c r="O23" s="799"/>
      <c r="P23" s="799"/>
      <c r="Q23" s="799">
        <f>SUM(Q16,Q20)</f>
        <v>241896620</v>
      </c>
      <c r="R23" s="799"/>
      <c r="S23" s="799"/>
    </row>
    <row r="24" spans="1:15" ht="12.75">
      <c r="A24" s="806"/>
      <c r="B24" s="806"/>
      <c r="C24" s="806"/>
      <c r="D24" s="806"/>
      <c r="E24" s="806"/>
      <c r="F24" s="806"/>
      <c r="G24" s="806"/>
      <c r="H24" s="514"/>
      <c r="I24" s="514"/>
      <c r="J24" s="514"/>
      <c r="K24" s="806"/>
      <c r="L24" s="806"/>
      <c r="M24" s="806"/>
      <c r="N24" s="806"/>
      <c r="O24" s="806"/>
    </row>
    <row r="25" spans="1:15" ht="12.75">
      <c r="A25" s="806"/>
      <c r="B25" s="806"/>
      <c r="C25" s="806"/>
      <c r="D25" s="806"/>
      <c r="E25" s="806"/>
      <c r="F25" s="806"/>
      <c r="G25" s="806"/>
      <c r="H25" s="514"/>
      <c r="I25" s="514"/>
      <c r="J25" s="514"/>
      <c r="K25" s="806"/>
      <c r="L25" s="806"/>
      <c r="M25" s="806"/>
      <c r="N25" s="806"/>
      <c r="O25" s="806"/>
    </row>
  </sheetData>
  <sheetProtection selectLockedCells="1" selectUnlockedCells="1"/>
  <mergeCells count="108">
    <mergeCell ref="Q14:S14"/>
    <mergeCell ref="Q15:S15"/>
    <mergeCell ref="Q16:S17"/>
    <mergeCell ref="Q18:S18"/>
    <mergeCell ref="E6:G7"/>
    <mergeCell ref="K6:M7"/>
    <mergeCell ref="N6:P7"/>
    <mergeCell ref="H6:J7"/>
    <mergeCell ref="Q11:S11"/>
    <mergeCell ref="Q12:S12"/>
    <mergeCell ref="E9:G9"/>
    <mergeCell ref="K9:M9"/>
    <mergeCell ref="N9:P9"/>
    <mergeCell ref="H8:J8"/>
    <mergeCell ref="H9:J9"/>
    <mergeCell ref="A1:O1"/>
    <mergeCell ref="A3:O3"/>
    <mergeCell ref="A5:G5"/>
    <mergeCell ref="K5:P5"/>
    <mergeCell ref="A6:D7"/>
    <mergeCell ref="E11:G11"/>
    <mergeCell ref="K11:M11"/>
    <mergeCell ref="N11:P11"/>
    <mergeCell ref="H10:J10"/>
    <mergeCell ref="H11:J11"/>
    <mergeCell ref="A8:D8"/>
    <mergeCell ref="E8:G8"/>
    <mergeCell ref="K8:M8"/>
    <mergeCell ref="N8:P8"/>
    <mergeCell ref="A9:D9"/>
    <mergeCell ref="E13:G13"/>
    <mergeCell ref="K13:M13"/>
    <mergeCell ref="N13:P13"/>
    <mergeCell ref="H12:J12"/>
    <mergeCell ref="H13:J13"/>
    <mergeCell ref="A10:D10"/>
    <mergeCell ref="E10:G10"/>
    <mergeCell ref="K10:M10"/>
    <mergeCell ref="N10:P10"/>
    <mergeCell ref="A11:D11"/>
    <mergeCell ref="E15:G15"/>
    <mergeCell ref="K15:M15"/>
    <mergeCell ref="N15:P15"/>
    <mergeCell ref="H14:J14"/>
    <mergeCell ref="H15:J15"/>
    <mergeCell ref="A12:D12"/>
    <mergeCell ref="E12:G12"/>
    <mergeCell ref="K12:M12"/>
    <mergeCell ref="N12:P12"/>
    <mergeCell ref="A13:D13"/>
    <mergeCell ref="E18:G18"/>
    <mergeCell ref="K18:M18"/>
    <mergeCell ref="N18:P18"/>
    <mergeCell ref="H16:J17"/>
    <mergeCell ref="H18:J18"/>
    <mergeCell ref="A14:D14"/>
    <mergeCell ref="E14:G14"/>
    <mergeCell ref="K14:M14"/>
    <mergeCell ref="N14:P14"/>
    <mergeCell ref="A15:D15"/>
    <mergeCell ref="E20:G20"/>
    <mergeCell ref="K20:M20"/>
    <mergeCell ref="N20:P20"/>
    <mergeCell ref="H19:J19"/>
    <mergeCell ref="H20:J20"/>
    <mergeCell ref="A16:D17"/>
    <mergeCell ref="E16:G17"/>
    <mergeCell ref="K16:M17"/>
    <mergeCell ref="N16:P17"/>
    <mergeCell ref="A18:D18"/>
    <mergeCell ref="N21:P21"/>
    <mergeCell ref="A22:D22"/>
    <mergeCell ref="E22:G22"/>
    <mergeCell ref="K22:M22"/>
    <mergeCell ref="N22:P22"/>
    <mergeCell ref="A19:D19"/>
    <mergeCell ref="E19:G19"/>
    <mergeCell ref="K19:M19"/>
    <mergeCell ref="N19:P19"/>
    <mergeCell ref="A20:D20"/>
    <mergeCell ref="N25:O25"/>
    <mergeCell ref="A23:D23"/>
    <mergeCell ref="E23:G23"/>
    <mergeCell ref="K23:M23"/>
    <mergeCell ref="N23:P23"/>
    <mergeCell ref="A24:D24"/>
    <mergeCell ref="E24:G24"/>
    <mergeCell ref="K24:M24"/>
    <mergeCell ref="N24:O24"/>
    <mergeCell ref="H21:J21"/>
    <mergeCell ref="H22:J22"/>
    <mergeCell ref="H23:J23"/>
    <mergeCell ref="A25:D25"/>
    <mergeCell ref="E25:G25"/>
    <mergeCell ref="K25:M25"/>
    <mergeCell ref="A21:D21"/>
    <mergeCell ref="E21:G21"/>
    <mergeCell ref="K21:M21"/>
    <mergeCell ref="Q19:S19"/>
    <mergeCell ref="Q20:S20"/>
    <mergeCell ref="Q21:S21"/>
    <mergeCell ref="Q22:S22"/>
    <mergeCell ref="Q23:S23"/>
    <mergeCell ref="Q6:S7"/>
    <mergeCell ref="Q8:S8"/>
    <mergeCell ref="Q9:S9"/>
    <mergeCell ref="Q10:S10"/>
    <mergeCell ref="Q13:S1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selection activeCell="B1" sqref="B1:H1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9" width="7.7109375" style="0" customWidth="1"/>
    <col min="10" max="10" width="6.7109375" style="0" customWidth="1"/>
    <col min="11" max="11" width="7.140625" style="0" customWidth="1"/>
    <col min="12" max="250" width="9.140625" style="0" customWidth="1"/>
  </cols>
  <sheetData>
    <row r="1" spans="2:12" ht="54.75" customHeight="1">
      <c r="B1" s="650" t="s">
        <v>370</v>
      </c>
      <c r="C1" s="650"/>
      <c r="D1" s="650"/>
      <c r="E1" s="650"/>
      <c r="F1" s="650"/>
      <c r="G1" s="650"/>
      <c r="H1" s="650"/>
      <c r="I1" s="492"/>
      <c r="J1" s="492"/>
      <c r="K1" s="492"/>
      <c r="L1" s="491"/>
    </row>
    <row r="2" spans="9:11" ht="12.75">
      <c r="I2" s="493"/>
      <c r="J2" s="493"/>
      <c r="K2" s="493"/>
    </row>
    <row r="3" spans="1:7" ht="15.75">
      <c r="A3" s="868" t="s">
        <v>165</v>
      </c>
      <c r="B3" s="868"/>
      <c r="C3" s="868"/>
      <c r="D3" s="868"/>
      <c r="E3" s="868"/>
      <c r="F3" s="868"/>
      <c r="G3" s="868"/>
    </row>
    <row r="5" spans="1:8" ht="15.75">
      <c r="A5" s="868" t="s">
        <v>329</v>
      </c>
      <c r="B5" s="868"/>
      <c r="C5" s="868"/>
      <c r="D5" s="868"/>
      <c r="E5" s="868"/>
      <c r="F5" s="868"/>
      <c r="G5" s="868"/>
      <c r="H5" s="868"/>
    </row>
    <row r="6" spans="1:10" ht="12.75">
      <c r="A6" s="858"/>
      <c r="B6" s="858"/>
      <c r="C6" s="858"/>
      <c r="D6" s="858"/>
      <c r="E6" s="858"/>
      <c r="F6" s="858"/>
      <c r="G6" s="858"/>
      <c r="H6" s="858"/>
      <c r="I6" s="858"/>
      <c r="J6" s="858"/>
    </row>
    <row r="7" spans="1:10" ht="13.5" thickBot="1">
      <c r="A7" s="482"/>
      <c r="B7" s="179"/>
      <c r="C7" s="179"/>
      <c r="D7" s="179"/>
      <c r="E7" s="869"/>
      <c r="F7" s="870"/>
      <c r="G7" s="179"/>
      <c r="H7" s="454"/>
      <c r="I7" s="179"/>
      <c r="J7" s="179"/>
    </row>
    <row r="8" spans="1:11" ht="13.5" thickBot="1">
      <c r="A8" s="799"/>
      <c r="B8" s="799"/>
      <c r="C8" s="799"/>
      <c r="D8" s="799"/>
      <c r="E8" s="821"/>
      <c r="F8" s="860" t="s">
        <v>85</v>
      </c>
      <c r="G8" s="861"/>
      <c r="H8" s="871"/>
      <c r="I8" s="860" t="s">
        <v>334</v>
      </c>
      <c r="J8" s="861"/>
      <c r="K8" s="862"/>
    </row>
    <row r="9" spans="1:11" ht="13.5" thickBot="1">
      <c r="A9" s="799" t="s">
        <v>167</v>
      </c>
      <c r="B9" s="799"/>
      <c r="C9" s="799"/>
      <c r="D9" s="799"/>
      <c r="E9" s="821"/>
      <c r="F9" s="863" t="s">
        <v>168</v>
      </c>
      <c r="G9" s="799"/>
      <c r="H9" s="821"/>
      <c r="I9" s="863" t="s">
        <v>168</v>
      </c>
      <c r="J9" s="799"/>
      <c r="K9" s="864"/>
    </row>
    <row r="10" spans="1:11" ht="13.5" thickBot="1">
      <c r="A10" s="801" t="s">
        <v>169</v>
      </c>
      <c r="B10" s="801"/>
      <c r="C10" s="801"/>
      <c r="D10" s="801"/>
      <c r="E10" s="822"/>
      <c r="F10" s="853">
        <v>2940000</v>
      </c>
      <c r="G10" s="854"/>
      <c r="H10" s="855"/>
      <c r="I10" s="853">
        <v>2940000</v>
      </c>
      <c r="J10" s="854"/>
      <c r="K10" s="865"/>
    </row>
    <row r="11" spans="1:11" ht="13.5" thickBot="1">
      <c r="A11" s="801"/>
      <c r="B11" s="801"/>
      <c r="C11" s="801"/>
      <c r="D11" s="801"/>
      <c r="E11" s="822"/>
      <c r="F11" s="853"/>
      <c r="G11" s="854"/>
      <c r="H11" s="855"/>
      <c r="I11" s="853"/>
      <c r="J11" s="854"/>
      <c r="K11" s="865"/>
    </row>
    <row r="12" spans="1:11" ht="13.5" thickBot="1">
      <c r="A12" s="801" t="s">
        <v>170</v>
      </c>
      <c r="B12" s="801"/>
      <c r="C12" s="801"/>
      <c r="D12" s="801"/>
      <c r="E12" s="822"/>
      <c r="F12" s="853">
        <v>2131000</v>
      </c>
      <c r="G12" s="854"/>
      <c r="H12" s="855"/>
      <c r="I12" s="853">
        <v>2131000</v>
      </c>
      <c r="J12" s="854"/>
      <c r="K12" s="865"/>
    </row>
    <row r="13" spans="1:11" ht="13.5" thickBot="1">
      <c r="A13" s="801"/>
      <c r="B13" s="801"/>
      <c r="C13" s="801"/>
      <c r="D13" s="801"/>
      <c r="E13" s="822"/>
      <c r="F13" s="853"/>
      <c r="G13" s="854"/>
      <c r="H13" s="855"/>
      <c r="I13" s="853"/>
      <c r="J13" s="854"/>
      <c r="K13" s="865"/>
    </row>
    <row r="14" spans="1:11" ht="13.5" thickBot="1">
      <c r="A14" s="801" t="s">
        <v>171</v>
      </c>
      <c r="B14" s="801"/>
      <c r="C14" s="801"/>
      <c r="D14" s="801"/>
      <c r="E14" s="822"/>
      <c r="F14" s="853">
        <v>200000</v>
      </c>
      <c r="G14" s="854"/>
      <c r="H14" s="855"/>
      <c r="I14" s="853">
        <v>200000</v>
      </c>
      <c r="J14" s="854"/>
      <c r="K14" s="865"/>
    </row>
    <row r="15" spans="1:11" ht="13.5" thickBot="1">
      <c r="A15" s="801"/>
      <c r="B15" s="801"/>
      <c r="C15" s="801"/>
      <c r="D15" s="801"/>
      <c r="E15" s="822"/>
      <c r="F15" s="853"/>
      <c r="G15" s="854"/>
      <c r="H15" s="855"/>
      <c r="I15" s="853"/>
      <c r="J15" s="854"/>
      <c r="K15" s="865"/>
    </row>
    <row r="16" spans="1:11" ht="12.75" customHeight="1" thickBot="1">
      <c r="A16" s="824" t="s">
        <v>330</v>
      </c>
      <c r="B16" s="825"/>
      <c r="C16" s="825"/>
      <c r="D16" s="825"/>
      <c r="E16" s="856"/>
      <c r="F16" s="847">
        <f>SUM(F10:F14)</f>
        <v>5271000</v>
      </c>
      <c r="G16" s="848"/>
      <c r="H16" s="849"/>
      <c r="I16" s="847">
        <f>SUM(I10:I14)</f>
        <v>5271000</v>
      </c>
      <c r="J16" s="848"/>
      <c r="K16" s="866"/>
    </row>
    <row r="17" spans="1:11" ht="13.5" customHeight="1" thickBot="1">
      <c r="A17" s="857"/>
      <c r="B17" s="858"/>
      <c r="C17" s="828"/>
      <c r="D17" s="828"/>
      <c r="E17" s="859"/>
      <c r="F17" s="850"/>
      <c r="G17" s="851"/>
      <c r="H17" s="852"/>
      <c r="I17" s="850"/>
      <c r="J17" s="851"/>
      <c r="K17" s="867"/>
    </row>
    <row r="18" spans="1:11" ht="13.5" thickBot="1">
      <c r="A18" s="840" t="s">
        <v>343</v>
      </c>
      <c r="B18" s="841"/>
      <c r="F18" s="842"/>
      <c r="G18" s="843"/>
      <c r="H18" s="843"/>
      <c r="I18" s="843"/>
      <c r="J18" s="843"/>
      <c r="K18" s="831"/>
    </row>
    <row r="19" spans="1:11" ht="13.5" thickBot="1">
      <c r="A19" s="840" t="s">
        <v>344</v>
      </c>
      <c r="B19" s="841"/>
      <c r="F19" s="844">
        <v>0</v>
      </c>
      <c r="G19" s="845"/>
      <c r="I19" s="844">
        <v>32500</v>
      </c>
      <c r="J19" s="846"/>
      <c r="K19" s="845"/>
    </row>
    <row r="20" spans="1:11" ht="12.75">
      <c r="A20" s="830" t="s">
        <v>345</v>
      </c>
      <c r="B20" s="831"/>
      <c r="F20" s="834">
        <v>5271000</v>
      </c>
      <c r="G20" s="835"/>
      <c r="I20" s="834">
        <v>5303500</v>
      </c>
      <c r="J20" s="838"/>
      <c r="K20" s="835"/>
    </row>
    <row r="21" spans="1:11" ht="13.5" thickBot="1">
      <c r="A21" s="832"/>
      <c r="B21" s="833"/>
      <c r="F21" s="836"/>
      <c r="G21" s="837"/>
      <c r="I21" s="836"/>
      <c r="J21" s="839"/>
      <c r="K21" s="837"/>
    </row>
  </sheetData>
  <sheetProtection selectLockedCells="1" selectUnlockedCells="1"/>
  <mergeCells count="31">
    <mergeCell ref="I12:K13"/>
    <mergeCell ref="I14:K15"/>
    <mergeCell ref="I16:K17"/>
    <mergeCell ref="B1:H1"/>
    <mergeCell ref="A3:G3"/>
    <mergeCell ref="A5:H5"/>
    <mergeCell ref="A6:J6"/>
    <mergeCell ref="E7:F7"/>
    <mergeCell ref="A8:E8"/>
    <mergeCell ref="F8:H8"/>
    <mergeCell ref="I8:K8"/>
    <mergeCell ref="A9:E9"/>
    <mergeCell ref="F9:H9"/>
    <mergeCell ref="A10:E11"/>
    <mergeCell ref="F10:H11"/>
    <mergeCell ref="I9:K9"/>
    <mergeCell ref="I10:K11"/>
    <mergeCell ref="F16:H17"/>
    <mergeCell ref="A12:E13"/>
    <mergeCell ref="F12:H13"/>
    <mergeCell ref="A14:E15"/>
    <mergeCell ref="F14:H15"/>
    <mergeCell ref="A16:E17"/>
    <mergeCell ref="A20:B21"/>
    <mergeCell ref="F20:G21"/>
    <mergeCell ref="I20:K21"/>
    <mergeCell ref="A18:B18"/>
    <mergeCell ref="A19:B19"/>
    <mergeCell ref="F18:K18"/>
    <mergeCell ref="F19:G19"/>
    <mergeCell ref="I19:K19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2019-09-17T09:44:14Z</cp:lastPrinted>
  <dcterms:created xsi:type="dcterms:W3CDTF">2019-02-07T11:57:26Z</dcterms:created>
  <dcterms:modified xsi:type="dcterms:W3CDTF">2019-10-02T08:47:49Z</dcterms:modified>
  <cp:category/>
  <cp:version/>
  <cp:contentType/>
  <cp:contentStatus/>
</cp:coreProperties>
</file>