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6.sz.mell." sheetId="1" r:id="rId1"/>
  </sheets>
  <calcPr calcId="124519"/>
</workbook>
</file>

<file path=xl/calcChain.xml><?xml version="1.0" encoding="utf-8"?>
<calcChain xmlns="http://schemas.openxmlformats.org/spreadsheetml/2006/main">
  <c r="F89" i="1"/>
  <c r="F85"/>
  <c r="F82"/>
  <c r="F78"/>
  <c r="F77"/>
  <c r="B77"/>
  <c r="F76"/>
  <c r="F75"/>
  <c r="F74"/>
  <c r="F73"/>
  <c r="F72"/>
  <c r="F70"/>
  <c r="F69"/>
  <c r="F68"/>
  <c r="F67"/>
  <c r="F66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E20"/>
  <c r="D20"/>
  <c r="D92" s="1"/>
  <c r="B20"/>
  <c r="F20" s="1"/>
  <c r="F19"/>
  <c r="F18"/>
  <c r="F17"/>
  <c r="F16"/>
  <c r="F15"/>
  <c r="F14"/>
  <c r="F13"/>
  <c r="F11"/>
  <c r="F10"/>
  <c r="F9"/>
  <c r="F8"/>
  <c r="E7"/>
  <c r="E92" s="1"/>
  <c r="B7"/>
  <c r="B92" s="1"/>
  <c r="F6"/>
  <c r="F5"/>
  <c r="F7" l="1"/>
  <c r="F92" s="1"/>
</calcChain>
</file>

<file path=xl/sharedStrings.xml><?xml version="1.0" encoding="utf-8"?>
<sst xmlns="http://schemas.openxmlformats.org/spreadsheetml/2006/main" count="175" uniqueCount="97">
  <si>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</si>
  <si>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</si>
  <si>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</si>
  <si>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</si>
  <si>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</si>
  <si>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</si>
  <si>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</si>
  <si>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 xml:space="preserve">
2018. év utáni szükséglet
</t>
  </si>
  <si>
    <t>6=(2-4-5)</t>
  </si>
  <si>
    <t>Szennyvízbekötés</t>
  </si>
  <si>
    <t>2018</t>
  </si>
  <si>
    <t>Petőfi út járda terv, anyag, szolgáltatás</t>
  </si>
  <si>
    <t>Váci Mihály Gimn. energetikai korszerűsítés</t>
  </si>
  <si>
    <t>2017-2018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</si>
  <si>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</si>
  <si>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</si>
  <si>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</si>
  <si>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</si>
  <si>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</si>
  <si>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Járóbeteg szakrendelére tárgyi eszköz beszerzés</t>
  </si>
  <si>
    <t>Mezőőri járulék nyilvántartó program beszerzés</t>
  </si>
  <si>
    <t>Tervek beszerzése</t>
  </si>
  <si>
    <t>Térfigyelő rendszer kiépítése (2015: 374.185)</t>
  </si>
  <si>
    <t>Mezőőr telefon</t>
  </si>
  <si>
    <t>Mezőőr kamera állvány, 4 db vadkamera+akkumulátor, sátor és egyéb kisértékű tárgyi eszközök beszerzése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</si>
  <si>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</si>
  <si>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</si>
  <si>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</si>
  <si>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</si>
  <si>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508.000, kút létesítés: 1.830.070)</t>
  </si>
  <si>
    <t>Fólia létesítése</t>
  </si>
  <si>
    <t>KEF kis nértékű tárgyi eszköz beszerzés</t>
  </si>
  <si>
    <t>Esély otthon pályázat egyéb tárgyi eszköz beszerzés</t>
  </si>
  <si>
    <t>Tiszavasvári Polgármesteri Hivatal</t>
  </si>
  <si>
    <t>egyéb tárgyi eszköz beszerzés (pl: festmény, függöny, klíma, bútor)</t>
  </si>
  <si>
    <t>kis értékű informatikai eszközbeszerzés</t>
  </si>
  <si>
    <t>ASP-hez eszközbeszerzés</t>
  </si>
  <si>
    <t>számítógép beszerzés</t>
  </si>
  <si>
    <t>Városi Kincstár</t>
  </si>
  <si>
    <t>- irattári szekrény készítés</t>
  </si>
  <si>
    <t>-  2 db klíma beszerzése</t>
  </si>
  <si>
    <t>- 6 db forgószék beszerzése</t>
  </si>
  <si>
    <t>- szőnyeg vásárlás</t>
  </si>
  <si>
    <t>- egyéb kis értékű tárgyi eszközök beszerzése</t>
  </si>
  <si>
    <t>- laptop és nyomtató beszerzése</t>
  </si>
  <si>
    <t>- 6 db kártyaolvasó beszerzése</t>
  </si>
  <si>
    <t>- 1 db porszívó beszerzése</t>
  </si>
  <si>
    <t>Egyesített Óvodai Intézmény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</si>
  <si>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</si>
  <si>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</si>
  <si>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</si>
  <si>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</si>
  <si>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</si>
  <si>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</si>
  <si>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</si>
  <si>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</si>
  <si>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</si>
  <si>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</si>
  <si>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</si>
  <si>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</si>
  <si>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</si>
  <si>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</si>
  <si>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</si>
  <si>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</si>
  <si>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</si>
  <si>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</si>
  <si>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</si>
  <si>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</si>
  <si>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</si>
  <si>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</si>
  <si>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laptop beszerzése szoftverrel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</si>
  <si>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</si>
  <si>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</si>
  <si>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</si>
  <si>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</si>
  <si>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</si>
  <si>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- 1 db monitor beszerzése</t>
  </si>
  <si>
    <t>EFOP 3.2.9-16. pályázatból megvalósítandó beruházások</t>
  </si>
  <si>
    <t>Idős ellátás 1 db monitor beszerzése (iroda)</t>
  </si>
  <si>
    <t>Fogyatékos ellátás 1 db nyomtató beszerzése</t>
  </si>
  <si>
    <t>Bentlakásos ellátások beruházási keretösszege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</si>
  <si>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</si>
  <si>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</si>
  <si>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</si>
  <si>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</si>
  <si>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</si>
  <si>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</si>
  <si>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</si>
  <si>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</si>
  <si>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1 db fűkasza beszerzése</t>
  </si>
  <si>
    <t>Tiszavasvári Bölcsőde</t>
  </si>
  <si>
    <t>- spirálozó és lamináló gép beszerzése</t>
  </si>
  <si>
    <t>- konyhai eszközök beszerzése</t>
  </si>
  <si>
    <t>- bölcsődei textíliák beszerzése</t>
  </si>
  <si>
    <t>- Kormányhivatal által előírt eszközök beszerzése</t>
  </si>
  <si>
    <t>- beépített tároló szekrény és egyéb bútorok beszerzése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</si>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</sst>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9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10"/>
      <color theme="1"/>
      <name val="Times New Roman CE"/>
      <charset val="238"/>
    </font>
    <font>
      <sz val="9"/>
      <name val="Times New Roman CE"/>
      <charset val="238"/>
    </font>
    <font>
      <b/>
      <sz val="8"/>
      <color rgb="FFFF0000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u/>
      <sz val="10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1"/>
      <name val="Times New Roman CE"/>
      <charset val="238"/>
    </font>
    <font>
      <b/>
      <sz val="11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2" fillId="0" borderId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3" borderId="0" applyNumberFormat="0" applyBorder="0" applyAlignment="0" applyProtection="0"/>
    <xf numFmtId="0" fontId="34" fillId="7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</cellStyleXfs>
  <cellXfs count="115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5" xfId="2" applyNumberFormat="1" applyFont="1" applyFill="1" applyBorder="1" applyAlignment="1" applyProtection="1">
      <alignment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Fill="1" applyBorder="1" applyAlignment="1" applyProtection="1">
      <alignment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9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2" applyNumberFormat="1" applyFont="1" applyFill="1" applyBorder="1" applyAlignment="1" applyProtection="1">
      <alignment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164" fontId="9" fillId="0" borderId="12" xfId="2" applyNumberFormat="1" applyFont="1" applyFill="1" applyBorder="1" applyAlignment="1" applyProtection="1">
      <alignment horizontal="left" vertical="center" wrapText="1"/>
      <protection locked="0"/>
    </xf>
    <xf numFmtId="0" fontId="9" fillId="0" borderId="9" xfId="3" applyFont="1" applyFill="1" applyBorder="1" applyAlignment="1" applyProtection="1">
      <alignment horizontal="left"/>
      <protection locked="0"/>
    </xf>
    <xf numFmtId="164" fontId="13" fillId="0" borderId="11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0" fontId="13" fillId="0" borderId="8" xfId="3" applyFont="1" applyFill="1" applyBorder="1" applyProtection="1">
      <protection locked="0"/>
    </xf>
    <xf numFmtId="164" fontId="15" fillId="0" borderId="10" xfId="0" applyNumberFormat="1" applyFont="1" applyFill="1" applyBorder="1" applyAlignment="1" applyProtection="1">
      <alignment vertical="center" wrapText="1"/>
      <protection locked="0"/>
    </xf>
    <xf numFmtId="164" fontId="13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13" fillId="0" borderId="9" xfId="2" applyNumberFormat="1" applyFont="1" applyFill="1" applyBorder="1" applyAlignment="1" applyProtection="1">
      <alignment vertical="center" wrapText="1"/>
      <protection locked="0"/>
    </xf>
    <xf numFmtId="164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ont="1" applyFill="1" applyAlignment="1">
      <alignment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8" xfId="2" applyNumberFormat="1" applyFont="1" applyFill="1" applyBorder="1" applyAlignment="1" applyProtection="1">
      <alignment horizontal="left" vertical="center" wrapText="1"/>
      <protection locked="0"/>
    </xf>
    <xf numFmtId="0" fontId="17" fillId="0" borderId="8" xfId="2" applyFont="1" applyFill="1" applyBorder="1" applyAlignment="1">
      <alignment vertical="center"/>
    </xf>
    <xf numFmtId="164" fontId="13" fillId="0" borderId="13" xfId="2" applyNumberFormat="1" applyFont="1" applyFill="1" applyBorder="1" applyAlignment="1" applyProtection="1">
      <alignment vertical="center" wrapText="1"/>
      <protection locked="0"/>
    </xf>
    <xf numFmtId="0" fontId="17" fillId="0" borderId="4" xfId="2" applyFont="1" applyFill="1" applyBorder="1" applyAlignment="1">
      <alignment vertical="center"/>
    </xf>
    <xf numFmtId="164" fontId="9" fillId="0" borderId="13" xfId="2" applyNumberFormat="1" applyFont="1" applyFill="1" applyBorder="1" applyAlignment="1" applyProtection="1">
      <alignment vertical="center" wrapText="1"/>
      <protection locked="0"/>
    </xf>
    <xf numFmtId="0" fontId="18" fillId="0" borderId="4" xfId="2" applyFont="1" applyFill="1" applyBorder="1" applyAlignment="1">
      <alignment vertical="center"/>
    </xf>
    <xf numFmtId="164" fontId="16" fillId="0" borderId="13" xfId="2" applyNumberFormat="1" applyFont="1" applyFill="1" applyBorder="1" applyAlignment="1" applyProtection="1">
      <alignment vertical="center" wrapText="1"/>
      <protection locked="0"/>
    </xf>
    <xf numFmtId="49" fontId="1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0" xfId="0" applyNumberFormat="1" applyFont="1" applyFill="1" applyBorder="1" applyAlignment="1" applyProtection="1">
      <alignment vertical="center" wrapText="1"/>
      <protection locked="0"/>
    </xf>
    <xf numFmtId="164" fontId="19" fillId="0" borderId="11" xfId="0" applyNumberFormat="1" applyFont="1" applyFill="1" applyBorder="1" applyAlignment="1" applyProtection="1">
      <alignment vertical="center" wrapText="1"/>
    </xf>
    <xf numFmtId="0" fontId="20" fillId="0" borderId="4" xfId="2" applyFont="1" applyFill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22" fillId="0" borderId="4" xfId="2" applyFont="1" applyFill="1" applyBorder="1" applyAlignment="1">
      <alignment vertical="center"/>
    </xf>
    <xf numFmtId="164" fontId="13" fillId="0" borderId="14" xfId="2" applyNumberFormat="1" applyFont="1" applyFill="1" applyBorder="1" applyAlignment="1" applyProtection="1">
      <alignment vertical="center" wrapText="1"/>
      <protection locked="0"/>
    </xf>
    <xf numFmtId="164" fontId="13" fillId="0" borderId="15" xfId="0" applyNumberFormat="1" applyFont="1" applyFill="1" applyBorder="1" applyAlignment="1" applyProtection="1">
      <alignment vertical="center" wrapText="1"/>
    </xf>
    <xf numFmtId="164" fontId="23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7" xfId="0" applyNumberFormat="1" applyFont="1" applyFill="1" applyBorder="1" applyAlignment="1" applyProtection="1">
      <alignment vertical="center" wrapText="1"/>
      <protection locked="0"/>
    </xf>
    <xf numFmtId="49" fontId="0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8" xfId="0" applyNumberFormat="1" applyFont="1" applyFill="1" applyBorder="1" applyAlignment="1" applyProtection="1">
      <alignment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</xf>
    <xf numFmtId="164" fontId="0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  <protection locked="0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0" xfId="0" applyNumberFormat="1" applyFont="1" applyFill="1" applyBorder="1" applyAlignment="1" applyProtection="1">
      <alignment vertical="center" wrapText="1"/>
      <protection locked="0"/>
    </xf>
    <xf numFmtId="164" fontId="24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24" fillId="0" borderId="9" xfId="0" applyNumberFormat="1" applyFont="1" applyFill="1" applyBorder="1" applyAlignment="1" applyProtection="1">
      <alignment vertical="center" wrapText="1"/>
      <protection locked="0"/>
    </xf>
    <xf numFmtId="49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10" xfId="0" applyNumberFormat="1" applyFont="1" applyFill="1" applyBorder="1" applyAlignment="1" applyProtection="1">
      <alignment vertical="center" wrapText="1"/>
      <protection locked="0"/>
    </xf>
    <xf numFmtId="0" fontId="1" fillId="0" borderId="8" xfId="3" quotePrefix="1" applyFont="1" applyFill="1" applyBorder="1" applyAlignment="1" applyProtection="1">
      <alignment horizontal="left"/>
      <protection locked="0"/>
    </xf>
    <xf numFmtId="164" fontId="0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0" fontId="24" fillId="0" borderId="8" xfId="3" quotePrefix="1" applyFont="1" applyFill="1" applyBorder="1" applyProtection="1">
      <protection locked="0"/>
    </xf>
    <xf numFmtId="0" fontId="11" fillId="0" borderId="20" xfId="3" quotePrefix="1" applyFont="1" applyFill="1" applyBorder="1" applyProtection="1">
      <protection locked="0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49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</xf>
    <xf numFmtId="164" fontId="2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4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0" xfId="0" applyNumberFormat="1" applyFont="1" applyFill="1" applyAlignment="1">
      <alignment vertical="center" wrapText="1"/>
    </xf>
    <xf numFmtId="0" fontId="22" fillId="0" borderId="8" xfId="0" quotePrefix="1" applyFont="1" applyFill="1" applyBorder="1" applyAlignment="1">
      <alignment vertical="center" wrapText="1"/>
    </xf>
    <xf numFmtId="164" fontId="26" fillId="0" borderId="0" xfId="0" applyNumberFormat="1" applyFont="1" applyFill="1" applyAlignment="1">
      <alignment vertical="center" wrapText="1"/>
    </xf>
    <xf numFmtId="0" fontId="22" fillId="0" borderId="8" xfId="0" quotePrefix="1" applyFont="1" applyFill="1" applyBorder="1" applyAlignment="1">
      <alignment vertical="center"/>
    </xf>
    <xf numFmtId="0" fontId="27" fillId="0" borderId="8" xfId="0" applyFont="1" applyFill="1" applyBorder="1" applyAlignment="1">
      <alignment vertical="center"/>
    </xf>
    <xf numFmtId="164" fontId="28" fillId="0" borderId="0" xfId="0" applyNumberFormat="1" applyFont="1" applyFill="1" applyAlignment="1">
      <alignment vertical="center" wrapText="1"/>
    </xf>
    <xf numFmtId="0" fontId="22" fillId="0" borderId="4" xfId="0" quotePrefix="1" applyFont="1" applyFill="1" applyBorder="1" applyAlignment="1">
      <alignment vertical="center"/>
    </xf>
    <xf numFmtId="0" fontId="27" fillId="0" borderId="4" xfId="0" applyFont="1" applyFill="1" applyBorder="1" applyAlignment="1">
      <alignment vertical="center"/>
    </xf>
    <xf numFmtId="164" fontId="13" fillId="0" borderId="9" xfId="0" applyNumberFormat="1" applyFont="1" applyFill="1" applyBorder="1" applyAlignment="1" applyProtection="1">
      <alignment vertical="center" wrapText="1"/>
      <protection locked="0"/>
    </xf>
    <xf numFmtId="4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9" xfId="1" applyNumberFormat="1" applyFont="1" applyFill="1" applyBorder="1" applyAlignment="1">
      <alignment vertical="center"/>
    </xf>
    <xf numFmtId="3" fontId="22" fillId="0" borderId="10" xfId="1" applyNumberFormat="1" applyFont="1" applyFill="1" applyBorder="1" applyAlignment="1">
      <alignment vertical="center"/>
    </xf>
    <xf numFmtId="164" fontId="24" fillId="0" borderId="11" xfId="0" applyNumberFormat="1" applyFont="1" applyFill="1" applyBorder="1" applyAlignment="1" applyProtection="1">
      <alignment vertical="center" wrapText="1"/>
    </xf>
    <xf numFmtId="0" fontId="22" fillId="0" borderId="8" xfId="0" applyFont="1" applyFill="1" applyBorder="1" applyAlignment="1">
      <alignment vertical="center"/>
    </xf>
    <xf numFmtId="164" fontId="29" fillId="0" borderId="0" xfId="0" applyNumberFormat="1" applyFont="1" applyFill="1" applyAlignment="1">
      <alignment vertical="center" wrapText="1"/>
    </xf>
    <xf numFmtId="0" fontId="21" fillId="0" borderId="20" xfId="0" applyFont="1" applyFill="1" applyBorder="1" applyAlignment="1">
      <alignment vertical="center"/>
    </xf>
    <xf numFmtId="164" fontId="29" fillId="0" borderId="9" xfId="0" applyNumberFormat="1" applyFont="1" applyFill="1" applyBorder="1" applyAlignment="1" applyProtection="1">
      <alignment vertical="center" wrapText="1"/>
      <protection locked="0"/>
    </xf>
    <xf numFmtId="49" fontId="2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10" xfId="0" applyNumberFormat="1" applyFont="1" applyFill="1" applyBorder="1" applyAlignment="1" applyProtection="1">
      <alignment vertical="center" wrapText="1"/>
      <protection locked="0"/>
    </xf>
    <xf numFmtId="164" fontId="29" fillId="0" borderId="11" xfId="0" applyNumberFormat="1" applyFont="1" applyFill="1" applyBorder="1" applyAlignment="1" applyProtection="1">
      <alignment vertical="center" wrapText="1"/>
    </xf>
    <xf numFmtId="0" fontId="22" fillId="0" borderId="8" xfId="0" applyFont="1" applyFill="1" applyBorder="1" applyAlignment="1">
      <alignment vertical="center" wrapText="1"/>
    </xf>
    <xf numFmtId="164" fontId="30" fillId="0" borderId="10" xfId="0" applyNumberFormat="1" applyFont="1" applyFill="1" applyBorder="1" applyAlignment="1" applyProtection="1">
      <alignment vertical="center" wrapText="1"/>
      <protection locked="0"/>
    </xf>
    <xf numFmtId="164" fontId="30" fillId="0" borderId="11" xfId="0" applyNumberFormat="1" applyFont="1" applyFill="1" applyBorder="1" applyAlignment="1" applyProtection="1">
      <alignment vertical="center" wrapText="1"/>
    </xf>
    <xf numFmtId="164" fontId="3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2" fillId="0" borderId="20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</xf>
    <xf numFmtId="0" fontId="23" fillId="0" borderId="8" xfId="3" applyFont="1" applyFill="1" applyBorder="1" applyProtection="1">
      <protection locked="0"/>
    </xf>
    <xf numFmtId="0" fontId="1" fillId="0" borderId="8" xfId="3" quotePrefix="1" applyFont="1" applyFill="1" applyBorder="1" applyProtection="1">
      <protection locked="0"/>
    </xf>
    <xf numFmtId="0" fontId="21" fillId="0" borderId="20" xfId="0" quotePrefix="1" applyFont="1" applyFill="1" applyBorder="1" applyAlignment="1">
      <alignment vertical="center"/>
    </xf>
    <xf numFmtId="0" fontId="21" fillId="0" borderId="21" xfId="0" quotePrefix="1" applyFont="1" applyFill="1" applyBorder="1" applyAlignment="1">
      <alignment vertical="center"/>
    </xf>
    <xf numFmtId="164" fontId="11" fillId="0" borderId="22" xfId="0" applyNumberFormat="1" applyFont="1" applyFill="1" applyBorder="1" applyAlignment="1" applyProtection="1">
      <alignment vertical="center" wrapTex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9" fillId="0" borderId="24" xfId="0" applyNumberFormat="1" applyFont="1" applyFill="1" applyBorder="1" applyAlignment="1" applyProtection="1">
      <alignment vertical="center" wrapText="1"/>
    </xf>
    <xf numFmtId="164" fontId="33" fillId="0" borderId="25" xfId="0" applyNumberFormat="1" applyFont="1" applyFill="1" applyBorder="1" applyAlignment="1" applyProtection="1">
      <alignment horizontal="left" vertical="center" wrapText="1"/>
    </xf>
    <xf numFmtId="164" fontId="16" fillId="0" borderId="26" xfId="0" applyNumberFormat="1" applyFont="1" applyFill="1" applyBorder="1" applyAlignment="1" applyProtection="1">
      <alignment vertical="center" wrapText="1"/>
    </xf>
    <xf numFmtId="164" fontId="16" fillId="2" borderId="27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2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3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2"/>
    <cellStyle name="Normál 3" xfId="19"/>
    <cellStyle name="Normál 3 2" xfId="20"/>
    <cellStyle name="Normál 3 2 2" xfId="21"/>
    <cellStyle name="Normál_KVRENMUNKA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92"/>
  <sheetViews>
    <sheetView tabSelected="1" view="pageLayout" topLeftCell="B1" workbookViewId="0">
      <selection activeCell="G6" sqref="G6:I6"/>
    </sheetView>
  </sheetViews>
  <sheetFormatPr defaultColWidth="9.33203125" defaultRowHeight="12.75"/>
  <cols>
    <col min="1" max="1" width="61.33203125" style="114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>
      <c r="A1" s="1" t="s">
        <v>0</v>
      </c>
      <c r="B1" s="1"/>
      <c r="C1" s="1"/>
      <c r="D1" s="1"/>
      <c r="E1" s="1"/>
      <c r="F1" s="1"/>
    </row>
    <row r="2" spans="1:7" ht="22.5" customHeight="1" thickBot="1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2" customHeight="1" thickBot="1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19" customFormat="1" ht="15.95" customHeight="1">
      <c r="A5" s="14" t="s">
        <v>9</v>
      </c>
      <c r="B5" s="15">
        <v>359410</v>
      </c>
      <c r="C5" s="16" t="s">
        <v>10</v>
      </c>
      <c r="D5" s="17"/>
      <c r="E5" s="17">
        <v>359410</v>
      </c>
      <c r="F5" s="18">
        <f t="shared" ref="F5:F77" si="0">B5-D5-E5</f>
        <v>0</v>
      </c>
    </row>
    <row r="6" spans="1:7" s="25" customFormat="1" ht="15.95" customHeight="1">
      <c r="A6" s="20" t="s">
        <v>11</v>
      </c>
      <c r="B6" s="21">
        <v>2345001</v>
      </c>
      <c r="C6" s="22" t="s">
        <v>10</v>
      </c>
      <c r="D6" s="23"/>
      <c r="E6" s="23">
        <v>2345001</v>
      </c>
      <c r="F6" s="24">
        <f t="shared" si="0"/>
        <v>0</v>
      </c>
    </row>
    <row r="7" spans="1:7" s="19" customFormat="1" ht="15.95" customHeight="1">
      <c r="A7" s="26" t="s">
        <v>12</v>
      </c>
      <c r="B7" s="21">
        <f>4117750+5189661</f>
        <v>9307411</v>
      </c>
      <c r="C7" s="22" t="s">
        <v>13</v>
      </c>
      <c r="D7" s="23"/>
      <c r="E7" s="23">
        <f>4117750+5189661</f>
        <v>9307411</v>
      </c>
      <c r="F7" s="24">
        <f t="shared" si="0"/>
        <v>0</v>
      </c>
    </row>
    <row r="8" spans="1:7" s="19" customFormat="1" ht="15.95" customHeight="1">
      <c r="A8" s="27" t="s">
        <v>14</v>
      </c>
      <c r="B8" s="21">
        <v>214128351</v>
      </c>
      <c r="C8" s="22" t="s">
        <v>13</v>
      </c>
      <c r="D8" s="23"/>
      <c r="E8" s="23">
        <v>214128351</v>
      </c>
      <c r="F8" s="28">
        <f t="shared" si="0"/>
        <v>0</v>
      </c>
    </row>
    <row r="9" spans="1:7" s="29" customFormat="1" ht="25.5" customHeight="1">
      <c r="A9" s="26" t="s">
        <v>15</v>
      </c>
      <c r="B9" s="21">
        <v>762000</v>
      </c>
      <c r="C9" s="22" t="s">
        <v>10</v>
      </c>
      <c r="D9" s="23"/>
      <c r="E9" s="23">
        <v>762000</v>
      </c>
      <c r="F9" s="24">
        <f t="shared" si="0"/>
        <v>0</v>
      </c>
    </row>
    <row r="10" spans="1:7" s="19" customFormat="1" ht="15.95" customHeight="1">
      <c r="A10" s="30" t="s">
        <v>16</v>
      </c>
      <c r="B10" s="21">
        <v>12873483</v>
      </c>
      <c r="C10" s="22" t="s">
        <v>13</v>
      </c>
      <c r="D10" s="31"/>
      <c r="E10" s="31">
        <v>12873483</v>
      </c>
      <c r="F10" s="28">
        <f t="shared" si="0"/>
        <v>0</v>
      </c>
    </row>
    <row r="11" spans="1:7" s="19" customFormat="1" ht="18.75" customHeight="1">
      <c r="A11" s="20" t="s">
        <v>17</v>
      </c>
      <c r="B11" s="21">
        <v>381000</v>
      </c>
      <c r="C11" s="22" t="s">
        <v>10</v>
      </c>
      <c r="D11" s="23"/>
      <c r="E11" s="23">
        <v>381000</v>
      </c>
      <c r="F11" s="24">
        <f t="shared" si="0"/>
        <v>0</v>
      </c>
    </row>
    <row r="12" spans="1:7" s="19" customFormat="1" ht="15.95" customHeight="1">
      <c r="A12" s="32" t="s">
        <v>18</v>
      </c>
      <c r="B12" s="33">
        <v>1500000</v>
      </c>
      <c r="C12" s="22" t="s">
        <v>10</v>
      </c>
      <c r="D12" s="34"/>
      <c r="E12" s="35">
        <v>1500000</v>
      </c>
      <c r="F12" s="36"/>
    </row>
    <row r="13" spans="1:7" s="19" customFormat="1" ht="15.95" customHeight="1">
      <c r="A13" s="20" t="s">
        <v>19</v>
      </c>
      <c r="B13" s="21">
        <v>1422400</v>
      </c>
      <c r="C13" s="22" t="s">
        <v>10</v>
      </c>
      <c r="D13" s="37"/>
      <c r="E13" s="23">
        <v>1422400</v>
      </c>
      <c r="F13" s="24">
        <f>B12-D12-E12</f>
        <v>0</v>
      </c>
    </row>
    <row r="14" spans="1:7" s="19" customFormat="1" ht="15.95" customHeight="1">
      <c r="A14" s="20" t="s">
        <v>20</v>
      </c>
      <c r="B14" s="21">
        <v>457200</v>
      </c>
      <c r="C14" s="22" t="s">
        <v>10</v>
      </c>
      <c r="D14" s="37"/>
      <c r="E14" s="23">
        <v>457200</v>
      </c>
      <c r="F14" s="24">
        <f t="shared" si="0"/>
        <v>0</v>
      </c>
    </row>
    <row r="15" spans="1:7" s="19" customFormat="1" ht="15.95" customHeight="1">
      <c r="A15" s="32" t="s">
        <v>21</v>
      </c>
      <c r="B15" s="33">
        <v>2740000</v>
      </c>
      <c r="C15" s="22" t="s">
        <v>10</v>
      </c>
      <c r="D15" s="35"/>
      <c r="E15" s="35">
        <v>2740000</v>
      </c>
      <c r="F15" s="28">
        <f t="shared" si="0"/>
        <v>0</v>
      </c>
    </row>
    <row r="16" spans="1:7" s="19" customFormat="1" ht="15.95" customHeight="1">
      <c r="A16" s="26" t="s">
        <v>22</v>
      </c>
      <c r="B16" s="33">
        <v>374185</v>
      </c>
      <c r="C16" s="22" t="s">
        <v>10</v>
      </c>
      <c r="D16" s="35"/>
      <c r="E16" s="35">
        <v>374185</v>
      </c>
      <c r="F16" s="28">
        <f t="shared" si="0"/>
        <v>0</v>
      </c>
    </row>
    <row r="17" spans="1:6" s="19" customFormat="1" ht="15.95" customHeight="1">
      <c r="A17" s="20" t="s">
        <v>23</v>
      </c>
      <c r="B17" s="21">
        <v>25400</v>
      </c>
      <c r="C17" s="22" t="s">
        <v>10</v>
      </c>
      <c r="D17" s="23"/>
      <c r="E17" s="23">
        <v>25400</v>
      </c>
      <c r="F17" s="24">
        <f t="shared" si="0"/>
        <v>0</v>
      </c>
    </row>
    <row r="18" spans="1:6" s="19" customFormat="1" ht="21.75" customHeight="1">
      <c r="A18" s="38" t="s">
        <v>24</v>
      </c>
      <c r="B18" s="21">
        <v>275000</v>
      </c>
      <c r="C18" s="22" t="s">
        <v>10</v>
      </c>
      <c r="D18" s="23"/>
      <c r="E18" s="23">
        <v>275000</v>
      </c>
      <c r="F18" s="24">
        <f t="shared" si="0"/>
        <v>0</v>
      </c>
    </row>
    <row r="19" spans="1:6" s="19" customFormat="1" ht="15.95" customHeight="1">
      <c r="A19" s="39" t="s">
        <v>25</v>
      </c>
      <c r="B19" s="33">
        <v>254000</v>
      </c>
      <c r="C19" s="22" t="s">
        <v>10</v>
      </c>
      <c r="D19" s="35"/>
      <c r="E19" s="23">
        <v>254000</v>
      </c>
      <c r="F19" s="28">
        <f t="shared" si="0"/>
        <v>0</v>
      </c>
    </row>
    <row r="20" spans="1:6" s="19" customFormat="1" ht="15.95" customHeight="1">
      <c r="A20" s="39" t="s">
        <v>26</v>
      </c>
      <c r="B20" s="33">
        <f>75588869-1863013-14128085-879687</f>
        <v>58718084</v>
      </c>
      <c r="C20" s="22" t="s">
        <v>13</v>
      </c>
      <c r="D20" s="23">
        <f>25930681-472408-20930495</f>
        <v>4527778</v>
      </c>
      <c r="E20" s="23">
        <f>33259811+20930495</f>
        <v>54190306</v>
      </c>
      <c r="F20" s="28">
        <f t="shared" si="0"/>
        <v>0</v>
      </c>
    </row>
    <row r="21" spans="1:6" s="29" customFormat="1" ht="15.75" customHeight="1">
      <c r="A21" s="39" t="s">
        <v>27</v>
      </c>
      <c r="B21" s="40">
        <v>381000</v>
      </c>
      <c r="C21" s="22" t="s">
        <v>10</v>
      </c>
      <c r="D21" s="35"/>
      <c r="E21" s="35">
        <v>381000</v>
      </c>
      <c r="F21" s="28">
        <f t="shared" si="0"/>
        <v>0</v>
      </c>
    </row>
    <row r="22" spans="1:6" s="29" customFormat="1" ht="15.75" customHeight="1">
      <c r="A22" s="39" t="s">
        <v>28</v>
      </c>
      <c r="B22" s="40">
        <v>377190</v>
      </c>
      <c r="C22" s="22" t="s">
        <v>10</v>
      </c>
      <c r="D22" s="35"/>
      <c r="E22" s="23">
        <v>377190</v>
      </c>
      <c r="F22" s="24">
        <f t="shared" si="0"/>
        <v>0</v>
      </c>
    </row>
    <row r="23" spans="1:6" s="19" customFormat="1" ht="15.75" customHeight="1">
      <c r="A23" s="39" t="s">
        <v>29</v>
      </c>
      <c r="B23" s="40">
        <v>2338070</v>
      </c>
      <c r="C23" s="22" t="s">
        <v>10</v>
      </c>
      <c r="D23" s="35"/>
      <c r="E23" s="23">
        <v>2338070</v>
      </c>
      <c r="F23" s="24">
        <f t="shared" si="0"/>
        <v>0</v>
      </c>
    </row>
    <row r="24" spans="1:6" s="19" customFormat="1" ht="15.75" customHeight="1">
      <c r="A24" s="39" t="s">
        <v>30</v>
      </c>
      <c r="B24" s="40">
        <v>4950460</v>
      </c>
      <c r="C24" s="22" t="s">
        <v>10</v>
      </c>
      <c r="D24" s="35"/>
      <c r="E24" s="35">
        <v>4950460</v>
      </c>
      <c r="F24" s="28">
        <f t="shared" si="0"/>
        <v>0</v>
      </c>
    </row>
    <row r="25" spans="1:6" s="19" customFormat="1" ht="15.75" customHeight="1">
      <c r="A25" s="41" t="s">
        <v>31</v>
      </c>
      <c r="B25" s="42">
        <v>3000</v>
      </c>
      <c r="C25" s="22" t="s">
        <v>10</v>
      </c>
      <c r="D25" s="23"/>
      <c r="E25" s="23">
        <v>3000</v>
      </c>
      <c r="F25" s="28">
        <f t="shared" si="0"/>
        <v>0</v>
      </c>
    </row>
    <row r="26" spans="1:6" s="19" customFormat="1" ht="15.75" customHeight="1">
      <c r="A26" s="43" t="s">
        <v>32</v>
      </c>
      <c r="B26" s="44">
        <v>6704583</v>
      </c>
      <c r="C26" s="45" t="s">
        <v>10</v>
      </c>
      <c r="D26" s="46"/>
      <c r="E26" s="46">
        <v>6704583</v>
      </c>
      <c r="F26" s="47">
        <f t="shared" si="0"/>
        <v>0</v>
      </c>
    </row>
    <row r="27" spans="1:6" s="29" customFormat="1" ht="15.75" customHeight="1">
      <c r="A27" s="48" t="s">
        <v>33</v>
      </c>
      <c r="B27" s="33"/>
      <c r="C27" s="22"/>
      <c r="D27" s="35"/>
      <c r="E27" s="35"/>
      <c r="F27" s="28">
        <f t="shared" si="0"/>
        <v>0</v>
      </c>
    </row>
    <row r="28" spans="1:6" s="19" customFormat="1" ht="15.75" customHeight="1">
      <c r="A28" s="49" t="s">
        <v>34</v>
      </c>
      <c r="B28" s="33">
        <v>1153160</v>
      </c>
      <c r="C28" s="22" t="s">
        <v>10</v>
      </c>
      <c r="D28" s="35"/>
      <c r="E28" s="35">
        <v>1153160</v>
      </c>
      <c r="F28" s="28">
        <f t="shared" si="0"/>
        <v>0</v>
      </c>
    </row>
    <row r="29" spans="1:6" s="19" customFormat="1" ht="15.75" customHeight="1">
      <c r="A29" s="50" t="s">
        <v>35</v>
      </c>
      <c r="B29" s="51">
        <v>840740</v>
      </c>
      <c r="C29" s="22" t="s">
        <v>10</v>
      </c>
      <c r="D29" s="35"/>
      <c r="E29" s="35">
        <v>840740</v>
      </c>
      <c r="F29" s="52">
        <f t="shared" si="0"/>
        <v>0</v>
      </c>
    </row>
    <row r="30" spans="1:6" s="29" customFormat="1" ht="15.75" customHeight="1">
      <c r="A30" s="50" t="s">
        <v>36</v>
      </c>
      <c r="B30" s="51">
        <v>2000250</v>
      </c>
      <c r="C30" s="22" t="s">
        <v>10</v>
      </c>
      <c r="D30" s="35"/>
      <c r="E30" s="35">
        <v>2000250</v>
      </c>
      <c r="F30" s="52">
        <f t="shared" si="0"/>
        <v>0</v>
      </c>
    </row>
    <row r="31" spans="1:6" s="19" customFormat="1" ht="15.75" customHeight="1" thickBot="1">
      <c r="A31" s="50" t="s">
        <v>37</v>
      </c>
      <c r="B31" s="51">
        <v>925830</v>
      </c>
      <c r="C31" s="22" t="s">
        <v>10</v>
      </c>
      <c r="D31" s="35"/>
      <c r="E31" s="35">
        <v>925830</v>
      </c>
      <c r="F31" s="52">
        <f t="shared" si="0"/>
        <v>0</v>
      </c>
    </row>
    <row r="32" spans="1:6" s="29" customFormat="1" ht="15.75" customHeight="1">
      <c r="A32" s="53" t="s">
        <v>38</v>
      </c>
      <c r="B32" s="54"/>
      <c r="C32" s="55"/>
      <c r="D32" s="56"/>
      <c r="E32" s="56"/>
      <c r="F32" s="57">
        <f t="shared" si="0"/>
        <v>0</v>
      </c>
    </row>
    <row r="33" spans="1:6" s="19" customFormat="1" ht="15.75" customHeight="1">
      <c r="A33" s="58" t="s">
        <v>39</v>
      </c>
      <c r="B33" s="59">
        <v>300000</v>
      </c>
      <c r="C33" s="60" t="s">
        <v>10</v>
      </c>
      <c r="D33" s="61"/>
      <c r="E33" s="61">
        <v>300000</v>
      </c>
      <c r="F33" s="24">
        <f t="shared" si="0"/>
        <v>0</v>
      </c>
    </row>
    <row r="34" spans="1:6" s="29" customFormat="1" ht="15.75" customHeight="1">
      <c r="A34" s="58" t="s">
        <v>40</v>
      </c>
      <c r="B34" s="59">
        <v>350000</v>
      </c>
      <c r="C34" s="60" t="s">
        <v>10</v>
      </c>
      <c r="D34" s="61"/>
      <c r="E34" s="61">
        <v>350000</v>
      </c>
      <c r="F34" s="24">
        <f t="shared" si="0"/>
        <v>0</v>
      </c>
    </row>
    <row r="35" spans="1:6" s="19" customFormat="1" ht="15.75" customHeight="1">
      <c r="A35" s="62" t="s">
        <v>41</v>
      </c>
      <c r="B35" s="63">
        <v>150000</v>
      </c>
      <c r="C35" s="64" t="s">
        <v>10</v>
      </c>
      <c r="D35" s="65"/>
      <c r="E35" s="65">
        <v>150000</v>
      </c>
      <c r="F35" s="24">
        <f t="shared" si="0"/>
        <v>0</v>
      </c>
    </row>
    <row r="36" spans="1:6" s="29" customFormat="1" ht="15.75" customHeight="1">
      <c r="A36" s="66" t="s">
        <v>42</v>
      </c>
      <c r="B36" s="59">
        <v>83960</v>
      </c>
      <c r="C36" s="60" t="s">
        <v>10</v>
      </c>
      <c r="D36" s="61"/>
      <c r="E36" s="61">
        <v>83960</v>
      </c>
      <c r="F36" s="24">
        <f t="shared" si="0"/>
        <v>0</v>
      </c>
    </row>
    <row r="37" spans="1:6" s="25" customFormat="1" ht="15.75" customHeight="1">
      <c r="A37" s="66" t="s">
        <v>43</v>
      </c>
      <c r="B37" s="59">
        <v>16040</v>
      </c>
      <c r="C37" s="60" t="s">
        <v>10</v>
      </c>
      <c r="D37" s="61"/>
      <c r="E37" s="61">
        <v>16040</v>
      </c>
      <c r="F37" s="24">
        <f t="shared" si="0"/>
        <v>0</v>
      </c>
    </row>
    <row r="38" spans="1:6" s="29" customFormat="1" ht="15.75" customHeight="1">
      <c r="A38" s="67" t="s">
        <v>44</v>
      </c>
      <c r="B38" s="59">
        <v>180000</v>
      </c>
      <c r="C38" s="60" t="s">
        <v>13</v>
      </c>
      <c r="D38" s="61">
        <v>0</v>
      </c>
      <c r="E38" s="61">
        <v>180000</v>
      </c>
      <c r="F38" s="24">
        <f t="shared" si="0"/>
        <v>0</v>
      </c>
    </row>
    <row r="39" spans="1:6" s="19" customFormat="1" ht="15.75" customHeight="1">
      <c r="A39" s="68" t="s">
        <v>45</v>
      </c>
      <c r="B39" s="59">
        <v>149000</v>
      </c>
      <c r="C39" s="64" t="s">
        <v>10</v>
      </c>
      <c r="D39" s="61"/>
      <c r="E39" s="61">
        <v>149000</v>
      </c>
      <c r="F39" s="28">
        <f t="shared" si="0"/>
        <v>0</v>
      </c>
    </row>
    <row r="40" spans="1:6" s="25" customFormat="1" ht="15.75" customHeight="1">
      <c r="A40" s="69" t="s">
        <v>46</v>
      </c>
      <c r="B40" s="70">
        <v>40000</v>
      </c>
      <c r="C40" s="71" t="s">
        <v>10</v>
      </c>
      <c r="D40" s="72"/>
      <c r="E40" s="72">
        <v>40000</v>
      </c>
      <c r="F40" s="73">
        <f t="shared" si="0"/>
        <v>0</v>
      </c>
    </row>
    <row r="41" spans="1:6" s="19" customFormat="1" ht="15.75" customHeight="1">
      <c r="A41" s="74" t="s">
        <v>47</v>
      </c>
      <c r="B41" s="59"/>
      <c r="C41" s="64"/>
      <c r="D41" s="61"/>
      <c r="E41" s="61"/>
      <c r="F41" s="24">
        <f t="shared" si="0"/>
        <v>0</v>
      </c>
    </row>
    <row r="42" spans="1:6" s="19" customFormat="1" ht="15.75" customHeight="1">
      <c r="A42" s="75" t="s">
        <v>48</v>
      </c>
      <c r="B42" s="63">
        <v>1290385</v>
      </c>
      <c r="C42" s="64" t="s">
        <v>10</v>
      </c>
      <c r="D42" s="76"/>
      <c r="E42" s="65">
        <v>1290385</v>
      </c>
      <c r="F42" s="28">
        <f t="shared" si="0"/>
        <v>0</v>
      </c>
    </row>
    <row r="43" spans="1:6" s="77" customFormat="1" ht="15.75" customHeight="1">
      <c r="A43" s="75" t="s">
        <v>49</v>
      </c>
      <c r="B43" s="63">
        <v>254000</v>
      </c>
      <c r="C43" s="64" t="s">
        <v>10</v>
      </c>
      <c r="D43" s="65"/>
      <c r="E43" s="65">
        <v>254000</v>
      </c>
      <c r="F43" s="28">
        <f t="shared" si="0"/>
        <v>0</v>
      </c>
    </row>
    <row r="44" spans="1:6" s="19" customFormat="1" ht="15.75" customHeight="1">
      <c r="A44" s="75" t="s">
        <v>50</v>
      </c>
      <c r="B44" s="63">
        <v>38100</v>
      </c>
      <c r="C44" s="64" t="s">
        <v>10</v>
      </c>
      <c r="D44" s="65"/>
      <c r="E44" s="65">
        <v>38100</v>
      </c>
      <c r="F44" s="28">
        <f t="shared" si="0"/>
        <v>0</v>
      </c>
    </row>
    <row r="45" spans="1:6" s="29" customFormat="1" ht="15.75" customHeight="1">
      <c r="A45" s="67" t="s">
        <v>51</v>
      </c>
      <c r="B45" s="63">
        <v>89445</v>
      </c>
      <c r="C45" s="64" t="s">
        <v>10</v>
      </c>
      <c r="D45" s="65"/>
      <c r="E45" s="65">
        <v>89445</v>
      </c>
      <c r="F45" s="28">
        <f t="shared" si="0"/>
        <v>0</v>
      </c>
    </row>
    <row r="46" spans="1:6" s="79" customFormat="1" ht="18.75" customHeight="1">
      <c r="A46" s="78" t="s">
        <v>52</v>
      </c>
      <c r="B46" s="63">
        <v>234950</v>
      </c>
      <c r="C46" s="64" t="s">
        <v>10</v>
      </c>
      <c r="D46" s="65"/>
      <c r="E46" s="65">
        <v>234950</v>
      </c>
      <c r="F46" s="28">
        <f t="shared" si="0"/>
        <v>0</v>
      </c>
    </row>
    <row r="47" spans="1:6" s="19" customFormat="1" ht="16.5" customHeight="1">
      <c r="A47" s="80" t="s">
        <v>53</v>
      </c>
      <c r="B47" s="63">
        <v>190500</v>
      </c>
      <c r="C47" s="64" t="s">
        <v>10</v>
      </c>
      <c r="D47" s="65"/>
      <c r="E47" s="65">
        <v>190500</v>
      </c>
      <c r="F47" s="28">
        <f t="shared" si="0"/>
        <v>0</v>
      </c>
    </row>
    <row r="48" spans="1:6" s="19" customFormat="1" ht="16.5" customHeight="1">
      <c r="A48" s="81" t="s">
        <v>54</v>
      </c>
      <c r="B48" s="63"/>
      <c r="C48" s="64"/>
      <c r="D48" s="65"/>
      <c r="E48" s="65"/>
      <c r="F48" s="28">
        <f t="shared" si="0"/>
        <v>0</v>
      </c>
    </row>
    <row r="49" spans="1:6" s="82" customFormat="1" ht="16.5" customHeight="1">
      <c r="A49" s="80" t="s">
        <v>55</v>
      </c>
      <c r="B49" s="63">
        <v>300000</v>
      </c>
      <c r="C49" s="64" t="s">
        <v>10</v>
      </c>
      <c r="D49" s="65"/>
      <c r="E49" s="65">
        <v>300000</v>
      </c>
      <c r="F49" s="28">
        <f t="shared" si="0"/>
        <v>0</v>
      </c>
    </row>
    <row r="50" spans="1:6" s="25" customFormat="1" ht="22.5" customHeight="1">
      <c r="A50" s="80" t="s">
        <v>56</v>
      </c>
      <c r="B50" s="63">
        <v>14500</v>
      </c>
      <c r="C50" s="64" t="s">
        <v>10</v>
      </c>
      <c r="D50" s="65"/>
      <c r="E50" s="65">
        <v>14500</v>
      </c>
      <c r="F50" s="28">
        <f t="shared" si="0"/>
        <v>0</v>
      </c>
    </row>
    <row r="51" spans="1:6" s="29" customFormat="1" ht="22.5" customHeight="1">
      <c r="A51" s="80" t="s">
        <v>57</v>
      </c>
      <c r="B51" s="63">
        <v>500000</v>
      </c>
      <c r="C51" s="64" t="s">
        <v>10</v>
      </c>
      <c r="D51" s="65"/>
      <c r="E51" s="65">
        <v>500000</v>
      </c>
      <c r="F51" s="28">
        <f t="shared" si="0"/>
        <v>0</v>
      </c>
    </row>
    <row r="52" spans="1:6" s="29" customFormat="1" ht="22.5" customHeight="1">
      <c r="A52" s="80" t="s">
        <v>58</v>
      </c>
      <c r="B52" s="63">
        <v>60000</v>
      </c>
      <c r="C52" s="64" t="s">
        <v>10</v>
      </c>
      <c r="D52" s="65"/>
      <c r="E52" s="65">
        <v>60000</v>
      </c>
      <c r="F52" s="28">
        <f t="shared" si="0"/>
        <v>0</v>
      </c>
    </row>
    <row r="53" spans="1:6" s="25" customFormat="1" ht="22.5" customHeight="1">
      <c r="A53" s="80" t="s">
        <v>59</v>
      </c>
      <c r="B53" s="63">
        <v>35000</v>
      </c>
      <c r="C53" s="64" t="s">
        <v>10</v>
      </c>
      <c r="D53" s="65"/>
      <c r="E53" s="65">
        <v>35000</v>
      </c>
      <c r="F53" s="28">
        <f t="shared" si="0"/>
        <v>0</v>
      </c>
    </row>
    <row r="54" spans="1:6" s="25" customFormat="1" ht="22.5" customHeight="1">
      <c r="A54" s="80" t="s">
        <v>60</v>
      </c>
      <c r="B54" s="63">
        <v>90000</v>
      </c>
      <c r="C54" s="64" t="s">
        <v>10</v>
      </c>
      <c r="D54" s="65"/>
      <c r="E54" s="65">
        <v>90000</v>
      </c>
      <c r="F54" s="28">
        <f t="shared" si="0"/>
        <v>0</v>
      </c>
    </row>
    <row r="55" spans="1:6" s="25" customFormat="1" ht="22.5" customHeight="1">
      <c r="A55" s="80" t="s">
        <v>61</v>
      </c>
      <c r="B55" s="63">
        <v>30000</v>
      </c>
      <c r="C55" s="64" t="s">
        <v>10</v>
      </c>
      <c r="D55" s="65"/>
      <c r="E55" s="65">
        <v>30000</v>
      </c>
      <c r="F55" s="28">
        <f t="shared" si="0"/>
        <v>0</v>
      </c>
    </row>
    <row r="56" spans="1:6" s="25" customFormat="1" ht="22.5" customHeight="1">
      <c r="A56" s="80" t="s">
        <v>62</v>
      </c>
      <c r="B56" s="63">
        <v>37000</v>
      </c>
      <c r="C56" s="64" t="s">
        <v>10</v>
      </c>
      <c r="D56" s="65"/>
      <c r="E56" s="65">
        <v>37000</v>
      </c>
      <c r="F56" s="28">
        <f t="shared" si="0"/>
        <v>0</v>
      </c>
    </row>
    <row r="57" spans="1:6" s="19" customFormat="1" ht="21" customHeight="1">
      <c r="A57" s="83" t="s">
        <v>63</v>
      </c>
      <c r="B57" s="63">
        <v>1612204</v>
      </c>
      <c r="C57" s="64" t="s">
        <v>10</v>
      </c>
      <c r="D57" s="65"/>
      <c r="E57" s="65">
        <v>1612204</v>
      </c>
      <c r="F57" s="28">
        <f t="shared" si="0"/>
        <v>0</v>
      </c>
    </row>
    <row r="58" spans="1:6" s="29" customFormat="1" ht="21" customHeight="1">
      <c r="A58" s="84" t="s">
        <v>64</v>
      </c>
      <c r="B58" s="85"/>
      <c r="C58" s="86"/>
      <c r="D58" s="35"/>
      <c r="E58" s="35"/>
      <c r="F58" s="28">
        <f t="shared" si="0"/>
        <v>0</v>
      </c>
    </row>
    <row r="59" spans="1:6" s="29" customFormat="1" ht="21" customHeight="1">
      <c r="A59" s="81" t="s">
        <v>65</v>
      </c>
      <c r="B59" s="85"/>
      <c r="C59" s="86"/>
      <c r="D59" s="35"/>
      <c r="E59" s="35"/>
      <c r="F59" s="28">
        <f t="shared" si="0"/>
        <v>0</v>
      </c>
    </row>
    <row r="60" spans="1:6" s="29" customFormat="1" ht="24" customHeight="1">
      <c r="A60" s="78" t="s">
        <v>66</v>
      </c>
      <c r="B60" s="87">
        <v>380000</v>
      </c>
      <c r="C60" s="64" t="s">
        <v>10</v>
      </c>
      <c r="D60" s="35"/>
      <c r="E60" s="88">
        <v>380000</v>
      </c>
      <c r="F60" s="28">
        <f t="shared" si="0"/>
        <v>0</v>
      </c>
    </row>
    <row r="61" spans="1:6" s="29" customFormat="1">
      <c r="A61" s="80" t="s">
        <v>67</v>
      </c>
      <c r="B61" s="87">
        <v>40000</v>
      </c>
      <c r="C61" s="64" t="s">
        <v>10</v>
      </c>
      <c r="D61" s="35"/>
      <c r="E61" s="88">
        <v>40000</v>
      </c>
      <c r="F61" s="28">
        <f t="shared" si="0"/>
        <v>0</v>
      </c>
    </row>
    <row r="62" spans="1:6" s="29" customFormat="1">
      <c r="A62" s="80" t="s">
        <v>68</v>
      </c>
      <c r="B62" s="87">
        <v>5000</v>
      </c>
      <c r="C62" s="64" t="s">
        <v>10</v>
      </c>
      <c r="D62" s="35"/>
      <c r="E62" s="88">
        <v>5000</v>
      </c>
      <c r="F62" s="28">
        <f t="shared" si="0"/>
        <v>0</v>
      </c>
    </row>
    <row r="63" spans="1:6" s="29" customFormat="1">
      <c r="A63" s="81" t="s">
        <v>69</v>
      </c>
      <c r="B63" s="87"/>
      <c r="C63" s="64"/>
      <c r="D63" s="35"/>
      <c r="E63" s="88"/>
      <c r="F63" s="28">
        <f t="shared" si="0"/>
        <v>0</v>
      </c>
    </row>
    <row r="64" spans="1:6" s="25" customFormat="1">
      <c r="A64" s="80" t="s">
        <v>70</v>
      </c>
      <c r="B64" s="87">
        <v>116080</v>
      </c>
      <c r="C64" s="64" t="s">
        <v>10</v>
      </c>
      <c r="D64" s="35"/>
      <c r="E64" s="88">
        <v>116080</v>
      </c>
      <c r="F64" s="28"/>
    </row>
    <row r="65" spans="1:6" s="25" customFormat="1">
      <c r="A65" s="80" t="s">
        <v>71</v>
      </c>
      <c r="B65" s="87">
        <v>53253</v>
      </c>
      <c r="C65" s="64" t="s">
        <v>10</v>
      </c>
      <c r="D65" s="35"/>
      <c r="E65" s="88">
        <v>53253</v>
      </c>
      <c r="F65" s="28"/>
    </row>
    <row r="66" spans="1:6" s="19" customFormat="1" ht="21" customHeight="1">
      <c r="A66" s="80" t="s">
        <v>72</v>
      </c>
      <c r="B66" s="87">
        <v>70000</v>
      </c>
      <c r="C66" s="64" t="s">
        <v>10</v>
      </c>
      <c r="D66" s="35"/>
      <c r="E66" s="88">
        <v>70000</v>
      </c>
      <c r="F66" s="28">
        <f t="shared" si="0"/>
        <v>0</v>
      </c>
    </row>
    <row r="67" spans="1:6" s="25" customFormat="1" ht="19.5" customHeight="1">
      <c r="A67" s="80" t="s">
        <v>73</v>
      </c>
      <c r="B67" s="87">
        <v>120000</v>
      </c>
      <c r="C67" s="64" t="s">
        <v>10</v>
      </c>
      <c r="D67" s="35"/>
      <c r="E67" s="88">
        <v>120000</v>
      </c>
      <c r="F67" s="28">
        <f t="shared" si="0"/>
        <v>0</v>
      </c>
    </row>
    <row r="68" spans="1:6" s="25" customFormat="1" ht="19.5" customHeight="1">
      <c r="A68" s="81" t="s">
        <v>74</v>
      </c>
      <c r="B68" s="85"/>
      <c r="C68" s="86"/>
      <c r="D68" s="35"/>
      <c r="E68" s="35"/>
      <c r="F68" s="28">
        <f t="shared" si="0"/>
        <v>0</v>
      </c>
    </row>
    <row r="69" spans="1:6" s="25" customFormat="1" ht="19.5" customHeight="1">
      <c r="A69" s="80" t="s">
        <v>73</v>
      </c>
      <c r="B69" s="63">
        <v>100000</v>
      </c>
      <c r="C69" s="64" t="s">
        <v>10</v>
      </c>
      <c r="D69" s="65"/>
      <c r="E69" s="65">
        <v>100000</v>
      </c>
      <c r="F69" s="89">
        <f t="shared" si="0"/>
        <v>0</v>
      </c>
    </row>
    <row r="70" spans="1:6" s="25" customFormat="1" ht="19.5" customHeight="1">
      <c r="A70" s="80" t="s">
        <v>75</v>
      </c>
      <c r="B70" s="63">
        <v>33000</v>
      </c>
      <c r="C70" s="64" t="s">
        <v>10</v>
      </c>
      <c r="D70" s="65"/>
      <c r="E70" s="65">
        <v>33000</v>
      </c>
      <c r="F70" s="89">
        <f t="shared" si="0"/>
        <v>0</v>
      </c>
    </row>
    <row r="71" spans="1:6" s="25" customFormat="1" ht="19.5" customHeight="1">
      <c r="A71" s="80" t="s">
        <v>76</v>
      </c>
      <c r="B71" s="63">
        <v>28053</v>
      </c>
      <c r="C71" s="64" t="s">
        <v>10</v>
      </c>
      <c r="D71" s="65"/>
      <c r="E71" s="65">
        <v>28053</v>
      </c>
      <c r="F71" s="89"/>
    </row>
    <row r="72" spans="1:6" s="25" customFormat="1" ht="19.5" customHeight="1">
      <c r="A72" s="90" t="s">
        <v>77</v>
      </c>
      <c r="B72" s="63">
        <v>2072918</v>
      </c>
      <c r="C72" s="64" t="s">
        <v>10</v>
      </c>
      <c r="D72" s="65"/>
      <c r="E72" s="65">
        <v>2072918</v>
      </c>
      <c r="F72" s="89">
        <f t="shared" si="0"/>
        <v>0</v>
      </c>
    </row>
    <row r="73" spans="1:6" s="91" customFormat="1" ht="18" customHeight="1">
      <c r="A73" s="90" t="s">
        <v>78</v>
      </c>
      <c r="B73" s="63">
        <v>28364</v>
      </c>
      <c r="C73" s="64" t="s">
        <v>10</v>
      </c>
      <c r="D73" s="65"/>
      <c r="E73" s="65">
        <v>28364</v>
      </c>
      <c r="F73" s="89">
        <f t="shared" si="0"/>
        <v>0</v>
      </c>
    </row>
    <row r="74" spans="1:6" s="91" customFormat="1" ht="18" customHeight="1">
      <c r="A74" s="90" t="s">
        <v>79</v>
      </c>
      <c r="B74" s="63">
        <v>24250</v>
      </c>
      <c r="C74" s="64" t="s">
        <v>10</v>
      </c>
      <c r="D74" s="65"/>
      <c r="E74" s="65">
        <v>24250</v>
      </c>
      <c r="F74" s="89">
        <f t="shared" si="0"/>
        <v>0</v>
      </c>
    </row>
    <row r="75" spans="1:6" s="91" customFormat="1" ht="18" customHeight="1">
      <c r="A75" s="90" t="s">
        <v>80</v>
      </c>
      <c r="B75" s="63">
        <v>599137</v>
      </c>
      <c r="C75" s="64" t="s">
        <v>10</v>
      </c>
      <c r="D75" s="65"/>
      <c r="E75" s="65">
        <v>599137</v>
      </c>
      <c r="F75" s="28">
        <f t="shared" si="0"/>
        <v>0</v>
      </c>
    </row>
    <row r="76" spans="1:6">
      <c r="A76" s="90" t="s">
        <v>81</v>
      </c>
      <c r="B76" s="63">
        <v>29000</v>
      </c>
      <c r="C76" s="64" t="s">
        <v>10</v>
      </c>
      <c r="D76" s="65"/>
      <c r="E76" s="65">
        <v>29000</v>
      </c>
      <c r="F76" s="89">
        <f t="shared" si="0"/>
        <v>0</v>
      </c>
    </row>
    <row r="77" spans="1:6" s="25" customFormat="1">
      <c r="A77" s="92" t="s">
        <v>82</v>
      </c>
      <c r="B77" s="93">
        <f>5000000-646525</f>
        <v>4353475</v>
      </c>
      <c r="C77" s="94" t="s">
        <v>10</v>
      </c>
      <c r="D77" s="95"/>
      <c r="E77" s="95">
        <v>4353475</v>
      </c>
      <c r="F77" s="96">
        <f t="shared" si="0"/>
        <v>0</v>
      </c>
    </row>
    <row r="78" spans="1:6" ht="25.5">
      <c r="A78" s="97" t="s">
        <v>83</v>
      </c>
      <c r="B78" s="63">
        <v>102700</v>
      </c>
      <c r="C78" s="64" t="s">
        <v>10</v>
      </c>
      <c r="D78" s="65"/>
      <c r="E78" s="65">
        <v>102700</v>
      </c>
      <c r="F78" s="89">
        <f t="shared" ref="F78" si="1">B78-D78-E78</f>
        <v>0</v>
      </c>
    </row>
    <row r="79" spans="1:6">
      <c r="A79" s="90" t="s">
        <v>84</v>
      </c>
      <c r="B79" s="87">
        <v>120000</v>
      </c>
      <c r="C79" s="60" t="s">
        <v>10</v>
      </c>
      <c r="D79" s="98"/>
      <c r="E79" s="88">
        <v>120000</v>
      </c>
      <c r="F79" s="99"/>
    </row>
    <row r="80" spans="1:6">
      <c r="A80" s="90" t="s">
        <v>85</v>
      </c>
      <c r="B80" s="87">
        <v>10000</v>
      </c>
      <c r="C80" s="64" t="s">
        <v>10</v>
      </c>
      <c r="D80" s="65"/>
      <c r="E80" s="88">
        <v>10000</v>
      </c>
      <c r="F80" s="89"/>
    </row>
    <row r="81" spans="1:6">
      <c r="A81" s="90" t="s">
        <v>86</v>
      </c>
      <c r="B81" s="87">
        <v>850000</v>
      </c>
      <c r="C81" s="64" t="s">
        <v>10</v>
      </c>
      <c r="D81" s="65"/>
      <c r="E81" s="88">
        <v>850000</v>
      </c>
      <c r="F81" s="89"/>
    </row>
    <row r="82" spans="1:6">
      <c r="A82" s="90" t="s">
        <v>87</v>
      </c>
      <c r="B82" s="87">
        <v>1016000</v>
      </c>
      <c r="C82" s="64" t="s">
        <v>10</v>
      </c>
      <c r="D82" s="65"/>
      <c r="E82" s="88">
        <v>1016000</v>
      </c>
      <c r="F82" s="89">
        <f t="shared" ref="F82:F89" si="2">B82-D82-E82</f>
        <v>0</v>
      </c>
    </row>
    <row r="83" spans="1:6" ht="15">
      <c r="A83" s="100" t="s">
        <v>88</v>
      </c>
      <c r="B83" s="63">
        <v>2500000</v>
      </c>
      <c r="C83" s="64" t="s">
        <v>10</v>
      </c>
      <c r="D83" s="65"/>
      <c r="E83" s="65">
        <v>2500000</v>
      </c>
      <c r="F83" s="89"/>
    </row>
    <row r="84" spans="1:6" s="25" customFormat="1" ht="14.25">
      <c r="A84" s="101" t="s">
        <v>89</v>
      </c>
      <c r="B84" s="70">
        <v>179000</v>
      </c>
      <c r="C84" s="71" t="s">
        <v>10</v>
      </c>
      <c r="D84" s="72"/>
      <c r="E84" s="72">
        <v>179000</v>
      </c>
      <c r="F84" s="102"/>
    </row>
    <row r="85" spans="1:6">
      <c r="A85" s="103" t="s">
        <v>90</v>
      </c>
      <c r="B85" s="63"/>
      <c r="C85" s="64"/>
      <c r="D85" s="65"/>
      <c r="E85" s="65"/>
      <c r="F85" s="89">
        <f t="shared" si="2"/>
        <v>0</v>
      </c>
    </row>
    <row r="86" spans="1:6" s="82" customFormat="1">
      <c r="A86" s="104" t="s">
        <v>46</v>
      </c>
      <c r="B86" s="59">
        <v>30206</v>
      </c>
      <c r="C86" s="60" t="s">
        <v>10</v>
      </c>
      <c r="D86" s="61"/>
      <c r="E86" s="61">
        <v>30206</v>
      </c>
      <c r="F86" s="24"/>
    </row>
    <row r="87" spans="1:6" s="82" customFormat="1">
      <c r="A87" s="104" t="s">
        <v>91</v>
      </c>
      <c r="B87" s="59">
        <v>24404</v>
      </c>
      <c r="C87" s="60" t="s">
        <v>10</v>
      </c>
      <c r="D87" s="61"/>
      <c r="E87" s="61">
        <v>24404</v>
      </c>
      <c r="F87" s="24"/>
    </row>
    <row r="88" spans="1:6">
      <c r="A88" s="104" t="s">
        <v>92</v>
      </c>
      <c r="B88" s="59">
        <v>76200</v>
      </c>
      <c r="C88" s="60" t="s">
        <v>10</v>
      </c>
      <c r="D88" s="61"/>
      <c r="E88" s="61">
        <v>76200</v>
      </c>
      <c r="F88" s="24"/>
    </row>
    <row r="89" spans="1:6">
      <c r="A89" s="80" t="s">
        <v>93</v>
      </c>
      <c r="B89" s="59">
        <v>1500000</v>
      </c>
      <c r="C89" s="60" t="s">
        <v>10</v>
      </c>
      <c r="D89" s="61"/>
      <c r="E89" s="61">
        <v>1500000</v>
      </c>
      <c r="F89" s="28">
        <f t="shared" si="2"/>
        <v>0</v>
      </c>
    </row>
    <row r="90" spans="1:6" s="25" customFormat="1">
      <c r="A90" s="105" t="s">
        <v>94</v>
      </c>
      <c r="B90" s="70">
        <v>134200</v>
      </c>
      <c r="C90" s="71" t="s">
        <v>10</v>
      </c>
      <c r="D90" s="72"/>
      <c r="E90" s="72">
        <v>134200</v>
      </c>
      <c r="F90" s="47"/>
    </row>
    <row r="91" spans="1:6" s="25" customFormat="1" ht="13.5" thickBot="1">
      <c r="A91" s="106" t="s">
        <v>95</v>
      </c>
      <c r="B91" s="107">
        <v>305000</v>
      </c>
      <c r="C91" s="108" t="s">
        <v>10</v>
      </c>
      <c r="D91" s="109"/>
      <c r="E91" s="109">
        <v>305000</v>
      </c>
      <c r="F91" s="110"/>
    </row>
    <row r="92" spans="1:6" ht="13.5" thickBot="1">
      <c r="A92" s="111" t="s">
        <v>96</v>
      </c>
      <c r="B92" s="112">
        <f>SUM(B5:B91)</f>
        <v>346542532</v>
      </c>
      <c r="C92" s="113"/>
      <c r="D92" s="112">
        <f>SUM(D5:D91)</f>
        <v>4527778</v>
      </c>
      <c r="E92" s="112">
        <f>SUM(E5:E91)</f>
        <v>342014754</v>
      </c>
      <c r="F92" s="112">
        <f t="shared" ref="F92" si="3">SUM(F5:F91)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44" orientation="portrait" verticalDpi="300" r:id="rId1"/>
  <headerFooter alignWithMargins="0">
    <oddHeader>&amp;R&amp;"Times New Roman CE,Félkövér dőlt"&amp;11 7.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2018-06-04T12:29:50Z</dcterms:created>
  <dcterms:modified xsi:type="dcterms:W3CDTF">2018-06-04T12:29:51Z</dcterms:modified>
</cp:coreProperties>
</file>