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9440" windowHeight="11025"/>
  </bookViews>
  <sheets>
    <sheet name="1.melléklet" sheetId="1" r:id="rId1"/>
    <sheet name="óvoda 1.sz." sheetId="2" r:id="rId2"/>
  </sheets>
  <calcPr calcId="145621"/>
</workbook>
</file>

<file path=xl/calcChain.xml><?xml version="1.0" encoding="utf-8"?>
<calcChain xmlns="http://schemas.openxmlformats.org/spreadsheetml/2006/main">
  <c r="G67" i="1" l="1"/>
  <c r="G68" i="1"/>
  <c r="G69" i="1"/>
  <c r="G70" i="1"/>
  <c r="G71" i="1"/>
  <c r="G72" i="1"/>
  <c r="G73" i="1"/>
  <c r="G75" i="1"/>
  <c r="G76" i="1"/>
  <c r="G77" i="1"/>
  <c r="G78" i="1"/>
  <c r="G80" i="1"/>
  <c r="G81" i="1"/>
  <c r="G82" i="1"/>
  <c r="G83" i="1"/>
  <c r="G85" i="1"/>
  <c r="G86" i="1"/>
  <c r="G87" i="1"/>
  <c r="G89" i="1"/>
  <c r="G90" i="1"/>
  <c r="G91" i="1"/>
  <c r="G92" i="1"/>
  <c r="G93" i="1"/>
  <c r="G94" i="1"/>
  <c r="G66" i="1"/>
  <c r="G60" i="1" l="1"/>
  <c r="G59" i="1"/>
  <c r="G58" i="1"/>
  <c r="G57" i="1"/>
  <c r="G56" i="1"/>
  <c r="G55" i="1"/>
  <c r="G54" i="1"/>
  <c r="G51" i="1"/>
  <c r="G49" i="1"/>
  <c r="G48" i="1"/>
  <c r="G47" i="1"/>
  <c r="G46" i="1"/>
  <c r="G42" i="1"/>
  <c r="G40" i="1"/>
  <c r="G39" i="1"/>
  <c r="G38" i="1"/>
  <c r="G37" i="1"/>
  <c r="G36" i="1"/>
  <c r="G34" i="1"/>
  <c r="G33" i="1"/>
  <c r="G32" i="1"/>
  <c r="G30" i="1"/>
  <c r="G29" i="1"/>
  <c r="G27" i="1"/>
  <c r="G26" i="1"/>
  <c r="G25" i="1"/>
  <c r="G24" i="1"/>
  <c r="G23" i="1"/>
  <c r="G22" i="1"/>
  <c r="G21" i="1"/>
  <c r="G20" i="1"/>
  <c r="G19" i="1"/>
  <c r="G18" i="1"/>
  <c r="G17" i="1"/>
  <c r="G16" i="1"/>
  <c r="G14" i="1"/>
  <c r="G13" i="1"/>
  <c r="G12" i="1"/>
  <c r="G11" i="1"/>
  <c r="G10" i="1"/>
  <c r="G9" i="1"/>
  <c r="G8" i="1"/>
  <c r="G7" i="1"/>
  <c r="G6" i="1"/>
  <c r="G5" i="1"/>
  <c r="H19" i="2" l="1"/>
  <c r="I19" i="2"/>
  <c r="G19" i="2"/>
  <c r="J18" i="2"/>
  <c r="J17" i="2"/>
  <c r="I9" i="2"/>
  <c r="I15" i="2" s="1"/>
  <c r="H9" i="2"/>
  <c r="H15" i="2" s="1"/>
  <c r="G9" i="2"/>
  <c r="G15" i="2" s="1"/>
  <c r="J8" i="2"/>
  <c r="J9" i="2" l="1"/>
  <c r="J19" i="2" l="1"/>
  <c r="J15" i="2"/>
</calcChain>
</file>

<file path=xl/sharedStrings.xml><?xml version="1.0" encoding="utf-8"?>
<sst xmlns="http://schemas.openxmlformats.org/spreadsheetml/2006/main" count="209" uniqueCount="143">
  <si>
    <t>e Ft-ban</t>
  </si>
  <si>
    <t>B e v é t e l e k</t>
  </si>
  <si>
    <t>2015.évi terv</t>
  </si>
  <si>
    <t>Mód.ei.</t>
  </si>
  <si>
    <t>Teljesítés</t>
  </si>
  <si>
    <t>I. Működési bevételek</t>
  </si>
  <si>
    <t>I/1.Intézményi működési bevételek</t>
  </si>
  <si>
    <t>5.</t>
  </si>
  <si>
    <t>7.</t>
  </si>
  <si>
    <t>Intézményi működési bevételek össz.(1+…+6):</t>
  </si>
  <si>
    <t>I/2: Közhatalmi bevételek</t>
  </si>
  <si>
    <t>I/3: Működési célú támogatások államháztartáson belülről</t>
  </si>
  <si>
    <t>I/4: Működési célú támogatásértékű bevételek</t>
  </si>
  <si>
    <t>29.</t>
  </si>
  <si>
    <t>I. Működési bevételek mindösszesen (7+19+28):</t>
  </si>
  <si>
    <t>II. Felhalmozási bevételek</t>
  </si>
  <si>
    <t>32.</t>
  </si>
  <si>
    <t>33.</t>
  </si>
  <si>
    <t>BEVÉTELEK MINDÖSSZESEN (29+31+32+33):</t>
  </si>
  <si>
    <t>%</t>
  </si>
  <si>
    <t>Ellátási díjak</t>
  </si>
  <si>
    <t>Finanszírozási bevételek</t>
  </si>
  <si>
    <t>Óvoda bevétele</t>
  </si>
  <si>
    <t>Pénzmaradvány</t>
  </si>
  <si>
    <t>#</t>
  </si>
  <si>
    <t>Megnevezés</t>
  </si>
  <si>
    <t>Eredeti előirányzat</t>
  </si>
  <si>
    <t>Módosított előirányzat</t>
  </si>
  <si>
    <t>01</t>
  </si>
  <si>
    <t>Törvény szerinti illetmények, munkabérek (K1101)</t>
  </si>
  <si>
    <t>07</t>
  </si>
  <si>
    <t>Béren kívüli juttatások (K1107)</t>
  </si>
  <si>
    <t>09</t>
  </si>
  <si>
    <t>Közlekedési költségtérítés (K1109)</t>
  </si>
  <si>
    <t>13</t>
  </si>
  <si>
    <t>Foglalkoztatottak egyéb személyi juttatásai (&gt;=14) (K1113)</t>
  </si>
  <si>
    <t>15</t>
  </si>
  <si>
    <t>Foglalkoztatottak személyi juttatásai (=01+…+13) (K11)</t>
  </si>
  <si>
    <t>16</t>
  </si>
  <si>
    <t>Választott tisztségviselők juttatásai (K121)</t>
  </si>
  <si>
    <t>17</t>
  </si>
  <si>
    <t>Munkavégzésre irányuló egyéb jogviszonyban nem saját foglalkoztatottnak fizetett juttatások (K122)</t>
  </si>
  <si>
    <t>19</t>
  </si>
  <si>
    <t>Külső személyi juttatások (=16+17+18) (K12)</t>
  </si>
  <si>
    <t>20</t>
  </si>
  <si>
    <t>Személyi juttatások (=15+19) (K1)</t>
  </si>
  <si>
    <t>21</t>
  </si>
  <si>
    <t>Munkaadókat terhelő járulékok és szociális hozzájárulási adó (=22+…+28) (K2)</t>
  </si>
  <si>
    <t>22</t>
  </si>
  <si>
    <t>ebből: szociális hozzájárulási adó (K2)</t>
  </si>
  <si>
    <t>29</t>
  </si>
  <si>
    <t>Szakmai anyagok beszerzése (K311)</t>
  </si>
  <si>
    <t>30</t>
  </si>
  <si>
    <t>Üzemeltetési anyagok beszerzése (K312)</t>
  </si>
  <si>
    <t>32</t>
  </si>
  <si>
    <t>Készletbeszerzés (=29+30+31) (K31)</t>
  </si>
  <si>
    <t>33</t>
  </si>
  <si>
    <t>Informatikai szolgáltatások igénybevétele (K321)</t>
  </si>
  <si>
    <t>34</t>
  </si>
  <si>
    <t>Egyéb kommunikációs szolgáltatások (K322)</t>
  </si>
  <si>
    <t>35</t>
  </si>
  <si>
    <t>Kommunikációs szolgáltatások (=33+34) (K32)</t>
  </si>
  <si>
    <t>36</t>
  </si>
  <si>
    <t>Közüzemi díjak (K331)</t>
  </si>
  <si>
    <t>37</t>
  </si>
  <si>
    <t>Vásárolt élelmezés (K332)</t>
  </si>
  <si>
    <t>38</t>
  </si>
  <si>
    <t>Bérleti és lízing díjak (&gt;=39) (K333)</t>
  </si>
  <si>
    <t>40</t>
  </si>
  <si>
    <t>Karbantartási, kisjavítási szolgáltatások (K334)</t>
  </si>
  <si>
    <t>43</t>
  </si>
  <si>
    <t>Szakmai tevékenységet segítő szolgáltatások  (K336)</t>
  </si>
  <si>
    <t>44</t>
  </si>
  <si>
    <t>Egyéb szolgáltatások  (K337)</t>
  </si>
  <si>
    <t>45</t>
  </si>
  <si>
    <t>ebből: biztosítási díjak (K337)</t>
  </si>
  <si>
    <t>46</t>
  </si>
  <si>
    <t>Szolgáltatási kiadások (=36+37+38+40+41+43+44) (K33)</t>
  </si>
  <si>
    <t>47</t>
  </si>
  <si>
    <t>Kiküldetések kiadásai (K341)</t>
  </si>
  <si>
    <t>48</t>
  </si>
  <si>
    <t>Reklám- és propagandakiadások (K342)</t>
  </si>
  <si>
    <t>49</t>
  </si>
  <si>
    <t>Kiküldetések, reklám- és propagandakiadások (=47+48) (K34)</t>
  </si>
  <si>
    <t>50</t>
  </si>
  <si>
    <t>Működési célú előzetesen felszámított általános forgalmi adó (K351)</t>
  </si>
  <si>
    <t>52</t>
  </si>
  <si>
    <t>Kamatkiadások (&gt;=53+54) (K353)</t>
  </si>
  <si>
    <t>55</t>
  </si>
  <si>
    <t>Egyéb pénzügyi műveletek kiadásai (&gt;=56+…+58) (K354)</t>
  </si>
  <si>
    <t>59</t>
  </si>
  <si>
    <t>Egyéb dologi kiadások (K355)</t>
  </si>
  <si>
    <t>60</t>
  </si>
  <si>
    <t>Különféle befizetések és egyéb dologi kiadások (=50+51+52+55+59) (K35)</t>
  </si>
  <si>
    <t>61</t>
  </si>
  <si>
    <t>Dologi kiadások (=32+35+46+49+60) (K3)</t>
  </si>
  <si>
    <t>63</t>
  </si>
  <si>
    <t>Családi támogatások (=64+…+73) (K42)</t>
  </si>
  <si>
    <t>73</t>
  </si>
  <si>
    <t>ebből:  az egyéb pénzbeli és természetbeni gyermekvédelmi támogatások  (K42)</t>
  </si>
  <si>
    <t>101</t>
  </si>
  <si>
    <t>Egyéb nem intézményi ellátások (&gt;=102+…+120) (K48)</t>
  </si>
  <si>
    <t>117</t>
  </si>
  <si>
    <t>ebből: köztemetés [Szoctv. 48.§] (K48)</t>
  </si>
  <si>
    <t>118</t>
  </si>
  <si>
    <t>ebből: települési támogatás [Szoctv. 45. §], (K48)</t>
  </si>
  <si>
    <t>120</t>
  </si>
  <si>
    <t>ebből: önkormányzat által saját hatáskörben (nem szociális és gyermekvédelmi előírások alapján) adott más ellátás (K48)</t>
  </si>
  <si>
    <t>121</t>
  </si>
  <si>
    <t>Ellátottak pénzbeli juttatásai (=62+63+74+75+83+93+98+101) (K4)</t>
  </si>
  <si>
    <t>124</t>
  </si>
  <si>
    <t>A helyi önkormányzatok előző évi elszámolásából származó kiadások (K5021)</t>
  </si>
  <si>
    <t>127</t>
  </si>
  <si>
    <t>Elvonások és befizetések (=124+125+126) (K502)</t>
  </si>
  <si>
    <t>151</t>
  </si>
  <si>
    <t>Egyéb működési célú támogatások államháztartáson belülre (=152+…+161) (K506)</t>
  </si>
  <si>
    <t>158</t>
  </si>
  <si>
    <t>ebből: helyi önkormányzatok és költségvetési szerveik (K506)</t>
  </si>
  <si>
    <t>179</t>
  </si>
  <si>
    <t>Egyéb működési célú támogatások államháztartáson kívülre (=180+…+189) (K512)</t>
  </si>
  <si>
    <t>181</t>
  </si>
  <si>
    <t>ebből: nonprofit gazdasági társaságok (K512)</t>
  </si>
  <si>
    <t>182</t>
  </si>
  <si>
    <t>ebből: egyéb civil szervezetek (K512)</t>
  </si>
  <si>
    <t>191</t>
  </si>
  <si>
    <t>Egyéb működési célú kiadások (=122+127+128+129+140+151+162+164+176+177+178+179+190) (K5)</t>
  </si>
  <si>
    <t>193</t>
  </si>
  <si>
    <t>Ingatlanok beszerzése, létesítése (&gt;=194) (K62)</t>
  </si>
  <si>
    <t>195</t>
  </si>
  <si>
    <t>Informatikai eszközök beszerzése, létesítése (K63)</t>
  </si>
  <si>
    <t>196</t>
  </si>
  <si>
    <t>Egyéb tárgyi eszközök beszerzése, létesítése (K64)</t>
  </si>
  <si>
    <t>199</t>
  </si>
  <si>
    <t>Beruházási célú előzetesen felszámított általános forgalmi adó (K67)</t>
  </si>
  <si>
    <t>200</t>
  </si>
  <si>
    <t>Beruházások (=192+193+195+…+199) (K6)</t>
  </si>
  <si>
    <t>268</t>
  </si>
  <si>
    <t>Költségvetési kiadások (=20+21+61+121+191+200+205+267) (K1-K8)</t>
  </si>
  <si>
    <t>03</t>
  </si>
  <si>
    <t>Céljuttatás, projektprémium (K1103)</t>
  </si>
  <si>
    <t>06</t>
  </si>
  <si>
    <t>Jubileumi jutalom (K1106)</t>
  </si>
  <si>
    <t>Tapsony Községi Önkormányzat Óvodája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</si>
</sst>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3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b/>
      <i/>
      <sz val="10"/>
      <color theme="1"/>
      <name val="Times New Roman"/>
      <family val="1"/>
      <charset val="238"/>
    </font>
    <font>
      <b/>
      <i/>
      <sz val="9"/>
      <color theme="1"/>
      <name val="Times New Roman"/>
      <family val="1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b/>
      <sz val="9"/>
      <name val="Arial"/>
      <family val="2"/>
      <charset val="238"/>
    </font>
    <font>
      <b/>
      <sz val="9"/>
      <color theme="1"/>
      <name val="Calibri"/>
      <family val="2"/>
      <charset val="238"/>
      <scheme val="minor"/>
    </font>
    <font>
      <b/>
      <sz val="8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3" fillId="0" borderId="0"/>
    <xf numFmtId="0" fontId="14" fillId="0" borderId="0"/>
    <xf numFmtId="9" fontId="20" fillId="0" borderId="0" applyFont="0" applyFill="0" applyBorder="0" applyAlignment="0" applyProtection="0"/>
  </cellStyleXfs>
  <cellXfs count="9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3" fontId="4" fillId="0" borderId="0" xfId="0" applyNumberFormat="1" applyFont="1" applyAlignment="1">
      <alignment horizontal="center" vertical="center"/>
    </xf>
    <xf numFmtId="3" fontId="8" fillId="2" borderId="1" xfId="0" applyNumberFormat="1" applyFont="1" applyFill="1" applyBorder="1" applyAlignment="1">
      <alignment horizontal="center" vertical="center" wrapText="1"/>
    </xf>
    <xf numFmtId="0" fontId="10" fillId="0" borderId="0" xfId="0" applyFont="1"/>
    <xf numFmtId="0" fontId="4" fillId="3" borderId="1" xfId="0" applyFont="1" applyFill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0" fontId="1" fillId="0" borderId="0" xfId="0" applyFont="1"/>
    <xf numFmtId="0" fontId="11" fillId="0" borderId="0" xfId="0" applyFont="1"/>
    <xf numFmtId="0" fontId="12" fillId="0" borderId="0" xfId="0" applyFont="1"/>
    <xf numFmtId="3" fontId="9" fillId="3" borderId="1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left" vertical="center" wrapText="1"/>
    </xf>
    <xf numFmtId="3" fontId="9" fillId="0" borderId="0" xfId="0" applyNumberFormat="1" applyFont="1" applyFill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center" vertical="center" wrapText="1"/>
    </xf>
    <xf numFmtId="3" fontId="9" fillId="2" borderId="1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right" vertical="center"/>
    </xf>
    <xf numFmtId="0" fontId="2" fillId="0" borderId="0" xfId="0" applyFont="1" applyFill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9" fontId="7" fillId="0" borderId="1" xfId="0" applyNumberFormat="1" applyFont="1" applyBorder="1" applyAlignment="1">
      <alignment horizontal="center" vertical="center"/>
    </xf>
    <xf numFmtId="9" fontId="15" fillId="0" borderId="1" xfId="0" applyNumberFormat="1" applyFont="1" applyBorder="1" applyAlignment="1">
      <alignment horizontal="center" vertical="center"/>
    </xf>
    <xf numFmtId="9" fontId="15" fillId="2" borderId="1" xfId="0" applyNumberFormat="1" applyFont="1" applyFill="1" applyBorder="1" applyAlignment="1">
      <alignment horizontal="center" vertical="center"/>
    </xf>
    <xf numFmtId="9" fontId="16" fillId="2" borderId="1" xfId="0" applyNumberFormat="1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17" fillId="4" borderId="1" xfId="0" applyFont="1" applyFill="1" applyBorder="1" applyAlignment="1">
      <alignment horizontal="center" vertical="top" wrapText="1"/>
    </xf>
    <xf numFmtId="0" fontId="18" fillId="0" borderId="1" xfId="0" applyFont="1" applyBorder="1" applyAlignment="1">
      <alignment horizontal="center" vertical="top" wrapText="1"/>
    </xf>
    <xf numFmtId="0" fontId="18" fillId="0" borderId="1" xfId="0" applyFont="1" applyBorder="1" applyAlignment="1">
      <alignment horizontal="left" vertical="top" wrapText="1"/>
    </xf>
    <xf numFmtId="3" fontId="18" fillId="0" borderId="1" xfId="0" applyNumberFormat="1" applyFont="1" applyBorder="1" applyAlignment="1">
      <alignment wrapText="1"/>
    </xf>
    <xf numFmtId="10" fontId="0" fillId="0" borderId="1" xfId="0" applyNumberFormat="1" applyBorder="1"/>
    <xf numFmtId="0" fontId="19" fillId="0" borderId="1" xfId="0" applyFont="1" applyBorder="1" applyAlignment="1">
      <alignment horizontal="center" vertical="top" wrapText="1"/>
    </xf>
    <xf numFmtId="0" fontId="19" fillId="0" borderId="1" xfId="0" applyFont="1" applyBorder="1" applyAlignment="1">
      <alignment horizontal="left" vertical="top" wrapText="1"/>
    </xf>
    <xf numFmtId="3" fontId="19" fillId="0" borderId="1" xfId="0" applyNumberFormat="1" applyFont="1" applyBorder="1" applyAlignment="1">
      <alignment wrapText="1"/>
    </xf>
    <xf numFmtId="0" fontId="17" fillId="4" borderId="1" xfId="0" applyFont="1" applyFill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18" fillId="0" borderId="5" xfId="0" applyFont="1" applyBorder="1" applyAlignment="1">
      <alignment horizontal="center" vertical="top" wrapText="1"/>
    </xf>
    <xf numFmtId="0" fontId="18" fillId="0" borderId="5" xfId="0" applyFont="1" applyBorder="1" applyAlignment="1">
      <alignment horizontal="left" vertical="top" wrapText="1"/>
    </xf>
    <xf numFmtId="3" fontId="18" fillId="0" borderId="5" xfId="0" applyNumberFormat="1" applyFont="1" applyBorder="1" applyAlignment="1">
      <alignment wrapText="1"/>
    </xf>
    <xf numFmtId="10" fontId="0" fillId="0" borderId="5" xfId="0" applyNumberFormat="1" applyBorder="1"/>
    <xf numFmtId="0" fontId="18" fillId="0" borderId="6" xfId="0" applyFont="1" applyBorder="1" applyAlignment="1">
      <alignment horizontal="center" vertical="top" wrapText="1"/>
    </xf>
    <xf numFmtId="0" fontId="18" fillId="0" borderId="6" xfId="0" applyFont="1" applyBorder="1" applyAlignment="1">
      <alignment horizontal="left" vertical="top" wrapText="1"/>
    </xf>
    <xf numFmtId="3" fontId="18" fillId="0" borderId="6" xfId="0" applyNumberFormat="1" applyFont="1" applyBorder="1" applyAlignment="1">
      <alignment wrapText="1"/>
    </xf>
    <xf numFmtId="10" fontId="0" fillId="0" borderId="6" xfId="0" applyNumberFormat="1" applyBorder="1"/>
    <xf numFmtId="0" fontId="18" fillId="0" borderId="0" xfId="0" applyFont="1" applyBorder="1" applyAlignment="1">
      <alignment horizontal="center" vertical="top" wrapText="1"/>
    </xf>
    <xf numFmtId="0" fontId="18" fillId="0" borderId="0" xfId="0" applyFont="1" applyBorder="1" applyAlignment="1">
      <alignment horizontal="left" vertical="top" wrapText="1"/>
    </xf>
    <xf numFmtId="3" fontId="18" fillId="0" borderId="0" xfId="0" applyNumberFormat="1" applyFont="1" applyBorder="1" applyAlignment="1">
      <alignment wrapText="1"/>
    </xf>
    <xf numFmtId="10" fontId="0" fillId="0" borderId="0" xfId="0" applyNumberFormat="1" applyBorder="1"/>
    <xf numFmtId="0" fontId="10" fillId="0" borderId="0" xfId="0" applyFont="1" applyBorder="1"/>
    <xf numFmtId="0" fontId="1" fillId="0" borderId="0" xfId="0" applyFont="1" applyBorder="1"/>
    <xf numFmtId="0" fontId="21" fillId="4" borderId="1" xfId="0" applyFont="1" applyFill="1" applyBorder="1" applyAlignment="1">
      <alignment horizontal="center" vertical="top" wrapText="1"/>
    </xf>
    <xf numFmtId="0" fontId="21" fillId="0" borderId="1" xfId="0" applyFont="1" applyBorder="1" applyAlignment="1">
      <alignment horizontal="center" vertical="top" wrapText="1"/>
    </xf>
    <xf numFmtId="0" fontId="21" fillId="0" borderId="1" xfId="0" applyFont="1" applyBorder="1" applyAlignment="1">
      <alignment horizontal="left" vertical="top" wrapText="1"/>
    </xf>
    <xf numFmtId="3" fontId="21" fillId="0" borderId="1" xfId="0" applyNumberFormat="1" applyFont="1" applyBorder="1" applyAlignment="1">
      <alignment wrapText="1"/>
    </xf>
    <xf numFmtId="10" fontId="22" fillId="0" borderId="1" xfId="3" applyNumberFormat="1" applyFont="1" applyBorder="1" applyAlignment="1"/>
    <xf numFmtId="0" fontId="23" fillId="0" borderId="1" xfId="0" applyFont="1" applyBorder="1" applyAlignment="1">
      <alignment horizontal="center" vertical="top" wrapText="1"/>
    </xf>
    <xf numFmtId="0" fontId="23" fillId="0" borderId="1" xfId="0" applyFont="1" applyBorder="1" applyAlignment="1">
      <alignment horizontal="left" vertical="top" wrapText="1"/>
    </xf>
    <xf numFmtId="3" fontId="23" fillId="0" borderId="1" xfId="0" applyNumberFormat="1" applyFont="1" applyBorder="1" applyAlignment="1">
      <alignment wrapText="1"/>
    </xf>
    <xf numFmtId="10" fontId="24" fillId="0" borderId="1" xfId="3" applyNumberFormat="1" applyFont="1" applyBorder="1" applyAlignment="1"/>
    <xf numFmtId="0" fontId="25" fillId="0" borderId="1" xfId="0" applyFont="1" applyBorder="1" applyAlignment="1">
      <alignment horizontal="left" vertical="top" wrapText="1"/>
    </xf>
    <xf numFmtId="0" fontId="18" fillId="4" borderId="1" xfId="0" applyFont="1" applyFill="1" applyBorder="1" applyAlignment="1">
      <alignment horizontal="center" vertical="top" wrapText="1"/>
    </xf>
    <xf numFmtId="0" fontId="1" fillId="0" borderId="7" xfId="0" applyFont="1" applyBorder="1" applyAlignment="1">
      <alignment horizontal="center"/>
    </xf>
    <xf numFmtId="0" fontId="4" fillId="3" borderId="1" xfId="0" applyFont="1" applyFill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3" fontId="5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</cellXfs>
  <cellStyles count="4">
    <cellStyle name="Normál" xfId="0" builtinId="0"/>
    <cellStyle name="Normál 11" xfId="1"/>
    <cellStyle name="Normál 2 2" xfId="2"/>
    <cellStyle name="Százalék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4"/>
  <sheetViews>
    <sheetView tabSelected="1" zoomScaleNormal="100" workbookViewId="0">
      <selection activeCell="D1" sqref="D1"/>
    </sheetView>
  </sheetViews>
  <sheetFormatPr defaultRowHeight="15" x14ac:dyDescent="0.25"/>
  <cols>
    <col min="1" max="1" width="1" style="1" customWidth="1"/>
    <col min="2" max="2" width="5.42578125" customWidth="1"/>
    <col min="3" max="3" width="33.5703125" customWidth="1"/>
    <col min="4" max="7" width="10.7109375" customWidth="1"/>
  </cols>
  <sheetData>
    <row r="1" spans="1:7" x14ac:dyDescent="0.25">
      <c r="E1" s="9"/>
      <c r="F1" s="39"/>
    </row>
    <row r="2" spans="1:7" s="9" customFormat="1" x14ac:dyDescent="0.25">
      <c r="A2" s="1"/>
      <c r="B2" s="65"/>
      <c r="C2" s="65"/>
      <c r="D2" s="65"/>
      <c r="E2" s="65"/>
      <c r="F2" s="65"/>
      <c r="G2" s="65"/>
    </row>
    <row r="3" spans="1:7" s="11" customFormat="1" ht="25.5" x14ac:dyDescent="0.25">
      <c r="A3" s="1"/>
      <c r="B3" s="30" t="s">
        <v>24</v>
      </c>
      <c r="C3" s="30" t="s">
        <v>25</v>
      </c>
      <c r="D3" s="64" t="s">
        <v>26</v>
      </c>
      <c r="E3" s="64" t="s">
        <v>27</v>
      </c>
      <c r="F3" s="64" t="s">
        <v>4</v>
      </c>
      <c r="G3" s="64" t="s">
        <v>19</v>
      </c>
    </row>
    <row r="4" spans="1:7" s="11" customFormat="1" x14ac:dyDescent="0.25">
      <c r="A4" s="1"/>
      <c r="B4" s="30">
        <v>2</v>
      </c>
      <c r="C4" s="30">
        <v>3</v>
      </c>
      <c r="D4" s="30">
        <v>4</v>
      </c>
      <c r="E4" s="30">
        <v>5</v>
      </c>
      <c r="F4" s="30">
        <v>6</v>
      </c>
      <c r="G4" s="38"/>
    </row>
    <row r="5" spans="1:7" s="11" customFormat="1" ht="25.5" x14ac:dyDescent="0.25">
      <c r="A5" s="6"/>
      <c r="B5" s="31" t="s">
        <v>28</v>
      </c>
      <c r="C5" s="32" t="s">
        <v>29</v>
      </c>
      <c r="D5" s="33">
        <v>19227000</v>
      </c>
      <c r="E5" s="33">
        <v>20406550</v>
      </c>
      <c r="F5" s="33">
        <v>20406532</v>
      </c>
      <c r="G5" s="34">
        <f t="shared" ref="G5:G14" si="0">(F5/E5)</f>
        <v>0.99999911793027241</v>
      </c>
    </row>
    <row r="6" spans="1:7" x14ac:dyDescent="0.25">
      <c r="A6" s="6"/>
      <c r="B6" s="31" t="s">
        <v>30</v>
      </c>
      <c r="C6" s="32" t="s">
        <v>31</v>
      </c>
      <c r="D6" s="33">
        <v>800000</v>
      </c>
      <c r="E6" s="33">
        <v>819550</v>
      </c>
      <c r="F6" s="33">
        <v>819536</v>
      </c>
      <c r="G6" s="34">
        <f t="shared" si="0"/>
        <v>0.9999829174547008</v>
      </c>
    </row>
    <row r="7" spans="1:7" x14ac:dyDescent="0.25">
      <c r="A7" s="10"/>
      <c r="B7" s="31" t="s">
        <v>32</v>
      </c>
      <c r="C7" s="32" t="s">
        <v>33</v>
      </c>
      <c r="D7" s="33">
        <v>727000</v>
      </c>
      <c r="E7" s="33">
        <v>787550</v>
      </c>
      <c r="F7" s="33">
        <v>787515</v>
      </c>
      <c r="G7" s="34">
        <f t="shared" si="0"/>
        <v>0.99995555837724592</v>
      </c>
    </row>
    <row r="8" spans="1:7" ht="25.5" x14ac:dyDescent="0.25">
      <c r="A8" s="10"/>
      <c r="B8" s="31" t="s">
        <v>34</v>
      </c>
      <c r="C8" s="32" t="s">
        <v>35</v>
      </c>
      <c r="D8" s="33">
        <v>262000</v>
      </c>
      <c r="E8" s="33">
        <v>340750</v>
      </c>
      <c r="F8" s="33">
        <v>340747</v>
      </c>
      <c r="G8" s="34">
        <f t="shared" si="0"/>
        <v>0.99999119589141594</v>
      </c>
    </row>
    <row r="9" spans="1:7" ht="25.5" x14ac:dyDescent="0.25">
      <c r="A9" s="10"/>
      <c r="B9" s="31" t="s">
        <v>36</v>
      </c>
      <c r="C9" s="32" t="s">
        <v>37</v>
      </c>
      <c r="D9" s="33">
        <v>21016000</v>
      </c>
      <c r="E9" s="33">
        <v>22354400</v>
      </c>
      <c r="F9" s="33">
        <v>22354330</v>
      </c>
      <c r="G9" s="34">
        <f t="shared" si="0"/>
        <v>0.99999686862541604</v>
      </c>
    </row>
    <row r="10" spans="1:7" ht="25.5" x14ac:dyDescent="0.25">
      <c r="A10" s="10"/>
      <c r="B10" s="31" t="s">
        <v>38</v>
      </c>
      <c r="C10" s="32" t="s">
        <v>39</v>
      </c>
      <c r="D10" s="33">
        <v>5386000</v>
      </c>
      <c r="E10" s="33">
        <v>5386300</v>
      </c>
      <c r="F10" s="33">
        <v>5386213</v>
      </c>
      <c r="G10" s="34">
        <f t="shared" si="0"/>
        <v>0.99998384791043948</v>
      </c>
    </row>
    <row r="11" spans="1:7" ht="51" x14ac:dyDescent="0.25">
      <c r="B11" s="31" t="s">
        <v>40</v>
      </c>
      <c r="C11" s="32" t="s">
        <v>41</v>
      </c>
      <c r="D11" s="33">
        <v>0</v>
      </c>
      <c r="E11" s="33">
        <v>540000</v>
      </c>
      <c r="F11" s="33">
        <v>538004</v>
      </c>
      <c r="G11" s="34">
        <f t="shared" si="0"/>
        <v>0.99630370370370369</v>
      </c>
    </row>
    <row r="12" spans="1:7" ht="25.5" x14ac:dyDescent="0.25">
      <c r="B12" s="31" t="s">
        <v>42</v>
      </c>
      <c r="C12" s="32" t="s">
        <v>43</v>
      </c>
      <c r="D12" s="33">
        <v>5386000</v>
      </c>
      <c r="E12" s="33">
        <v>5926300</v>
      </c>
      <c r="F12" s="33">
        <v>5924217</v>
      </c>
      <c r="G12" s="34">
        <f t="shared" si="0"/>
        <v>0.99964851593743143</v>
      </c>
    </row>
    <row r="13" spans="1:7" x14ac:dyDescent="0.25">
      <c r="B13" s="35" t="s">
        <v>44</v>
      </c>
      <c r="C13" s="36" t="s">
        <v>45</v>
      </c>
      <c r="D13" s="37">
        <v>26402000</v>
      </c>
      <c r="E13" s="37">
        <v>28280700</v>
      </c>
      <c r="F13" s="37">
        <v>28278547</v>
      </c>
      <c r="G13" s="34">
        <f t="shared" si="0"/>
        <v>0.99992387034267183</v>
      </c>
    </row>
    <row r="14" spans="1:7" ht="38.25" x14ac:dyDescent="0.25">
      <c r="B14" s="35" t="s">
        <v>46</v>
      </c>
      <c r="C14" s="36" t="s">
        <v>47</v>
      </c>
      <c r="D14" s="37">
        <v>5710000</v>
      </c>
      <c r="E14" s="37">
        <v>5310000</v>
      </c>
      <c r="F14" s="37">
        <v>5306465</v>
      </c>
      <c r="G14" s="34">
        <f t="shared" si="0"/>
        <v>0.99933427495291904</v>
      </c>
    </row>
    <row r="15" spans="1:7" x14ac:dyDescent="0.25">
      <c r="B15" s="31" t="s">
        <v>48</v>
      </c>
      <c r="C15" s="32" t="s">
        <v>49</v>
      </c>
      <c r="D15" s="33">
        <v>0</v>
      </c>
      <c r="E15" s="33">
        <v>0</v>
      </c>
      <c r="F15" s="33">
        <v>5306465</v>
      </c>
      <c r="G15" s="34"/>
    </row>
    <row r="16" spans="1:7" s="9" customFormat="1" x14ac:dyDescent="0.25">
      <c r="A16" s="1"/>
      <c r="B16" s="31" t="s">
        <v>50</v>
      </c>
      <c r="C16" s="32" t="s">
        <v>51</v>
      </c>
      <c r="D16" s="33">
        <v>30000</v>
      </c>
      <c r="E16" s="33">
        <v>30000</v>
      </c>
      <c r="F16" s="33">
        <v>19269</v>
      </c>
      <c r="G16" s="34">
        <f t="shared" ref="G16:G27" si="1">(F16/E16)</f>
        <v>0.64229999999999998</v>
      </c>
    </row>
    <row r="17" spans="1:7" s="9" customFormat="1" ht="25.5" x14ac:dyDescent="0.25">
      <c r="A17" s="1"/>
      <c r="B17" s="31" t="s">
        <v>52</v>
      </c>
      <c r="C17" s="32" t="s">
        <v>53</v>
      </c>
      <c r="D17" s="33">
        <v>7100000</v>
      </c>
      <c r="E17" s="33">
        <v>9547665</v>
      </c>
      <c r="F17" s="33">
        <v>9080713</v>
      </c>
      <c r="G17" s="34">
        <f t="shared" si="1"/>
        <v>0.95109254461692994</v>
      </c>
    </row>
    <row r="18" spans="1:7" s="9" customFormat="1" x14ac:dyDescent="0.25">
      <c r="A18" s="1"/>
      <c r="B18" s="31" t="s">
        <v>54</v>
      </c>
      <c r="C18" s="32" t="s">
        <v>55</v>
      </c>
      <c r="D18" s="33">
        <v>7130000</v>
      </c>
      <c r="E18" s="33">
        <v>9577665</v>
      </c>
      <c r="F18" s="33">
        <v>9099982</v>
      </c>
      <c r="G18" s="34">
        <f t="shared" si="1"/>
        <v>0.95012531760089747</v>
      </c>
    </row>
    <row r="19" spans="1:7" s="9" customFormat="1" ht="25.5" x14ac:dyDescent="0.25">
      <c r="A19" s="1"/>
      <c r="B19" s="31" t="s">
        <v>56</v>
      </c>
      <c r="C19" s="32" t="s">
        <v>57</v>
      </c>
      <c r="D19" s="33">
        <v>400000</v>
      </c>
      <c r="E19" s="33">
        <v>523050</v>
      </c>
      <c r="F19" s="33">
        <v>523050</v>
      </c>
      <c r="G19" s="34">
        <f t="shared" si="1"/>
        <v>1</v>
      </c>
    </row>
    <row r="20" spans="1:7" ht="25.5" x14ac:dyDescent="0.25">
      <c r="B20" s="31" t="s">
        <v>58</v>
      </c>
      <c r="C20" s="32" t="s">
        <v>59</v>
      </c>
      <c r="D20" s="33">
        <v>960000</v>
      </c>
      <c r="E20" s="33">
        <v>875560</v>
      </c>
      <c r="F20" s="33">
        <v>875560</v>
      </c>
      <c r="G20" s="34">
        <f t="shared" si="1"/>
        <v>1</v>
      </c>
    </row>
    <row r="21" spans="1:7" ht="25.5" x14ac:dyDescent="0.25">
      <c r="A21" s="6"/>
      <c r="B21" s="31" t="s">
        <v>60</v>
      </c>
      <c r="C21" s="32" t="s">
        <v>61</v>
      </c>
      <c r="D21" s="33">
        <v>1360000</v>
      </c>
      <c r="E21" s="33">
        <v>1398610</v>
      </c>
      <c r="F21" s="33">
        <v>1398610</v>
      </c>
      <c r="G21" s="34">
        <f t="shared" si="1"/>
        <v>1</v>
      </c>
    </row>
    <row r="22" spans="1:7" x14ac:dyDescent="0.25">
      <c r="A22" s="6"/>
      <c r="B22" s="31" t="s">
        <v>62</v>
      </c>
      <c r="C22" s="32" t="s">
        <v>63</v>
      </c>
      <c r="D22" s="33">
        <v>3000000</v>
      </c>
      <c r="E22" s="33">
        <v>2858140</v>
      </c>
      <c r="F22" s="33">
        <v>2752948</v>
      </c>
      <c r="G22" s="34">
        <f t="shared" si="1"/>
        <v>0.96319564471999275</v>
      </c>
    </row>
    <row r="23" spans="1:7" x14ac:dyDescent="0.25">
      <c r="A23" s="6"/>
      <c r="B23" s="31" t="s">
        <v>64</v>
      </c>
      <c r="C23" s="32" t="s">
        <v>65</v>
      </c>
      <c r="D23" s="33">
        <v>5000000</v>
      </c>
      <c r="E23" s="33">
        <v>6153405</v>
      </c>
      <c r="F23" s="33">
        <v>5387817</v>
      </c>
      <c r="G23" s="34">
        <f t="shared" si="1"/>
        <v>0.87558303085852462</v>
      </c>
    </row>
    <row r="24" spans="1:7" x14ac:dyDescent="0.25">
      <c r="A24" s="6"/>
      <c r="B24" s="31" t="s">
        <v>66</v>
      </c>
      <c r="C24" s="32" t="s">
        <v>67</v>
      </c>
      <c r="D24" s="33">
        <v>600000</v>
      </c>
      <c r="E24" s="33">
        <v>100000</v>
      </c>
      <c r="F24" s="33">
        <v>91696</v>
      </c>
      <c r="G24" s="34">
        <f t="shared" si="1"/>
        <v>0.91696</v>
      </c>
    </row>
    <row r="25" spans="1:7" ht="25.5" x14ac:dyDescent="0.25">
      <c r="B25" s="40" t="s">
        <v>68</v>
      </c>
      <c r="C25" s="41" t="s">
        <v>69</v>
      </c>
      <c r="D25" s="42">
        <v>3700000</v>
      </c>
      <c r="E25" s="42">
        <v>6253950</v>
      </c>
      <c r="F25" s="42">
        <v>5495539</v>
      </c>
      <c r="G25" s="43">
        <f t="shared" si="1"/>
        <v>0.87873088208252381</v>
      </c>
    </row>
    <row r="26" spans="1:7" ht="25.5" x14ac:dyDescent="0.25">
      <c r="B26" s="31" t="s">
        <v>70</v>
      </c>
      <c r="C26" s="32" t="s">
        <v>71</v>
      </c>
      <c r="D26" s="33">
        <v>300000</v>
      </c>
      <c r="E26" s="33">
        <v>453000</v>
      </c>
      <c r="F26" s="33">
        <v>452993</v>
      </c>
      <c r="G26" s="34">
        <f t="shared" si="1"/>
        <v>0.99998454746136867</v>
      </c>
    </row>
    <row r="27" spans="1:7" s="9" customFormat="1" x14ac:dyDescent="0.25">
      <c r="A27" s="1"/>
      <c r="B27" s="31" t="s">
        <v>72</v>
      </c>
      <c r="C27" s="32" t="s">
        <v>73</v>
      </c>
      <c r="D27" s="33">
        <v>3000000</v>
      </c>
      <c r="E27" s="33">
        <v>2530560</v>
      </c>
      <c r="F27" s="33">
        <v>2330954</v>
      </c>
      <c r="G27" s="34">
        <f t="shared" si="1"/>
        <v>0.92112180703085478</v>
      </c>
    </row>
    <row r="28" spans="1:7" s="9" customFormat="1" x14ac:dyDescent="0.25">
      <c r="A28" s="1"/>
      <c r="B28" s="44" t="s">
        <v>74</v>
      </c>
      <c r="C28" s="45" t="s">
        <v>75</v>
      </c>
      <c r="D28" s="46">
        <v>0</v>
      </c>
      <c r="E28" s="46">
        <v>0</v>
      </c>
      <c r="F28" s="46">
        <v>415485</v>
      </c>
      <c r="G28" s="47"/>
    </row>
    <row r="29" spans="1:7" s="9" customFormat="1" ht="25.5" x14ac:dyDescent="0.25">
      <c r="A29" s="1"/>
      <c r="B29" s="31" t="s">
        <v>76</v>
      </c>
      <c r="C29" s="32" t="s">
        <v>77</v>
      </c>
      <c r="D29" s="33">
        <v>15600000</v>
      </c>
      <c r="E29" s="33">
        <v>18349055</v>
      </c>
      <c r="F29" s="33">
        <v>16511947</v>
      </c>
      <c r="G29" s="34">
        <f>(F29/E29)</f>
        <v>0.89987996657048552</v>
      </c>
    </row>
    <row r="30" spans="1:7" s="9" customFormat="1" x14ac:dyDescent="0.25">
      <c r="A30" s="1"/>
      <c r="B30" s="31" t="s">
        <v>78</v>
      </c>
      <c r="C30" s="32" t="s">
        <v>79</v>
      </c>
      <c r="D30" s="33">
        <v>530000</v>
      </c>
      <c r="E30" s="33">
        <v>304000</v>
      </c>
      <c r="F30" s="33">
        <v>297562</v>
      </c>
      <c r="G30" s="34">
        <f>(F30/E30)</f>
        <v>0.97882236842105264</v>
      </c>
    </row>
    <row r="31" spans="1:7" s="9" customFormat="1" ht="25.5" x14ac:dyDescent="0.25">
      <c r="A31" s="1"/>
      <c r="B31" s="31" t="s">
        <v>80</v>
      </c>
      <c r="C31" s="32" t="s">
        <v>81</v>
      </c>
      <c r="D31" s="33">
        <v>100000</v>
      </c>
      <c r="E31" s="33">
        <v>0</v>
      </c>
      <c r="F31" s="33">
        <v>0</v>
      </c>
      <c r="G31" s="34"/>
    </row>
    <row r="32" spans="1:7" s="9" customFormat="1" ht="25.5" x14ac:dyDescent="0.25">
      <c r="A32" s="6"/>
      <c r="B32" s="40" t="s">
        <v>82</v>
      </c>
      <c r="C32" s="41" t="s">
        <v>83</v>
      </c>
      <c r="D32" s="42">
        <v>630000</v>
      </c>
      <c r="E32" s="42">
        <v>304000</v>
      </c>
      <c r="F32" s="42">
        <v>297562</v>
      </c>
      <c r="G32" s="43">
        <f>(F32/E32)</f>
        <v>0.97882236842105264</v>
      </c>
    </row>
    <row r="33" spans="1:7" s="9" customFormat="1" ht="25.5" x14ac:dyDescent="0.25">
      <c r="A33" s="6"/>
      <c r="B33" s="40" t="s">
        <v>84</v>
      </c>
      <c r="C33" s="41" t="s">
        <v>85</v>
      </c>
      <c r="D33" s="42">
        <v>5300000</v>
      </c>
      <c r="E33" s="42">
        <v>6875198</v>
      </c>
      <c r="F33" s="42">
        <v>6307116</v>
      </c>
      <c r="G33" s="43">
        <f>(F33/E33)</f>
        <v>0.91737227058769799</v>
      </c>
    </row>
    <row r="34" spans="1:7" s="9" customFormat="1" ht="24" customHeight="1" x14ac:dyDescent="0.25">
      <c r="A34" s="6"/>
      <c r="B34" s="31" t="s">
        <v>86</v>
      </c>
      <c r="C34" s="32" t="s">
        <v>87</v>
      </c>
      <c r="D34" s="33">
        <v>150000</v>
      </c>
      <c r="E34" s="33">
        <v>4000</v>
      </c>
      <c r="F34" s="33">
        <v>72</v>
      </c>
      <c r="G34" s="34">
        <f t="shared" ref="G34:G40" si="2">(F34/E34)</f>
        <v>1.7999999999999999E-2</v>
      </c>
    </row>
    <row r="35" spans="1:7" s="53" customFormat="1" ht="24" customHeight="1" x14ac:dyDescent="0.25">
      <c r="A35" s="52"/>
      <c r="B35" s="48"/>
      <c r="C35" s="49"/>
      <c r="D35" s="50"/>
      <c r="E35" s="50"/>
      <c r="F35" s="50"/>
      <c r="G35" s="51"/>
    </row>
    <row r="36" spans="1:7" s="9" customFormat="1" ht="25.5" x14ac:dyDescent="0.25">
      <c r="A36" s="6"/>
      <c r="B36" s="31" t="s">
        <v>88</v>
      </c>
      <c r="C36" s="32" t="s">
        <v>89</v>
      </c>
      <c r="D36" s="33">
        <v>0</v>
      </c>
      <c r="E36" s="33">
        <v>422000</v>
      </c>
      <c r="F36" s="33">
        <v>421946</v>
      </c>
      <c r="G36" s="34">
        <f t="shared" si="2"/>
        <v>0.99987203791469192</v>
      </c>
    </row>
    <row r="37" spans="1:7" s="9" customFormat="1" x14ac:dyDescent="0.25">
      <c r="A37" s="6"/>
      <c r="B37" s="44" t="s">
        <v>90</v>
      </c>
      <c r="C37" s="45" t="s">
        <v>91</v>
      </c>
      <c r="D37" s="46">
        <v>200000</v>
      </c>
      <c r="E37" s="46">
        <v>150000</v>
      </c>
      <c r="F37" s="46">
        <v>118454</v>
      </c>
      <c r="G37" s="47">
        <f t="shared" si="2"/>
        <v>0.78969333333333336</v>
      </c>
    </row>
    <row r="38" spans="1:7" s="9" customFormat="1" ht="25.5" x14ac:dyDescent="0.25">
      <c r="A38" s="6"/>
      <c r="B38" s="31" t="s">
        <v>92</v>
      </c>
      <c r="C38" s="32" t="s">
        <v>93</v>
      </c>
      <c r="D38" s="33">
        <v>5650000</v>
      </c>
      <c r="E38" s="33">
        <v>7451198</v>
      </c>
      <c r="F38" s="33">
        <v>6847588</v>
      </c>
      <c r="G38" s="34">
        <f t="shared" si="2"/>
        <v>0.9189915500836241</v>
      </c>
    </row>
    <row r="39" spans="1:7" s="9" customFormat="1" ht="25.5" x14ac:dyDescent="0.25">
      <c r="A39" s="6"/>
      <c r="B39" s="35" t="s">
        <v>94</v>
      </c>
      <c r="C39" s="36" t="s">
        <v>95</v>
      </c>
      <c r="D39" s="37">
        <v>30370000</v>
      </c>
      <c r="E39" s="37">
        <v>37080528</v>
      </c>
      <c r="F39" s="37">
        <v>34155689</v>
      </c>
      <c r="G39" s="34">
        <f t="shared" si="2"/>
        <v>0.92112196999999574</v>
      </c>
    </row>
    <row r="40" spans="1:7" s="9" customFormat="1" ht="25.5" x14ac:dyDescent="0.25">
      <c r="A40" s="6"/>
      <c r="B40" s="31" t="s">
        <v>96</v>
      </c>
      <c r="C40" s="32" t="s">
        <v>97</v>
      </c>
      <c r="D40" s="33">
        <v>600000</v>
      </c>
      <c r="E40" s="33">
        <v>2047170</v>
      </c>
      <c r="F40" s="33">
        <v>2047170</v>
      </c>
      <c r="G40" s="34">
        <f t="shared" si="2"/>
        <v>1</v>
      </c>
    </row>
    <row r="41" spans="1:7" s="9" customFormat="1" ht="38.25" x14ac:dyDescent="0.25">
      <c r="A41" s="6"/>
      <c r="B41" s="31" t="s">
        <v>98</v>
      </c>
      <c r="C41" s="32" t="s">
        <v>99</v>
      </c>
      <c r="D41" s="33">
        <v>0</v>
      </c>
      <c r="E41" s="33">
        <v>0</v>
      </c>
      <c r="F41" s="33">
        <v>2047170</v>
      </c>
      <c r="G41" s="34"/>
    </row>
    <row r="42" spans="1:7" ht="25.5" x14ac:dyDescent="0.25">
      <c r="A42" s="6"/>
      <c r="B42" s="31" t="s">
        <v>100</v>
      </c>
      <c r="C42" s="32" t="s">
        <v>101</v>
      </c>
      <c r="D42" s="33">
        <v>3725000</v>
      </c>
      <c r="E42" s="33">
        <v>2277830</v>
      </c>
      <c r="F42" s="33">
        <v>1824805</v>
      </c>
      <c r="G42" s="34">
        <f>(F42/E42)</f>
        <v>0.80111553539992009</v>
      </c>
    </row>
    <row r="43" spans="1:7" ht="25.5" x14ac:dyDescent="0.25">
      <c r="A43" s="6"/>
      <c r="B43" s="31" t="s">
        <v>102</v>
      </c>
      <c r="C43" s="32" t="s">
        <v>103</v>
      </c>
      <c r="D43" s="33">
        <v>0</v>
      </c>
      <c r="E43" s="33">
        <v>0</v>
      </c>
      <c r="F43" s="33">
        <v>83443</v>
      </c>
      <c r="G43" s="34"/>
    </row>
    <row r="44" spans="1:7" ht="25.5" x14ac:dyDescent="0.25">
      <c r="A44" s="6"/>
      <c r="B44" s="31" t="s">
        <v>104</v>
      </c>
      <c r="C44" s="32" t="s">
        <v>105</v>
      </c>
      <c r="D44" s="33">
        <v>0</v>
      </c>
      <c r="E44" s="33">
        <v>0</v>
      </c>
      <c r="F44" s="33">
        <v>230000</v>
      </c>
      <c r="G44" s="34"/>
    </row>
    <row r="45" spans="1:7" ht="51" x14ac:dyDescent="0.25">
      <c r="A45" s="6"/>
      <c r="B45" s="31" t="s">
        <v>106</v>
      </c>
      <c r="C45" s="32" t="s">
        <v>107</v>
      </c>
      <c r="D45" s="33">
        <v>0</v>
      </c>
      <c r="E45" s="33">
        <v>0</v>
      </c>
      <c r="F45" s="33">
        <v>1511362</v>
      </c>
      <c r="G45" s="34"/>
    </row>
    <row r="46" spans="1:7" ht="25.5" x14ac:dyDescent="0.25">
      <c r="A46" s="6"/>
      <c r="B46" s="35" t="s">
        <v>108</v>
      </c>
      <c r="C46" s="36" t="s">
        <v>109</v>
      </c>
      <c r="D46" s="37">
        <v>4325000</v>
      </c>
      <c r="E46" s="37">
        <v>4325000</v>
      </c>
      <c r="F46" s="37">
        <v>3871975</v>
      </c>
      <c r="G46" s="34">
        <f>(F46/E46)</f>
        <v>0.89525433526011555</v>
      </c>
    </row>
    <row r="47" spans="1:7" ht="38.25" x14ac:dyDescent="0.25">
      <c r="B47" s="31" t="s">
        <v>110</v>
      </c>
      <c r="C47" s="32" t="s">
        <v>111</v>
      </c>
      <c r="D47" s="33">
        <v>0</v>
      </c>
      <c r="E47" s="33">
        <v>6000</v>
      </c>
      <c r="F47" s="33">
        <v>5080</v>
      </c>
      <c r="G47" s="34">
        <f>(F47/E47)</f>
        <v>0.84666666666666668</v>
      </c>
    </row>
    <row r="48" spans="1:7" ht="25.5" x14ac:dyDescent="0.25">
      <c r="B48" s="31" t="s">
        <v>112</v>
      </c>
      <c r="C48" s="32" t="s">
        <v>113</v>
      </c>
      <c r="D48" s="33">
        <v>0</v>
      </c>
      <c r="E48" s="33">
        <v>6000</v>
      </c>
      <c r="F48" s="33">
        <v>5080</v>
      </c>
      <c r="G48" s="34">
        <f>(F48/E48)</f>
        <v>0.84666666666666668</v>
      </c>
    </row>
    <row r="49" spans="2:7" ht="38.25" x14ac:dyDescent="0.25">
      <c r="B49" s="31" t="s">
        <v>114</v>
      </c>
      <c r="C49" s="32" t="s">
        <v>115</v>
      </c>
      <c r="D49" s="33">
        <v>2460000</v>
      </c>
      <c r="E49" s="33">
        <v>4497635</v>
      </c>
      <c r="F49" s="33">
        <v>2607487</v>
      </c>
      <c r="G49" s="34">
        <f>(F49/E49)</f>
        <v>0.57974624441512035</v>
      </c>
    </row>
    <row r="50" spans="2:7" ht="25.5" x14ac:dyDescent="0.25">
      <c r="B50" s="40" t="s">
        <v>116</v>
      </c>
      <c r="C50" s="41" t="s">
        <v>117</v>
      </c>
      <c r="D50" s="42">
        <v>0</v>
      </c>
      <c r="E50" s="42">
        <v>0</v>
      </c>
      <c r="F50" s="42">
        <v>2607487</v>
      </c>
      <c r="G50" s="43"/>
    </row>
    <row r="51" spans="2:7" ht="38.25" x14ac:dyDescent="0.25">
      <c r="B51" s="31" t="s">
        <v>118</v>
      </c>
      <c r="C51" s="32" t="s">
        <v>119</v>
      </c>
      <c r="D51" s="33">
        <v>1660000</v>
      </c>
      <c r="E51" s="33">
        <v>3216300</v>
      </c>
      <c r="F51" s="33">
        <v>2764680</v>
      </c>
      <c r="G51" s="34">
        <f>(F51/E51)</f>
        <v>0.85958399403040764</v>
      </c>
    </row>
    <row r="52" spans="2:7" ht="25.5" x14ac:dyDescent="0.25">
      <c r="B52" s="31" t="s">
        <v>120</v>
      </c>
      <c r="C52" s="32" t="s">
        <v>121</v>
      </c>
      <c r="D52" s="33">
        <v>0</v>
      </c>
      <c r="E52" s="33">
        <v>0</v>
      </c>
      <c r="F52" s="33">
        <v>2016300</v>
      </c>
      <c r="G52" s="34"/>
    </row>
    <row r="53" spans="2:7" x14ac:dyDescent="0.25">
      <c r="B53" s="44" t="s">
        <v>122</v>
      </c>
      <c r="C53" s="45" t="s">
        <v>123</v>
      </c>
      <c r="D53" s="46">
        <v>0</v>
      </c>
      <c r="E53" s="46">
        <v>0</v>
      </c>
      <c r="F53" s="46">
        <v>748380</v>
      </c>
      <c r="G53" s="47"/>
    </row>
    <row r="54" spans="2:7" ht="38.25" x14ac:dyDescent="0.25">
      <c r="B54" s="35" t="s">
        <v>124</v>
      </c>
      <c r="C54" s="36" t="s">
        <v>125</v>
      </c>
      <c r="D54" s="37">
        <v>4120000</v>
      </c>
      <c r="E54" s="37">
        <v>7719935</v>
      </c>
      <c r="F54" s="37">
        <v>5377247</v>
      </c>
      <c r="G54" s="34">
        <f t="shared" ref="G54:G59" si="3">(F54/E54)</f>
        <v>0.69654045014627719</v>
      </c>
    </row>
    <row r="55" spans="2:7" ht="25.5" x14ac:dyDescent="0.25">
      <c r="B55" s="31" t="s">
        <v>126</v>
      </c>
      <c r="C55" s="32" t="s">
        <v>127</v>
      </c>
      <c r="D55" s="33">
        <v>0</v>
      </c>
      <c r="E55" s="33">
        <v>25000</v>
      </c>
      <c r="F55" s="33">
        <v>25000</v>
      </c>
      <c r="G55" s="34">
        <f t="shared" si="3"/>
        <v>1</v>
      </c>
    </row>
    <row r="56" spans="2:7" ht="25.5" x14ac:dyDescent="0.25">
      <c r="B56" s="31" t="s">
        <v>128</v>
      </c>
      <c r="C56" s="32" t="s">
        <v>129</v>
      </c>
      <c r="D56" s="33">
        <v>197000</v>
      </c>
      <c r="E56" s="33">
        <v>2000</v>
      </c>
      <c r="F56" s="33">
        <v>0</v>
      </c>
      <c r="G56" s="34">
        <f t="shared" si="3"/>
        <v>0</v>
      </c>
    </row>
    <row r="57" spans="2:7" ht="25.5" x14ac:dyDescent="0.25">
      <c r="B57" s="31" t="s">
        <v>130</v>
      </c>
      <c r="C57" s="32" t="s">
        <v>131</v>
      </c>
      <c r="D57" s="33">
        <v>1181000</v>
      </c>
      <c r="E57" s="33">
        <v>1696000</v>
      </c>
      <c r="F57" s="33">
        <v>1690906</v>
      </c>
      <c r="G57" s="34">
        <f t="shared" si="3"/>
        <v>0.99699646226415095</v>
      </c>
    </row>
    <row r="58" spans="2:7" ht="38.25" x14ac:dyDescent="0.25">
      <c r="B58" s="40" t="s">
        <v>132</v>
      </c>
      <c r="C58" s="41" t="s">
        <v>133</v>
      </c>
      <c r="D58" s="42">
        <v>372000</v>
      </c>
      <c r="E58" s="42">
        <v>457000</v>
      </c>
      <c r="F58" s="42">
        <v>456544</v>
      </c>
      <c r="G58" s="43">
        <f t="shared" si="3"/>
        <v>0.99900218818380748</v>
      </c>
    </row>
    <row r="59" spans="2:7" ht="25.5" x14ac:dyDescent="0.25">
      <c r="B59" s="35" t="s">
        <v>134</v>
      </c>
      <c r="C59" s="36" t="s">
        <v>135</v>
      </c>
      <c r="D59" s="37">
        <v>1750000</v>
      </c>
      <c r="E59" s="37">
        <v>2180000</v>
      </c>
      <c r="F59" s="37">
        <v>2172450</v>
      </c>
      <c r="G59" s="34">
        <f t="shared" si="3"/>
        <v>0.99653669724770644</v>
      </c>
    </row>
    <row r="60" spans="2:7" ht="38.25" x14ac:dyDescent="0.25">
      <c r="B60" s="35" t="s">
        <v>136</v>
      </c>
      <c r="C60" s="36" t="s">
        <v>137</v>
      </c>
      <c r="D60" s="37">
        <v>72677000</v>
      </c>
      <c r="E60" s="37">
        <v>84896163</v>
      </c>
      <c r="F60" s="37">
        <v>79162373</v>
      </c>
      <c r="G60" s="34">
        <f>(F60/E60)</f>
        <v>0.93246114079384246</v>
      </c>
    </row>
    <row r="62" spans="2:7" x14ac:dyDescent="0.25">
      <c r="B62" t="s">
        <v>142</v>
      </c>
    </row>
    <row r="64" spans="2:7" ht="31.5" customHeight="1" x14ac:dyDescent="0.25">
      <c r="B64" s="54"/>
      <c r="C64" s="54" t="s">
        <v>25</v>
      </c>
      <c r="D64" s="54" t="s">
        <v>26</v>
      </c>
      <c r="E64" s="54" t="s">
        <v>27</v>
      </c>
      <c r="F64" s="54" t="s">
        <v>4</v>
      </c>
      <c r="G64" s="54" t="s">
        <v>19</v>
      </c>
    </row>
    <row r="65" spans="2:7" x14ac:dyDescent="0.25">
      <c r="B65" s="54">
        <v>2</v>
      </c>
      <c r="C65" s="54">
        <v>3</v>
      </c>
      <c r="D65" s="54">
        <v>4</v>
      </c>
      <c r="E65" s="54">
        <v>5</v>
      </c>
      <c r="F65" s="54">
        <v>6</v>
      </c>
      <c r="G65" s="54"/>
    </row>
    <row r="66" spans="2:7" ht="24" x14ac:dyDescent="0.25">
      <c r="B66" s="55" t="s">
        <v>28</v>
      </c>
      <c r="C66" s="56" t="s">
        <v>29</v>
      </c>
      <c r="D66" s="57">
        <v>9651000</v>
      </c>
      <c r="E66" s="57">
        <v>9638790</v>
      </c>
      <c r="F66" s="57">
        <v>9622511</v>
      </c>
      <c r="G66" s="58">
        <f t="shared" ref="G66:G73" si="4">(F66/E66)</f>
        <v>0.99831109506483695</v>
      </c>
    </row>
    <row r="67" spans="2:7" x14ac:dyDescent="0.25">
      <c r="B67" s="55" t="s">
        <v>138</v>
      </c>
      <c r="C67" s="56" t="s">
        <v>139</v>
      </c>
      <c r="D67" s="57">
        <v>137000</v>
      </c>
      <c r="E67" s="57">
        <v>138000</v>
      </c>
      <c r="F67" s="57">
        <v>137146</v>
      </c>
      <c r="G67" s="58">
        <f t="shared" si="4"/>
        <v>0.99381159420289855</v>
      </c>
    </row>
    <row r="68" spans="2:7" x14ac:dyDescent="0.25">
      <c r="B68" s="55" t="s">
        <v>140</v>
      </c>
      <c r="C68" s="56" t="s">
        <v>141</v>
      </c>
      <c r="D68" s="57">
        <v>549000</v>
      </c>
      <c r="E68" s="57">
        <v>567000</v>
      </c>
      <c r="F68" s="57">
        <v>566776</v>
      </c>
      <c r="G68" s="58">
        <f t="shared" si="4"/>
        <v>0.9996049382716049</v>
      </c>
    </row>
    <row r="69" spans="2:7" x14ac:dyDescent="0.25">
      <c r="B69" s="55" t="s">
        <v>30</v>
      </c>
      <c r="C69" s="56" t="s">
        <v>31</v>
      </c>
      <c r="D69" s="57">
        <v>600000</v>
      </c>
      <c r="E69" s="57">
        <v>829000</v>
      </c>
      <c r="F69" s="57">
        <v>828817</v>
      </c>
      <c r="G69" s="58">
        <f t="shared" si="4"/>
        <v>0.99977925211097707</v>
      </c>
    </row>
    <row r="70" spans="2:7" ht="24" x14ac:dyDescent="0.25">
      <c r="B70" s="55" t="s">
        <v>34</v>
      </c>
      <c r="C70" s="56" t="s">
        <v>35</v>
      </c>
      <c r="D70" s="57">
        <v>104000</v>
      </c>
      <c r="E70" s="57">
        <v>91600</v>
      </c>
      <c r="F70" s="57">
        <v>91600</v>
      </c>
      <c r="G70" s="58">
        <f t="shared" si="4"/>
        <v>1</v>
      </c>
    </row>
    <row r="71" spans="2:7" ht="24" x14ac:dyDescent="0.25">
      <c r="B71" s="55" t="s">
        <v>36</v>
      </c>
      <c r="C71" s="56" t="s">
        <v>37</v>
      </c>
      <c r="D71" s="57">
        <v>11041000</v>
      </c>
      <c r="E71" s="57">
        <v>11264390</v>
      </c>
      <c r="F71" s="57">
        <v>11246850</v>
      </c>
      <c r="G71" s="58">
        <f t="shared" si="4"/>
        <v>0.99844288061759223</v>
      </c>
    </row>
    <row r="72" spans="2:7" x14ac:dyDescent="0.25">
      <c r="B72" s="59" t="s">
        <v>44</v>
      </c>
      <c r="C72" s="60" t="s">
        <v>45</v>
      </c>
      <c r="D72" s="61">
        <v>11041000</v>
      </c>
      <c r="E72" s="61">
        <v>11264390</v>
      </c>
      <c r="F72" s="61">
        <v>11246850</v>
      </c>
      <c r="G72" s="62">
        <f t="shared" si="4"/>
        <v>0.99844288061759223</v>
      </c>
    </row>
    <row r="73" spans="2:7" ht="36" x14ac:dyDescent="0.25">
      <c r="B73" s="59" t="s">
        <v>46</v>
      </c>
      <c r="C73" s="60" t="s">
        <v>47</v>
      </c>
      <c r="D73" s="61">
        <v>2953000</v>
      </c>
      <c r="E73" s="61">
        <v>2813000</v>
      </c>
      <c r="F73" s="61">
        <v>2812868</v>
      </c>
      <c r="G73" s="62">
        <f t="shared" si="4"/>
        <v>0.9999530750088873</v>
      </c>
    </row>
    <row r="74" spans="2:7" x14ac:dyDescent="0.25">
      <c r="B74" s="55" t="s">
        <v>48</v>
      </c>
      <c r="C74" s="56" t="s">
        <v>49</v>
      </c>
      <c r="D74" s="57">
        <v>0</v>
      </c>
      <c r="E74" s="57">
        <v>0</v>
      </c>
      <c r="F74" s="57">
        <v>2812868</v>
      </c>
      <c r="G74" s="58"/>
    </row>
    <row r="75" spans="2:7" x14ac:dyDescent="0.25">
      <c r="B75" s="55" t="s">
        <v>50</v>
      </c>
      <c r="C75" s="56" t="s">
        <v>51</v>
      </c>
      <c r="D75" s="57">
        <v>80000</v>
      </c>
      <c r="E75" s="57">
        <v>13000</v>
      </c>
      <c r="F75" s="57">
        <v>12992</v>
      </c>
      <c r="G75" s="58">
        <f>(F75/E75)</f>
        <v>0.99938461538461543</v>
      </c>
    </row>
    <row r="76" spans="2:7" ht="24" x14ac:dyDescent="0.25">
      <c r="B76" s="55" t="s">
        <v>52</v>
      </c>
      <c r="C76" s="56" t="s">
        <v>53</v>
      </c>
      <c r="D76" s="57">
        <v>500000</v>
      </c>
      <c r="E76" s="57">
        <v>536000</v>
      </c>
      <c r="F76" s="57">
        <v>535993</v>
      </c>
      <c r="G76" s="58">
        <f>(F76/E76)</f>
        <v>0.99998694029850743</v>
      </c>
    </row>
    <row r="77" spans="2:7" x14ac:dyDescent="0.25">
      <c r="B77" s="55" t="s">
        <v>54</v>
      </c>
      <c r="C77" s="56" t="s">
        <v>55</v>
      </c>
      <c r="D77" s="57">
        <v>580000</v>
      </c>
      <c r="E77" s="57">
        <v>549000</v>
      </c>
      <c r="F77" s="57">
        <v>548985</v>
      </c>
      <c r="G77" s="58">
        <f>(F77/E77)</f>
        <v>0.99997267759562847</v>
      </c>
    </row>
    <row r="78" spans="2:7" ht="24" x14ac:dyDescent="0.25">
      <c r="B78" s="55" t="s">
        <v>56</v>
      </c>
      <c r="C78" s="56" t="s">
        <v>57</v>
      </c>
      <c r="D78" s="57">
        <v>100000</v>
      </c>
      <c r="E78" s="57">
        <v>67200</v>
      </c>
      <c r="F78" s="57">
        <v>67140</v>
      </c>
      <c r="G78" s="58">
        <f>(F78/E78)</f>
        <v>0.99910714285714286</v>
      </c>
    </row>
    <row r="79" spans="2:7" ht="24" x14ac:dyDescent="0.25">
      <c r="B79" s="55" t="s">
        <v>58</v>
      </c>
      <c r="C79" s="56" t="s">
        <v>59</v>
      </c>
      <c r="D79" s="57">
        <v>25000</v>
      </c>
      <c r="E79" s="57">
        <v>0</v>
      </c>
      <c r="F79" s="57">
        <v>0</v>
      </c>
      <c r="G79" s="58"/>
    </row>
    <row r="80" spans="2:7" ht="24" x14ac:dyDescent="0.25">
      <c r="B80" s="55" t="s">
        <v>60</v>
      </c>
      <c r="C80" s="56" t="s">
        <v>61</v>
      </c>
      <c r="D80" s="57">
        <v>125000</v>
      </c>
      <c r="E80" s="57">
        <v>67200</v>
      </c>
      <c r="F80" s="57">
        <v>67140</v>
      </c>
      <c r="G80" s="58">
        <f>(F80/E80)</f>
        <v>0.99910714285714286</v>
      </c>
    </row>
    <row r="81" spans="2:7" x14ac:dyDescent="0.25">
      <c r="B81" s="55" t="s">
        <v>62</v>
      </c>
      <c r="C81" s="56" t="s">
        <v>63</v>
      </c>
      <c r="D81" s="57">
        <v>240000</v>
      </c>
      <c r="E81" s="57">
        <v>298500</v>
      </c>
      <c r="F81" s="57">
        <v>298494</v>
      </c>
      <c r="G81" s="58">
        <f>(F81/E81)</f>
        <v>0.99997989949748745</v>
      </c>
    </row>
    <row r="82" spans="2:7" x14ac:dyDescent="0.25">
      <c r="B82" s="55" t="s">
        <v>64</v>
      </c>
      <c r="C82" s="56" t="s">
        <v>65</v>
      </c>
      <c r="D82" s="57">
        <v>1600000</v>
      </c>
      <c r="E82" s="57">
        <v>1890000</v>
      </c>
      <c r="F82" s="57">
        <v>1559291</v>
      </c>
      <c r="G82" s="58">
        <f>(F82/E82)</f>
        <v>0.82502169312169316</v>
      </c>
    </row>
    <row r="83" spans="2:7" ht="24" x14ac:dyDescent="0.25">
      <c r="B83" s="55" t="s">
        <v>68</v>
      </c>
      <c r="C83" s="56" t="s">
        <v>69</v>
      </c>
      <c r="D83" s="57">
        <v>100000</v>
      </c>
      <c r="E83" s="57">
        <v>755100</v>
      </c>
      <c r="F83" s="57">
        <v>755037</v>
      </c>
      <c r="G83" s="58">
        <f>(F83/E83)</f>
        <v>0.9999165673420739</v>
      </c>
    </row>
    <row r="84" spans="2:7" ht="24" x14ac:dyDescent="0.25">
      <c r="B84" s="55" t="s">
        <v>70</v>
      </c>
      <c r="C84" s="56" t="s">
        <v>71</v>
      </c>
      <c r="D84" s="57">
        <v>20000</v>
      </c>
      <c r="E84" s="57">
        <v>0</v>
      </c>
      <c r="F84" s="57">
        <v>0</v>
      </c>
      <c r="G84" s="58"/>
    </row>
    <row r="85" spans="2:7" x14ac:dyDescent="0.25">
      <c r="B85" s="55" t="s">
        <v>72</v>
      </c>
      <c r="C85" s="56" t="s">
        <v>73</v>
      </c>
      <c r="D85" s="57">
        <v>130000</v>
      </c>
      <c r="E85" s="57">
        <v>175110</v>
      </c>
      <c r="F85" s="57">
        <v>137105</v>
      </c>
      <c r="G85" s="58">
        <f>(F85/E85)</f>
        <v>0.78296499343269943</v>
      </c>
    </row>
    <row r="86" spans="2:7" ht="24" x14ac:dyDescent="0.25">
      <c r="B86" s="55" t="s">
        <v>76</v>
      </c>
      <c r="C86" s="56" t="s">
        <v>77</v>
      </c>
      <c r="D86" s="57">
        <v>2090000</v>
      </c>
      <c r="E86" s="57">
        <v>3118710</v>
      </c>
      <c r="F86" s="57">
        <v>2749927</v>
      </c>
      <c r="G86" s="58">
        <f>(F86/E86)</f>
        <v>0.88175142927684846</v>
      </c>
    </row>
    <row r="87" spans="2:7" x14ac:dyDescent="0.25">
      <c r="B87" s="55" t="s">
        <v>78</v>
      </c>
      <c r="C87" s="56" t="s">
        <v>79</v>
      </c>
      <c r="D87" s="57">
        <v>50000</v>
      </c>
      <c r="E87" s="57">
        <v>35700</v>
      </c>
      <c r="F87" s="57">
        <v>35641</v>
      </c>
      <c r="G87" s="58">
        <f>(F87/E87)</f>
        <v>0.99834733893557426</v>
      </c>
    </row>
    <row r="88" spans="2:7" ht="15" customHeight="1" x14ac:dyDescent="0.25">
      <c r="B88" s="55" t="s">
        <v>80</v>
      </c>
      <c r="C88" s="56" t="s">
        <v>81</v>
      </c>
      <c r="D88" s="57">
        <v>5000</v>
      </c>
      <c r="E88" s="57">
        <v>0</v>
      </c>
      <c r="F88" s="57">
        <v>0</v>
      </c>
      <c r="G88" s="58"/>
    </row>
    <row r="89" spans="2:7" ht="24" x14ac:dyDescent="0.25">
      <c r="B89" s="55" t="s">
        <v>82</v>
      </c>
      <c r="C89" s="56" t="s">
        <v>83</v>
      </c>
      <c r="D89" s="57">
        <v>55000</v>
      </c>
      <c r="E89" s="57">
        <v>35700</v>
      </c>
      <c r="F89" s="57">
        <v>35641</v>
      </c>
      <c r="G89" s="58">
        <f t="shared" ref="G89:G94" si="5">(F89/E89)</f>
        <v>0.99834733893557426</v>
      </c>
    </row>
    <row r="90" spans="2:7" ht="24" x14ac:dyDescent="0.25">
      <c r="B90" s="55" t="s">
        <v>84</v>
      </c>
      <c r="C90" s="56" t="s">
        <v>85</v>
      </c>
      <c r="D90" s="57">
        <v>560000</v>
      </c>
      <c r="E90" s="57">
        <v>968532</v>
      </c>
      <c r="F90" s="57">
        <v>873443</v>
      </c>
      <c r="G90" s="58">
        <f t="shared" si="5"/>
        <v>0.9018215195780831</v>
      </c>
    </row>
    <row r="91" spans="2:7" x14ac:dyDescent="0.25">
      <c r="B91" s="55" t="s">
        <v>90</v>
      </c>
      <c r="C91" s="56" t="s">
        <v>91</v>
      </c>
      <c r="D91" s="57">
        <v>0</v>
      </c>
      <c r="E91" s="57">
        <v>9000</v>
      </c>
      <c r="F91" s="57">
        <v>8783</v>
      </c>
      <c r="G91" s="58">
        <f t="shared" si="5"/>
        <v>0.97588888888888892</v>
      </c>
    </row>
    <row r="92" spans="2:7" ht="24" x14ac:dyDescent="0.25">
      <c r="B92" s="55" t="s">
        <v>92</v>
      </c>
      <c r="C92" s="56" t="s">
        <v>93</v>
      </c>
      <c r="D92" s="57">
        <v>560000</v>
      </c>
      <c r="E92" s="57">
        <v>977532</v>
      </c>
      <c r="F92" s="57">
        <v>882226</v>
      </c>
      <c r="G92" s="58">
        <f t="shared" si="5"/>
        <v>0.90250344745747457</v>
      </c>
    </row>
    <row r="93" spans="2:7" ht="15.75" customHeight="1" x14ac:dyDescent="0.25">
      <c r="B93" s="59" t="s">
        <v>94</v>
      </c>
      <c r="C93" s="63" t="s">
        <v>95</v>
      </c>
      <c r="D93" s="61">
        <v>3410000</v>
      </c>
      <c r="E93" s="61">
        <v>4748142</v>
      </c>
      <c r="F93" s="61">
        <v>4283919</v>
      </c>
      <c r="G93" s="62">
        <f t="shared" si="5"/>
        <v>0.90223059883213264</v>
      </c>
    </row>
    <row r="94" spans="2:7" ht="30" customHeight="1" x14ac:dyDescent="0.25">
      <c r="B94" s="59" t="s">
        <v>136</v>
      </c>
      <c r="C94" s="63" t="s">
        <v>137</v>
      </c>
      <c r="D94" s="61">
        <v>17404000</v>
      </c>
      <c r="E94" s="61">
        <v>18825532</v>
      </c>
      <c r="F94" s="61">
        <v>18343637</v>
      </c>
      <c r="G94" s="62">
        <f t="shared" si="5"/>
        <v>0.97440205142675385</v>
      </c>
    </row>
  </sheetData>
  <mergeCells count="1">
    <mergeCell ref="B2:G2"/>
  </mergeCells>
  <pageMargins left="0.23622047244094491" right="0.23622047244094491" top="0.74803149606299213" bottom="0.74803149606299213" header="0.31496062992125984" footer="0.31496062992125984"/>
  <pageSetup paperSize="9" orientation="portrait" horizontalDpi="300" verticalDpi="300" r:id="rId1"/>
  <headerFooter>
    <oddHeader>&amp;C&amp;"Times New Roman,Normál"&amp;12 2. melléklet
a 9/2017. (V. 30.) önkormányzati rendelethez
Az önkormányzat költségvetési kiadásai</oddHeader>
    <firstHeader xml:space="preserve">&amp;C&amp;"Times New Roman,Félkövér"Csömend Községi Önkormányzat Képviselőtestületének
2014.évi bevételek&amp;R&amp;"Times New Roman,Normál"1.melléklet
</first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workbookViewId="0">
      <selection activeCell="A2" sqref="A1:A1048576"/>
    </sheetView>
  </sheetViews>
  <sheetFormatPr defaultRowHeight="15" x14ac:dyDescent="0.25"/>
  <cols>
    <col min="1" max="1" width="5" customWidth="1"/>
  </cols>
  <sheetData>
    <row r="1" spans="1:10" ht="15.75" x14ac:dyDescent="0.25">
      <c r="A1" s="67" t="s">
        <v>22</v>
      </c>
      <c r="B1" s="67"/>
      <c r="C1" s="67"/>
      <c r="D1" s="67"/>
      <c r="E1" s="67"/>
      <c r="F1" s="67"/>
      <c r="G1" s="67"/>
      <c r="H1" s="67"/>
      <c r="I1" s="67"/>
      <c r="J1" s="21"/>
    </row>
    <row r="2" spans="1:10" ht="15.75" x14ac:dyDescent="0.25">
      <c r="A2" s="2"/>
      <c r="B2" s="3"/>
      <c r="C2" s="3"/>
      <c r="D2" s="3"/>
      <c r="E2" s="3"/>
      <c r="F2" s="3"/>
      <c r="G2" s="4"/>
      <c r="I2" s="68" t="s">
        <v>0</v>
      </c>
      <c r="J2" s="68"/>
    </row>
    <row r="3" spans="1:10" ht="16.5" x14ac:dyDescent="0.25">
      <c r="A3" s="69"/>
      <c r="B3" s="69"/>
      <c r="C3" s="69"/>
      <c r="D3" s="69"/>
      <c r="E3" s="69"/>
      <c r="F3" s="69"/>
      <c r="G3" s="4"/>
      <c r="J3" s="21"/>
    </row>
    <row r="4" spans="1:10" ht="15.75" x14ac:dyDescent="0.25">
      <c r="A4" s="2"/>
      <c r="B4" s="3"/>
      <c r="C4" s="3"/>
      <c r="D4" s="3"/>
      <c r="E4" s="3"/>
      <c r="F4" s="3"/>
      <c r="G4" s="4"/>
      <c r="J4" s="21"/>
    </row>
    <row r="5" spans="1:10" ht="25.5" x14ac:dyDescent="0.25">
      <c r="A5" s="70" t="s">
        <v>1</v>
      </c>
      <c r="B5" s="70"/>
      <c r="C5" s="70"/>
      <c r="D5" s="70"/>
      <c r="E5" s="70"/>
      <c r="F5" s="70"/>
      <c r="G5" s="5" t="s">
        <v>2</v>
      </c>
      <c r="H5" s="5" t="s">
        <v>3</v>
      </c>
      <c r="I5" s="5" t="s">
        <v>4</v>
      </c>
      <c r="J5" s="27" t="s">
        <v>19</v>
      </c>
    </row>
    <row r="6" spans="1:10" ht="15.75" x14ac:dyDescent="0.25">
      <c r="A6" s="71" t="s">
        <v>5</v>
      </c>
      <c r="B6" s="72"/>
      <c r="C6" s="72"/>
      <c r="D6" s="72"/>
      <c r="E6" s="72"/>
      <c r="F6" s="72"/>
      <c r="G6" s="72"/>
      <c r="H6" s="72"/>
      <c r="I6" s="72"/>
      <c r="J6" s="73"/>
    </row>
    <row r="7" spans="1:10" ht="15.75" x14ac:dyDescent="0.25">
      <c r="A7" s="74" t="s">
        <v>6</v>
      </c>
      <c r="B7" s="75"/>
      <c r="C7" s="75"/>
      <c r="D7" s="75"/>
      <c r="E7" s="75"/>
      <c r="F7" s="75"/>
      <c r="G7" s="75"/>
      <c r="H7" s="75"/>
      <c r="I7" s="75"/>
      <c r="J7" s="76"/>
    </row>
    <row r="8" spans="1:10" ht="15.75" x14ac:dyDescent="0.25">
      <c r="A8" s="7" t="s">
        <v>7</v>
      </c>
      <c r="B8" s="66" t="s">
        <v>20</v>
      </c>
      <c r="C8" s="66"/>
      <c r="D8" s="66"/>
      <c r="E8" s="66"/>
      <c r="F8" s="66"/>
      <c r="G8" s="8">
        <v>297</v>
      </c>
      <c r="H8" s="8">
        <v>297</v>
      </c>
      <c r="I8" s="8">
        <v>166</v>
      </c>
      <c r="J8" s="23">
        <f t="shared" ref="J8:J9" si="0">I8/H8</f>
        <v>0.55892255892255893</v>
      </c>
    </row>
    <row r="9" spans="1:10" ht="15.75" x14ac:dyDescent="0.25">
      <c r="A9" s="29" t="s">
        <v>8</v>
      </c>
      <c r="B9" s="83" t="s">
        <v>9</v>
      </c>
      <c r="C9" s="83"/>
      <c r="D9" s="83"/>
      <c r="E9" s="83"/>
      <c r="F9" s="83"/>
      <c r="G9" s="12">
        <f>SUM(G8:G8)</f>
        <v>297</v>
      </c>
      <c r="H9" s="12">
        <f>SUM(H8:H8)</f>
        <v>297</v>
      </c>
      <c r="I9" s="12">
        <f>SUM(I8:I8)</f>
        <v>166</v>
      </c>
      <c r="J9" s="24">
        <f t="shared" si="0"/>
        <v>0.55892255892255893</v>
      </c>
    </row>
    <row r="10" spans="1:10" ht="15.75" x14ac:dyDescent="0.25">
      <c r="A10" s="74" t="s">
        <v>10</v>
      </c>
      <c r="B10" s="75"/>
      <c r="C10" s="75"/>
      <c r="D10" s="75"/>
      <c r="E10" s="75"/>
      <c r="F10" s="75"/>
      <c r="G10" s="75"/>
      <c r="H10" s="75"/>
      <c r="I10" s="75"/>
      <c r="J10" s="76"/>
    </row>
    <row r="11" spans="1:10" ht="15.75" x14ac:dyDescent="0.25">
      <c r="A11" s="80" t="s">
        <v>11</v>
      </c>
      <c r="B11" s="81"/>
      <c r="C11" s="81"/>
      <c r="D11" s="81"/>
      <c r="E11" s="81"/>
      <c r="F11" s="81"/>
      <c r="G11" s="81"/>
      <c r="H11" s="81"/>
      <c r="I11" s="81"/>
      <c r="J11" s="82"/>
    </row>
    <row r="12" spans="1:10" ht="15.75" x14ac:dyDescent="0.25">
      <c r="A12" s="13"/>
      <c r="B12" s="14"/>
      <c r="C12" s="14"/>
      <c r="D12" s="14"/>
      <c r="E12" s="14"/>
      <c r="F12" s="14"/>
      <c r="G12" s="15"/>
      <c r="H12" s="9"/>
      <c r="I12" s="9"/>
      <c r="J12" s="21"/>
    </row>
    <row r="13" spans="1:10" ht="31.5" x14ac:dyDescent="0.25">
      <c r="A13" s="77" t="s">
        <v>1</v>
      </c>
      <c r="B13" s="78"/>
      <c r="C13" s="78"/>
      <c r="D13" s="78"/>
      <c r="E13" s="78"/>
      <c r="F13" s="79"/>
      <c r="G13" s="16" t="s">
        <v>2</v>
      </c>
      <c r="H13" s="5" t="s">
        <v>3</v>
      </c>
      <c r="I13" s="5" t="s">
        <v>4</v>
      </c>
      <c r="J13" s="27" t="s">
        <v>19</v>
      </c>
    </row>
    <row r="14" spans="1:10" ht="15.75" x14ac:dyDescent="0.25">
      <c r="A14" s="74" t="s">
        <v>12</v>
      </c>
      <c r="B14" s="75"/>
      <c r="C14" s="75"/>
      <c r="D14" s="75"/>
      <c r="E14" s="75"/>
      <c r="F14" s="75"/>
      <c r="G14" s="75"/>
      <c r="H14" s="75"/>
      <c r="I14" s="76"/>
      <c r="J14" s="22"/>
    </row>
    <row r="15" spans="1:10" ht="15.75" x14ac:dyDescent="0.25">
      <c r="A15" s="28" t="s">
        <v>13</v>
      </c>
      <c r="B15" s="84" t="s">
        <v>14</v>
      </c>
      <c r="C15" s="84"/>
      <c r="D15" s="84"/>
      <c r="E15" s="84"/>
      <c r="F15" s="84"/>
      <c r="G15" s="17">
        <f>G9</f>
        <v>297</v>
      </c>
      <c r="H15" s="17">
        <f t="shared" ref="H15:I15" si="1">H9</f>
        <v>297</v>
      </c>
      <c r="I15" s="17">
        <f t="shared" si="1"/>
        <v>166</v>
      </c>
      <c r="J15" s="25">
        <f t="shared" ref="J15:J19" si="2">I15/H15</f>
        <v>0.55892255892255893</v>
      </c>
    </row>
    <row r="16" spans="1:10" ht="15.75" x14ac:dyDescent="0.25">
      <c r="A16" s="89" t="s">
        <v>15</v>
      </c>
      <c r="B16" s="89"/>
      <c r="C16" s="89"/>
      <c r="D16" s="89"/>
      <c r="E16" s="89"/>
      <c r="F16" s="89"/>
      <c r="G16" s="89"/>
      <c r="H16" s="89"/>
      <c r="I16" s="89"/>
      <c r="J16" s="25"/>
    </row>
    <row r="17" spans="1:10" ht="15.75" x14ac:dyDescent="0.25">
      <c r="A17" s="18" t="s">
        <v>16</v>
      </c>
      <c r="B17" s="84" t="s">
        <v>21</v>
      </c>
      <c r="C17" s="84"/>
      <c r="D17" s="84"/>
      <c r="E17" s="84"/>
      <c r="F17" s="84"/>
      <c r="G17" s="17">
        <v>15350</v>
      </c>
      <c r="H17" s="17">
        <v>15350</v>
      </c>
      <c r="I17" s="17">
        <v>14411</v>
      </c>
      <c r="J17" s="26">
        <f t="shared" si="2"/>
        <v>0.93882736156351787</v>
      </c>
    </row>
    <row r="18" spans="1:10" ht="15.75" x14ac:dyDescent="0.25">
      <c r="A18" s="18" t="s">
        <v>17</v>
      </c>
      <c r="B18" s="85" t="s">
        <v>23</v>
      </c>
      <c r="C18" s="86"/>
      <c r="D18" s="86"/>
      <c r="E18" s="86"/>
      <c r="F18" s="87"/>
      <c r="G18" s="17">
        <v>0</v>
      </c>
      <c r="H18" s="17">
        <v>564</v>
      </c>
      <c r="I18" s="17">
        <v>564</v>
      </c>
      <c r="J18" s="26">
        <f t="shared" si="2"/>
        <v>1</v>
      </c>
    </row>
    <row r="19" spans="1:10" ht="15.75" x14ac:dyDescent="0.25">
      <c r="A19" s="88" t="s">
        <v>18</v>
      </c>
      <c r="B19" s="88"/>
      <c r="C19" s="88"/>
      <c r="D19" s="88"/>
      <c r="E19" s="88"/>
      <c r="F19" s="88"/>
      <c r="G19" s="17">
        <f>G15+G17+G18</f>
        <v>15647</v>
      </c>
      <c r="H19" s="17">
        <f t="shared" ref="H19:I19" si="3">H15+H17+H18</f>
        <v>16211</v>
      </c>
      <c r="I19" s="17">
        <f t="shared" si="3"/>
        <v>15141</v>
      </c>
      <c r="J19" s="26">
        <f t="shared" si="2"/>
        <v>0.93399543519832218</v>
      </c>
    </row>
    <row r="20" spans="1:10" ht="15.75" x14ac:dyDescent="0.25">
      <c r="A20" s="19"/>
      <c r="B20" s="20"/>
      <c r="C20" s="20"/>
      <c r="D20" s="20"/>
      <c r="E20" s="20"/>
      <c r="F20" s="20"/>
      <c r="G20" s="4"/>
      <c r="J20" s="21"/>
    </row>
    <row r="21" spans="1:10" ht="15.75" x14ac:dyDescent="0.25">
      <c r="A21" s="2"/>
      <c r="B21" s="3"/>
      <c r="C21" s="3"/>
      <c r="D21" s="3"/>
      <c r="E21" s="3"/>
      <c r="F21" s="3"/>
      <c r="G21" s="4"/>
      <c r="J21" s="21"/>
    </row>
  </sheetData>
  <mergeCells count="17">
    <mergeCell ref="B17:F17"/>
    <mergeCell ref="B18:F18"/>
    <mergeCell ref="A19:F19"/>
    <mergeCell ref="B15:F15"/>
    <mergeCell ref="A16:I16"/>
    <mergeCell ref="A13:F13"/>
    <mergeCell ref="A14:I14"/>
    <mergeCell ref="A11:J11"/>
    <mergeCell ref="B9:F9"/>
    <mergeCell ref="A10:J10"/>
    <mergeCell ref="B8:F8"/>
    <mergeCell ref="A1:I1"/>
    <mergeCell ref="I2:J2"/>
    <mergeCell ref="A3:F3"/>
    <mergeCell ref="A5:F5"/>
    <mergeCell ref="A6:J6"/>
    <mergeCell ref="A7:J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1.melléklet</vt:lpstr>
      <vt:lpstr>óvoda 1.sz.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Aljegyző</cp:lastModifiedBy>
  <cp:lastPrinted>2017-05-26T12:27:56Z</cp:lastPrinted>
  <dcterms:created xsi:type="dcterms:W3CDTF">2015-10-09T08:26:38Z</dcterms:created>
  <dcterms:modified xsi:type="dcterms:W3CDTF">2017-05-26T12:29:31Z</dcterms:modified>
</cp:coreProperties>
</file>