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activeTab="0"/>
  </bookViews>
  <sheets>
    <sheet name="3.sz.mell." sheetId="1" r:id="rId1"/>
  </sheets>
  <definedNames>
    <definedName name="_xlnm.Print_Area" localSheetId="0">'3.sz.mell.'!$A$1:$G$40</definedName>
  </definedNames>
  <calcPr fullCalcOnLoad="1"/>
</workbook>
</file>

<file path=xl/sharedStrings.xml><?xml version="1.0" encoding="utf-8"?>
<sst xmlns="http://schemas.openxmlformats.org/spreadsheetml/2006/main" count="107" uniqueCount="92">
  <si>
    <t>Megnevezés</t>
  </si>
  <si>
    <t>Szociális étkeztetés</t>
  </si>
  <si>
    <t>Hiv.sz.</t>
  </si>
  <si>
    <t>Mutató</t>
  </si>
  <si>
    <t>Mennyiségi egység</t>
  </si>
  <si>
    <t>Állami támogatás Ft/mutató</t>
  </si>
  <si>
    <t>A helyi önkormányzatok működésének általános támogatása</t>
  </si>
  <si>
    <t>Önkormányzati hivatal működésének támogatása</t>
  </si>
  <si>
    <t>elismert hivatali létszám (fő)</t>
  </si>
  <si>
    <t>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</si>
  <si>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</si>
  <si>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</si>
  <si>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</si>
  <si>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lakosságszám (fő)</t>
  </si>
  <si>
    <t>A települési önkormányzatok szociális és gyermekjóléti feladatainak támogatása</t>
  </si>
  <si>
    <t>55.360 Ft/fő</t>
  </si>
  <si>
    <t>A települélési önkormányzatok kulturális feladatainak támogatása</t>
  </si>
  <si>
    <t>belterület nagysága (hektár)</t>
  </si>
  <si>
    <t>szoc.étkeztetésben részesülő (fő)</t>
  </si>
  <si>
    <t>Gyermekétkeztetés támogatása- finanszírozás szempontjából elismert dolgozók bértámogatása</t>
  </si>
  <si>
    <t>Gyermekétkeztetés támogatása- üzemeltetési támogatás</t>
  </si>
  <si>
    <t>Támogatás jogcíme</t>
  </si>
  <si>
    <t>Támogatás összege</t>
  </si>
  <si>
    <t>Beszámítással csökkentett támogatás (Ft)</t>
  </si>
  <si>
    <t>Állami támogatás összege (Ft)</t>
  </si>
  <si>
    <t>Lakott külterülttel kapcsolatos feladatok támogatása</t>
  </si>
  <si>
    <t>külterületi lakosok száma</t>
  </si>
  <si>
    <t>22.300 Ft /ha</t>
  </si>
  <si>
    <t>69 Ft/m2</t>
  </si>
  <si>
    <t>227.000 Ft/km</t>
  </si>
  <si>
    <t>I.</t>
  </si>
  <si>
    <t>II.</t>
  </si>
  <si>
    <t>szünidei élelmezési nap</t>
  </si>
  <si>
    <t>570 Ft/nap</t>
  </si>
  <si>
    <t>számított konyhai dolgozó (fő)</t>
  </si>
  <si>
    <t xml:space="preserve">Települési önkormányzatok egyes köznevelési feladatainak támogatása </t>
  </si>
  <si>
    <t>IV.</t>
  </si>
  <si>
    <t>III.</t>
  </si>
  <si>
    <t>I. A helyi önkormányzatok működésének általános támogatása összesen</t>
  </si>
  <si>
    <t xml:space="preserve">2019. évi állami támogatás </t>
  </si>
  <si>
    <t>Települési önkormányzatok egyes köznevelési feladatainak támogatása</t>
  </si>
  <si>
    <t>Önkormányzatot a 2. melléklet szerint megillető állami támogatás összesen</t>
  </si>
  <si>
    <t>I.1.a</t>
  </si>
  <si>
    <t>I.1.ba</t>
  </si>
  <si>
    <t>I.1.bb</t>
  </si>
  <si>
    <t>km</t>
  </si>
  <si>
    <t>I.1.bc</t>
  </si>
  <si>
    <t>m2</t>
  </si>
  <si>
    <t>I.1.bd</t>
  </si>
  <si>
    <t>Egyéb önkormányzati feladatok támogatása</t>
  </si>
  <si>
    <t>I.1.c</t>
  </si>
  <si>
    <t>I.1.d.</t>
  </si>
  <si>
    <t>2.700 Ft/fő</t>
  </si>
  <si>
    <t>2.550 Ft/fő</t>
  </si>
  <si>
    <t>I.1.f</t>
  </si>
  <si>
    <t>I.1. jogcímekhez kapcsolódó kiegészítés</t>
  </si>
  <si>
    <t>I.6</t>
  </si>
  <si>
    <t>Polgármesteri illetmény támogatása</t>
  </si>
  <si>
    <t>320.000 Ft/km</t>
  </si>
  <si>
    <t>II.1.(1)1</t>
  </si>
  <si>
    <t>elismert létszám (fő)</t>
  </si>
  <si>
    <t>4.371.500 Ft/fő</t>
  </si>
  <si>
    <t>4.580.000 Ft/fő</t>
  </si>
  <si>
    <t>II.1.(2)1</t>
  </si>
  <si>
    <t>fő</t>
  </si>
  <si>
    <t>2.205.000 Ft/fő</t>
  </si>
  <si>
    <t>Pedagógusok elismert létszáma - 8 hónapra</t>
  </si>
  <si>
    <t>Pedagógus szakképzettséggel nem rendelkező, padagógusok nevelő munkáját közvetlenül segítők száma - 8 hónapra</t>
  </si>
  <si>
    <t>II.1.(1)2</t>
  </si>
  <si>
    <t>II.1.(2)2</t>
  </si>
  <si>
    <t>Pedagógusok elismert létszáma - 4 hónapra</t>
  </si>
  <si>
    <t>Pedagógus szakképzettséggel nem rendelkező, padagógusok nevelő munkáját közvetlenül segítők száma - 4 hónapra</t>
  </si>
  <si>
    <t>II.2.(1)1</t>
  </si>
  <si>
    <t>Óvodaműködtetési támogatás - 8 hónapra</t>
  </si>
  <si>
    <t>97.400 Ft/fő</t>
  </si>
  <si>
    <t>II.2.(1)2</t>
  </si>
  <si>
    <t>Óvodaműködtetési támogatás - 4 hónapra</t>
  </si>
  <si>
    <t>Települési önkormányzatok egyes köznevelési feladatainak támogatása  összesen</t>
  </si>
  <si>
    <t>III.2</t>
  </si>
  <si>
    <t>Települési önkormányzatok szociális feladatainak egyéb támogatása</t>
  </si>
  <si>
    <t>III.3.c(1)</t>
  </si>
  <si>
    <t>III.5.aa)</t>
  </si>
  <si>
    <t>1.900.000 Ft/fő</t>
  </si>
  <si>
    <t>III.5.ab)</t>
  </si>
  <si>
    <t>III.5.b)</t>
  </si>
  <si>
    <t>Rászoruló gyermekek szünidei étkeztetésének támogatása</t>
  </si>
  <si>
    <t>A települési önkormányzatok szociális, gyermekjóléti és gyermekétkeztetési feladatainak támogatása</t>
  </si>
  <si>
    <t>A települési önkormányzatok szociális, gyermekjóléti és gyermekétkeztetési feladatainak támogatása összesen</t>
  </si>
  <si>
    <t>IV.1.d</t>
  </si>
  <si>
    <t>Települési önkormányzatok nyilvános könyvtári és közművelődési feladatainak támogatása</t>
  </si>
  <si>
    <t>1.210 Ft/fő</t>
  </si>
  <si>
    <t>A települési önkormányzatok kulturális feladatainak támogatása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</si>
</sst>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  <numFmt numFmtId="169" formatCode="#,##0.0"/>
    <numFmt numFmtId="170" formatCode="0.0"/>
  </numFmts>
  <fonts count="44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Georgia"/>
      <family val="1"/>
    </font>
    <font>
      <b/>
      <sz val="10"/>
      <name val="Georgia"/>
      <family val="1"/>
    </font>
    <font>
      <i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0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 indent="2"/>
      <protection locked="0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17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166" fontId="3" fillId="0" borderId="10" xfId="40" applyNumberFormat="1" applyFont="1" applyBorder="1" applyAlignment="1">
      <alignment horizontal="right" vertical="center"/>
    </xf>
    <xf numFmtId="166" fontId="4" fillId="0" borderId="10" xfId="4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indent="2"/>
    </xf>
    <xf numFmtId="166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166" fontId="3" fillId="0" borderId="10" xfId="40" applyNumberFormat="1" applyFont="1" applyBorder="1" applyAlignment="1" applyProtection="1">
      <alignment horizontal="right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6" fontId="3" fillId="0" borderId="10" xfId="40" applyNumberFormat="1" applyFont="1" applyBorder="1" applyAlignment="1">
      <alignment horizontal="center" vertical="center"/>
    </xf>
    <xf numFmtId="166" fontId="3" fillId="0" borderId="10" xfId="40" applyNumberFormat="1" applyFont="1" applyBorder="1" applyAlignment="1">
      <alignment vertical="center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6" fontId="3" fillId="33" borderId="10" xfId="40" applyNumberFormat="1" applyFont="1" applyFill="1" applyBorder="1" applyAlignment="1">
      <alignment horizontal="right" vertical="center"/>
    </xf>
    <xf numFmtId="166" fontId="4" fillId="33" borderId="10" xfId="4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indent="2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166" fontId="3" fillId="0" borderId="10" xfId="40" applyNumberFormat="1" applyFont="1" applyBorder="1" applyAlignment="1">
      <alignment horizontal="right" vertical="center" indent="2"/>
    </xf>
    <xf numFmtId="0" fontId="4" fillId="0" borderId="11" xfId="0" applyFont="1" applyBorder="1" applyAlignment="1" applyProtection="1">
      <alignment vertical="center" wrapText="1"/>
      <protection locked="0"/>
    </xf>
    <xf numFmtId="166" fontId="4" fillId="0" borderId="11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zoomScale="75" zoomScaleSheetLayoutView="100" zoomScalePageLayoutView="75" workbookViewId="0" topLeftCell="A1">
      <selection activeCell="B7" sqref="B7"/>
    </sheetView>
  </sheetViews>
  <sheetFormatPr defaultColWidth="9.00390625" defaultRowHeight="12.75"/>
  <cols>
    <col min="1" max="1" width="10.375" style="1" customWidth="1"/>
    <col min="2" max="2" width="95.125" style="1" customWidth="1"/>
    <col min="3" max="3" width="23.375" style="1" customWidth="1"/>
    <col min="4" max="4" width="37.375" style="1" customWidth="1"/>
    <col min="5" max="5" width="35.50390625" style="1" customWidth="1"/>
    <col min="6" max="6" width="31.375" style="1" customWidth="1"/>
    <col min="7" max="7" width="36.50390625" style="1" customWidth="1"/>
    <col min="8" max="16384" width="9.375" style="1" customWidth="1"/>
  </cols>
  <sheetData>
    <row r="1" spans="2:5" ht="3.75" customHeight="1" thickBot="1">
      <c r="B1" s="48"/>
      <c r="C1" s="48"/>
      <c r="D1" s="48"/>
      <c r="E1" s="48"/>
    </row>
    <row r="2" spans="1:7" ht="26.25" customHeight="1">
      <c r="A2" s="50" t="s">
        <v>39</v>
      </c>
      <c r="B2" s="51"/>
      <c r="C2" s="51"/>
      <c r="D2" s="51"/>
      <c r="E2" s="51"/>
      <c r="F2" s="51"/>
      <c r="G2" s="52"/>
    </row>
    <row r="3" spans="1:7" ht="54" customHeight="1">
      <c r="A3" s="24" t="s">
        <v>2</v>
      </c>
      <c r="B3" s="24" t="s">
        <v>0</v>
      </c>
      <c r="C3" s="24" t="s">
        <v>3</v>
      </c>
      <c r="D3" s="24" t="s">
        <v>4</v>
      </c>
      <c r="E3" s="24" t="s">
        <v>5</v>
      </c>
      <c r="F3" s="24" t="s">
        <v>24</v>
      </c>
      <c r="G3" s="24" t="s">
        <v>23</v>
      </c>
    </row>
    <row r="4" spans="1:7" s="2" customFormat="1" ht="16.5" customHeight="1">
      <c r="A4" s="25"/>
      <c r="B4" s="49" t="s">
        <v>6</v>
      </c>
      <c r="C4" s="49"/>
      <c r="D4" s="49"/>
      <c r="E4" s="49"/>
      <c r="F4" s="49"/>
      <c r="G4" s="49"/>
    </row>
    <row r="5" spans="1:7" s="2" customFormat="1" ht="12.75">
      <c r="A5" s="8" t="s">
        <v>42</v>
      </c>
      <c r="B5" s="26" t="s">
        <v>7</v>
      </c>
      <c r="C5" s="27">
        <v>8.86</v>
      </c>
      <c r="D5" s="28" t="s">
        <v>8</v>
      </c>
      <c r="E5" s="29" t="s">
        <v>62</v>
      </c>
      <c r="F5" s="22">
        <v>40578800</v>
      </c>
      <c r="G5" s="22">
        <f>F5</f>
        <v>40578800</v>
      </c>
    </row>
    <row r="6" spans="1:7" s="2" customFormat="1" ht="12.75">
      <c r="A6" s="8" t="s">
        <v>43</v>
      </c>
      <c r="B6" s="26" t="s">
        <v>9</v>
      </c>
      <c r="C6" s="30"/>
      <c r="D6" s="28" t="s">
        <v>17</v>
      </c>
      <c r="E6" s="29" t="s">
        <v>27</v>
      </c>
      <c r="F6" s="22">
        <v>7330010</v>
      </c>
      <c r="G6" s="22">
        <f>F6</f>
        <v>7330010</v>
      </c>
    </row>
    <row r="7" spans="1:7" s="3" customFormat="1" ht="12.75">
      <c r="A7" s="8" t="s">
        <v>44</v>
      </c>
      <c r="B7" s="26" t="s">
        <v>10</v>
      </c>
      <c r="C7" s="30"/>
      <c r="D7" s="28" t="s">
        <v>45</v>
      </c>
      <c r="E7" s="29" t="s">
        <v>58</v>
      </c>
      <c r="F7" s="22">
        <v>9344000</v>
      </c>
      <c r="G7" s="22">
        <f aca="true" t="shared" si="0" ref="G7:G12">F7</f>
        <v>9344000</v>
      </c>
    </row>
    <row r="8" spans="1:7" ht="12.75">
      <c r="A8" s="8" t="s">
        <v>46</v>
      </c>
      <c r="B8" s="10" t="s">
        <v>11</v>
      </c>
      <c r="C8" s="21"/>
      <c r="D8" s="31" t="s">
        <v>47</v>
      </c>
      <c r="E8" s="29" t="s">
        <v>28</v>
      </c>
      <c r="F8" s="22">
        <v>2100843</v>
      </c>
      <c r="G8" s="22">
        <f t="shared" si="0"/>
        <v>2100843</v>
      </c>
    </row>
    <row r="9" spans="1:7" ht="12.75">
      <c r="A9" s="8" t="s">
        <v>48</v>
      </c>
      <c r="B9" s="10" t="s">
        <v>12</v>
      </c>
      <c r="C9" s="21"/>
      <c r="D9" s="28" t="s">
        <v>45</v>
      </c>
      <c r="E9" s="29" t="s">
        <v>29</v>
      </c>
      <c r="F9" s="22">
        <v>3859000</v>
      </c>
      <c r="G9" s="22">
        <f t="shared" si="0"/>
        <v>3859000</v>
      </c>
    </row>
    <row r="10" spans="1:7" ht="12.75">
      <c r="A10" s="8" t="s">
        <v>50</v>
      </c>
      <c r="B10" s="10" t="s">
        <v>49</v>
      </c>
      <c r="C10" s="32">
        <v>3286</v>
      </c>
      <c r="D10" s="33" t="s">
        <v>13</v>
      </c>
      <c r="E10" s="29" t="s">
        <v>52</v>
      </c>
      <c r="F10" s="22">
        <v>8872200</v>
      </c>
      <c r="G10" s="22">
        <f t="shared" si="0"/>
        <v>8872200</v>
      </c>
    </row>
    <row r="11" spans="1:7" ht="12.75">
      <c r="A11" s="8" t="s">
        <v>51</v>
      </c>
      <c r="B11" s="10" t="s">
        <v>25</v>
      </c>
      <c r="C11" s="32">
        <v>11</v>
      </c>
      <c r="D11" s="33" t="s">
        <v>26</v>
      </c>
      <c r="E11" s="29" t="s">
        <v>53</v>
      </c>
      <c r="F11" s="34">
        <v>28050</v>
      </c>
      <c r="G11" s="22">
        <f t="shared" si="0"/>
        <v>28050</v>
      </c>
    </row>
    <row r="12" spans="1:7" ht="12.75">
      <c r="A12" s="8" t="s">
        <v>54</v>
      </c>
      <c r="B12" s="10" t="s">
        <v>55</v>
      </c>
      <c r="C12" s="32"/>
      <c r="D12" s="33"/>
      <c r="E12" s="31"/>
      <c r="F12" s="22">
        <v>16447224</v>
      </c>
      <c r="G12" s="22">
        <f t="shared" si="0"/>
        <v>16447224</v>
      </c>
    </row>
    <row r="13" spans="1:7" ht="12.75">
      <c r="A13" s="8" t="s">
        <v>56</v>
      </c>
      <c r="B13" s="10" t="s">
        <v>57</v>
      </c>
      <c r="C13" s="32"/>
      <c r="D13" s="33"/>
      <c r="E13" s="31"/>
      <c r="F13" s="22">
        <v>972400</v>
      </c>
      <c r="G13" s="35">
        <f>F13</f>
        <v>972400</v>
      </c>
    </row>
    <row r="14" spans="1:7" ht="12.75">
      <c r="A14" s="16" t="s">
        <v>30</v>
      </c>
      <c r="B14" s="17" t="s">
        <v>38</v>
      </c>
      <c r="C14" s="36"/>
      <c r="D14" s="37"/>
      <c r="E14" s="38"/>
      <c r="F14" s="39"/>
      <c r="G14" s="40">
        <f>SUM(G5:G13)</f>
        <v>89532527</v>
      </c>
    </row>
    <row r="15" spans="1:7" ht="12.75">
      <c r="A15" s="8"/>
      <c r="B15" s="53" t="s">
        <v>35</v>
      </c>
      <c r="C15" s="53"/>
      <c r="D15" s="53"/>
      <c r="E15" s="53"/>
      <c r="F15" s="53"/>
      <c r="G15" s="53"/>
    </row>
    <row r="16" spans="1:7" ht="12.75">
      <c r="A16" s="8" t="s">
        <v>59</v>
      </c>
      <c r="B16" s="10" t="s">
        <v>66</v>
      </c>
      <c r="C16" s="13">
        <v>7.1</v>
      </c>
      <c r="D16" s="14" t="s">
        <v>60</v>
      </c>
      <c r="E16" s="15" t="s">
        <v>61</v>
      </c>
      <c r="F16" s="15">
        <v>20691767</v>
      </c>
      <c r="G16" s="15">
        <f aca="true" t="shared" si="1" ref="G16:G21">F16</f>
        <v>20691767</v>
      </c>
    </row>
    <row r="17" spans="1:7" ht="25.5">
      <c r="A17" s="8" t="s">
        <v>63</v>
      </c>
      <c r="B17" s="10" t="s">
        <v>67</v>
      </c>
      <c r="C17" s="13">
        <v>4</v>
      </c>
      <c r="D17" s="14" t="s">
        <v>64</v>
      </c>
      <c r="E17" s="15" t="s">
        <v>65</v>
      </c>
      <c r="F17" s="15">
        <v>5880000</v>
      </c>
      <c r="G17" s="15">
        <f t="shared" si="1"/>
        <v>5880000</v>
      </c>
    </row>
    <row r="18" spans="1:7" ht="12.75">
      <c r="A18" s="8" t="s">
        <v>68</v>
      </c>
      <c r="B18" s="10" t="s">
        <v>70</v>
      </c>
      <c r="C18" s="13">
        <v>6.8</v>
      </c>
      <c r="D18" s="14" t="s">
        <v>60</v>
      </c>
      <c r="E18" s="15" t="s">
        <v>61</v>
      </c>
      <c r="F18" s="15">
        <v>9908733</v>
      </c>
      <c r="G18" s="15">
        <f t="shared" si="1"/>
        <v>9908733</v>
      </c>
    </row>
    <row r="19" spans="1:7" ht="25.5">
      <c r="A19" s="8" t="s">
        <v>69</v>
      </c>
      <c r="B19" s="10" t="s">
        <v>71</v>
      </c>
      <c r="C19" s="13">
        <v>4</v>
      </c>
      <c r="D19" s="14" t="s">
        <v>64</v>
      </c>
      <c r="E19" s="15" t="s">
        <v>65</v>
      </c>
      <c r="F19" s="15">
        <v>2940000</v>
      </c>
      <c r="G19" s="15">
        <f t="shared" si="1"/>
        <v>2940000</v>
      </c>
    </row>
    <row r="20" spans="1:7" ht="12.75">
      <c r="A20" s="8" t="s">
        <v>72</v>
      </c>
      <c r="B20" s="10" t="s">
        <v>73</v>
      </c>
      <c r="C20" s="13">
        <v>73</v>
      </c>
      <c r="D20" s="14" t="s">
        <v>64</v>
      </c>
      <c r="E20" s="15" t="s">
        <v>74</v>
      </c>
      <c r="F20" s="15">
        <v>4740133</v>
      </c>
      <c r="G20" s="15">
        <f t="shared" si="1"/>
        <v>4740133</v>
      </c>
    </row>
    <row r="21" spans="1:7" ht="12.75">
      <c r="A21" s="8" t="s">
        <v>75</v>
      </c>
      <c r="B21" s="10" t="s">
        <v>76</v>
      </c>
      <c r="C21" s="13">
        <v>71</v>
      </c>
      <c r="D21" s="14" t="s">
        <v>64</v>
      </c>
      <c r="E21" s="15" t="s">
        <v>74</v>
      </c>
      <c r="F21" s="15">
        <v>2305133</v>
      </c>
      <c r="G21" s="15">
        <f t="shared" si="1"/>
        <v>2305133</v>
      </c>
    </row>
    <row r="22" spans="1:7" ht="25.5">
      <c r="A22" s="16" t="s">
        <v>31</v>
      </c>
      <c r="B22" s="17" t="s">
        <v>77</v>
      </c>
      <c r="C22" s="18"/>
      <c r="D22" s="19"/>
      <c r="E22" s="19"/>
      <c r="F22" s="20"/>
      <c r="G22" s="20">
        <f>G16+G17+G18+G19+G20+G21</f>
        <v>46465766</v>
      </c>
    </row>
    <row r="23" spans="1:7" ht="12.75">
      <c r="A23" s="41"/>
      <c r="B23" s="53" t="s">
        <v>86</v>
      </c>
      <c r="C23" s="53"/>
      <c r="D23" s="53"/>
      <c r="E23" s="53"/>
      <c r="F23" s="53"/>
      <c r="G23" s="53"/>
    </row>
    <row r="24" spans="1:7" ht="12.75">
      <c r="A24" s="8" t="s">
        <v>78</v>
      </c>
      <c r="B24" s="10" t="s">
        <v>79</v>
      </c>
      <c r="C24" s="21"/>
      <c r="D24" s="33"/>
      <c r="E24" s="25"/>
      <c r="F24" s="35">
        <v>8442392</v>
      </c>
      <c r="G24" s="35">
        <f>F24</f>
        <v>8442392</v>
      </c>
    </row>
    <row r="25" spans="1:7" ht="12.75">
      <c r="A25" s="8" t="s">
        <v>80</v>
      </c>
      <c r="B25" s="10" t="s">
        <v>1</v>
      </c>
      <c r="C25" s="21">
        <v>25</v>
      </c>
      <c r="D25" s="33" t="s">
        <v>18</v>
      </c>
      <c r="E25" s="29" t="s">
        <v>15</v>
      </c>
      <c r="F25" s="42">
        <v>1384000</v>
      </c>
      <c r="G25" s="35">
        <f>F25</f>
        <v>1384000</v>
      </c>
    </row>
    <row r="26" spans="1:7" ht="25.5">
      <c r="A26" s="8" t="s">
        <v>81</v>
      </c>
      <c r="B26" s="10" t="s">
        <v>19</v>
      </c>
      <c r="C26" s="43">
        <v>6</v>
      </c>
      <c r="D26" s="33" t="s">
        <v>34</v>
      </c>
      <c r="E26" s="44" t="s">
        <v>82</v>
      </c>
      <c r="F26" s="42">
        <v>11400000</v>
      </c>
      <c r="G26" s="35">
        <f>F26</f>
        <v>11400000</v>
      </c>
    </row>
    <row r="27" spans="1:7" ht="12.75">
      <c r="A27" s="8" t="s">
        <v>83</v>
      </c>
      <c r="B27" s="10" t="s">
        <v>20</v>
      </c>
      <c r="C27" s="21"/>
      <c r="D27" s="33"/>
      <c r="E27" s="31"/>
      <c r="F27" s="42">
        <v>7457251</v>
      </c>
      <c r="G27" s="35">
        <f>F27</f>
        <v>7457251</v>
      </c>
    </row>
    <row r="28" spans="1:7" ht="12.75">
      <c r="A28" s="8" t="s">
        <v>84</v>
      </c>
      <c r="B28" s="10" t="s">
        <v>85</v>
      </c>
      <c r="C28" s="21">
        <v>1177</v>
      </c>
      <c r="D28" s="33" t="s">
        <v>32</v>
      </c>
      <c r="E28" s="29" t="s">
        <v>33</v>
      </c>
      <c r="F28" s="42">
        <v>670890</v>
      </c>
      <c r="G28" s="35">
        <f>F28</f>
        <v>670890</v>
      </c>
    </row>
    <row r="29" spans="1:7" ht="25.5">
      <c r="A29" s="16" t="s">
        <v>37</v>
      </c>
      <c r="B29" s="17" t="s">
        <v>87</v>
      </c>
      <c r="C29" s="36"/>
      <c r="D29" s="37"/>
      <c r="E29" s="38"/>
      <c r="F29" s="39"/>
      <c r="G29" s="40">
        <f>SUM(G24:G28)</f>
        <v>29354533</v>
      </c>
    </row>
    <row r="30" spans="1:7" ht="12.75">
      <c r="A30" s="41"/>
      <c r="B30" s="53" t="s">
        <v>91</v>
      </c>
      <c r="C30" s="53"/>
      <c r="D30" s="53"/>
      <c r="E30" s="53"/>
      <c r="F30" s="53"/>
      <c r="G30" s="53"/>
    </row>
    <row r="31" spans="1:7" ht="25.5">
      <c r="A31" s="8" t="s">
        <v>88</v>
      </c>
      <c r="B31" s="10" t="s">
        <v>89</v>
      </c>
      <c r="C31" s="21">
        <v>3286</v>
      </c>
      <c r="D31" s="33" t="s">
        <v>13</v>
      </c>
      <c r="E31" s="29" t="s">
        <v>90</v>
      </c>
      <c r="F31" s="22">
        <v>3976060</v>
      </c>
      <c r="G31" s="35">
        <f>F31</f>
        <v>3976060</v>
      </c>
    </row>
    <row r="32" spans="1:7" ht="12.75">
      <c r="A32" s="16" t="s">
        <v>36</v>
      </c>
      <c r="B32" s="17" t="s">
        <v>91</v>
      </c>
      <c r="C32" s="36"/>
      <c r="D32" s="37"/>
      <c r="E32" s="38"/>
      <c r="F32" s="39"/>
      <c r="G32" s="40">
        <f>SUM(G31)</f>
        <v>3976060</v>
      </c>
    </row>
    <row r="33" spans="1:7" ht="36" customHeight="1">
      <c r="A33" s="2"/>
      <c r="B33" s="45"/>
      <c r="C33" s="45"/>
      <c r="D33" s="45"/>
      <c r="E33" s="45"/>
      <c r="F33" s="45"/>
      <c r="G33" s="46">
        <f>G14+G22+G29+G32</f>
        <v>169328886</v>
      </c>
    </row>
    <row r="34" spans="1:7" ht="36" customHeight="1">
      <c r="A34" s="47" t="s">
        <v>21</v>
      </c>
      <c r="B34" s="47"/>
      <c r="C34" s="9" t="s">
        <v>22</v>
      </c>
      <c r="D34" s="5"/>
      <c r="E34" s="5"/>
      <c r="F34" s="5"/>
      <c r="G34" s="5"/>
    </row>
    <row r="35" spans="1:7" ht="12.75">
      <c r="A35" s="8" t="s">
        <v>30</v>
      </c>
      <c r="B35" s="10" t="s">
        <v>6</v>
      </c>
      <c r="C35" s="22">
        <v>89532527</v>
      </c>
      <c r="D35" s="6"/>
      <c r="E35" s="2"/>
      <c r="F35" s="2"/>
      <c r="G35" s="2"/>
    </row>
    <row r="36" spans="1:7" ht="12.75">
      <c r="A36" s="8" t="s">
        <v>31</v>
      </c>
      <c r="B36" s="10" t="s">
        <v>40</v>
      </c>
      <c r="C36" s="22">
        <v>46465766</v>
      </c>
      <c r="D36" s="6"/>
      <c r="E36" s="2"/>
      <c r="F36" s="2"/>
      <c r="G36" s="2"/>
    </row>
    <row r="37" spans="1:4" s="2" customFormat="1" ht="19.5" customHeight="1">
      <c r="A37" s="8" t="s">
        <v>37</v>
      </c>
      <c r="B37" s="11" t="s">
        <v>14</v>
      </c>
      <c r="C37" s="22">
        <v>29354533</v>
      </c>
      <c r="D37" s="6"/>
    </row>
    <row r="38" spans="1:7" ht="12.75">
      <c r="A38" s="8" t="s">
        <v>36</v>
      </c>
      <c r="B38" s="11" t="s">
        <v>16</v>
      </c>
      <c r="C38" s="22">
        <v>3976060</v>
      </c>
      <c r="D38" s="2"/>
      <c r="E38" s="2"/>
      <c r="F38" s="2"/>
      <c r="G38" s="2"/>
    </row>
    <row r="39" spans="1:7" ht="12.75">
      <c r="A39" s="8"/>
      <c r="B39" s="12" t="s">
        <v>41</v>
      </c>
      <c r="C39" s="23">
        <f>SUM(C35:C38)</f>
        <v>169328886</v>
      </c>
      <c r="D39" s="2"/>
      <c r="E39" s="2"/>
      <c r="F39" s="2"/>
      <c r="G39" s="2"/>
    </row>
    <row r="40" spans="1:7" ht="12.75">
      <c r="A40" s="2"/>
      <c r="B40" s="7"/>
      <c r="C40" s="2"/>
      <c r="D40" s="2"/>
      <c r="E40" s="2"/>
      <c r="F40" s="2"/>
      <c r="G40" s="2"/>
    </row>
    <row r="41" spans="1:7" ht="12.75">
      <c r="A41" s="2"/>
      <c r="B41" s="2"/>
      <c r="C41" s="4"/>
      <c r="D41" s="2"/>
      <c r="E41" s="2"/>
      <c r="F41" s="2"/>
      <c r="G41" s="2"/>
    </row>
  </sheetData>
  <sheetProtection/>
  <mergeCells count="7">
    <mergeCell ref="A34:B34"/>
    <mergeCell ref="B1:E1"/>
    <mergeCell ref="B4:G4"/>
    <mergeCell ref="A2:G2"/>
    <mergeCell ref="B15:G15"/>
    <mergeCell ref="B23:G23"/>
    <mergeCell ref="B30:G30"/>
  </mergeCells>
  <printOptions horizontalCentered="1"/>
  <pageMargins left="1.1811023622047245" right="1.1811023622047245" top="1.1811023622047245" bottom="0.7874015748031497" header="0.7874015748031497" footer="0.7874015748031497"/>
  <pageSetup horizontalDpi="600" verticalDpi="600" orientation="landscape" paperSize="8" scale="62" r:id="rId1"/>
  <headerFooter alignWithMargins="0">
    <oddHeader xml:space="preserve">&amp;L3. melléklet a 4/2019. (II.12.)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Admin</cp:lastModifiedBy>
  <cp:lastPrinted>2014-01-30T10:34:14Z</cp:lastPrinted>
  <dcterms:created xsi:type="dcterms:W3CDTF">1999-10-30T10:30:45Z</dcterms:created>
  <dcterms:modified xsi:type="dcterms:W3CDTF">2019-02-15T08:31:52Z</dcterms:modified>
  <cp:category/>
  <cp:version/>
  <cp:contentType/>
  <cp:contentStatus/>
</cp:coreProperties>
</file>