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szervenként" sheetId="1" r:id="rId1"/>
    <sheet name="Munka3" sheetId="2" r:id="rId2"/>
  </sheets>
  <definedNames>
    <definedName name="_xlnm.Print_Area" localSheetId="1">'Munka3'!$A$1:$G$81</definedName>
    <definedName name="_xlnm.Print_Area" localSheetId="0">'szervenként'!$A$1:$F$80</definedName>
  </definedNames>
  <calcPr fullCalcOnLoad="1"/>
</workbook>
</file>

<file path=xl/sharedStrings.xml><?xml version="1.0" encoding="utf-8"?>
<sst xmlns="http://schemas.openxmlformats.org/spreadsheetml/2006/main" count="170" uniqueCount="79">
  <si>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</si>
  <si>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</si>
  <si>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</si>
  <si>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</si>
  <si>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</si>
  <si>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</si>
  <si>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</si>
  <si>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</si>
  <si>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</si>
  <si>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</si>
  <si>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</si>
  <si>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</si>
  <si>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</si>
  <si>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</si>
  <si>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</si>
  <si>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</si>
  <si>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</si>
  <si>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</si>
  <si>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</si>
  <si>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</si>
  <si>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</si>
  <si>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</si>
  <si>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</si>
  <si>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</si>
  <si>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</si>
  <si>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</si>
  <si>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</si>
  <si>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</si>
  <si>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</si>
  <si>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</si>
  <si>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</si>
  <si>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</si>
  <si>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</si>
  <si>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</si>
  <si>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</si>
  <si>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</si>
  <si>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</si>
  <si>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</si>
  <si>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</si>
  <si>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</si>
  <si>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</si>
  <si>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</si>
  <si>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</si>
  <si>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</si>
  <si>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</si>
  <si>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</si>
  <si>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</si>
  <si>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</si>
  <si>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</si>
  <si>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</si>
  <si>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</si>
  <si>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</si>
  <si>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</si>
  <si>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</si>
  <si>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</si>
  <si>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</si>
  <si>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</si>
  <si>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</si>
  <si>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</si>
  <si>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</si>
  <si>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</si>
  <si>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</si>
  <si>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</si>
  <si>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</si>
  <si>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</si>
  <si>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</si>
  <si>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</si>
  <si>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</si>
  <si>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>jogi szem.társ</t>
  </si>
  <si>
    <t>Bírság</t>
  </si>
  <si>
    <t>Idegenforgalmi adó</t>
  </si>
  <si>
    <t>közvetített szolgáltatás</t>
  </si>
  <si>
    <t>Önk.vagyon koncesszióból szárm. Bevét.</t>
  </si>
  <si>
    <t>E</t>
  </si>
  <si>
    <t>F</t>
  </si>
  <si>
    <t>2018. év</t>
  </si>
  <si>
    <t>Hajóállomás</t>
  </si>
  <si>
    <t>2019. év</t>
  </si>
  <si>
    <t>2. melléklet a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</si>
</sst>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4" fontId="4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3" fontId="3" fillId="0" borderId="28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33" borderId="29" xfId="0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3" fontId="0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0" fillId="0" borderId="36" xfId="0" applyBorder="1" applyAlignment="1">
      <alignment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horizontal="right" vertical="center"/>
    </xf>
    <xf numFmtId="3" fontId="3" fillId="33" borderId="3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0" fontId="0" fillId="33" borderId="40" xfId="0" applyFill="1" applyBorder="1" applyAlignment="1">
      <alignment/>
    </xf>
    <xf numFmtId="3" fontId="0" fillId="33" borderId="40" xfId="0" applyNumberFormat="1" applyFill="1" applyBorder="1" applyAlignment="1">
      <alignment horizontal="right" vertical="center"/>
    </xf>
    <xf numFmtId="3" fontId="0" fillId="33" borderId="29" xfId="0" applyNumberForma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vertical="center"/>
    </xf>
    <xf numFmtId="3" fontId="0" fillId="33" borderId="29" xfId="0" applyNumberFormat="1" applyFill="1" applyBorder="1" applyAlignment="1">
      <alignment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3" fontId="3" fillId="33" borderId="30" xfId="0" applyNumberFormat="1" applyFont="1" applyFill="1" applyBorder="1" applyAlignment="1">
      <alignment horizontal="right" vertical="center"/>
    </xf>
    <xf numFmtId="3" fontId="3" fillId="33" borderId="32" xfId="0" applyNumberFormat="1" applyFont="1" applyFill="1" applyBorder="1" applyAlignment="1">
      <alignment horizontal="right" vertical="center"/>
    </xf>
    <xf numFmtId="3" fontId="3" fillId="33" borderId="40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 horizontal="right" vertical="center"/>
    </xf>
    <xf numFmtId="3" fontId="3" fillId="33" borderId="40" xfId="0" applyNumberFormat="1" applyFont="1" applyFill="1" applyBorder="1" applyAlignment="1">
      <alignment vertical="center"/>
    </xf>
    <xf numFmtId="3" fontId="0" fillId="33" borderId="34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34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39" xfId="0" applyNumberFormat="1" applyFont="1" applyFill="1" applyBorder="1" applyAlignment="1">
      <alignment vertical="center"/>
    </xf>
    <xf numFmtId="3" fontId="0" fillId="33" borderId="40" xfId="0" applyNumberFormat="1" applyFill="1" applyBorder="1" applyAlignment="1">
      <alignment/>
    </xf>
    <xf numFmtId="3" fontId="3" fillId="33" borderId="35" xfId="0" applyNumberFormat="1" applyFont="1" applyFill="1" applyBorder="1" applyAlignment="1">
      <alignment vertical="center"/>
    </xf>
    <xf numFmtId="3" fontId="0" fillId="33" borderId="29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vertical="center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81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0.7109375" style="0" customWidth="1"/>
    <col min="7" max="13" width="0" style="0" hidden="1" customWidth="1"/>
  </cols>
  <sheetData>
    <row r="1" spans="1:6" ht="12.75">
      <c r="A1" s="116" t="s">
        <v>78</v>
      </c>
      <c r="B1" s="116"/>
      <c r="C1" s="116"/>
      <c r="D1" s="116"/>
      <c r="E1" s="116"/>
      <c r="F1" s="116"/>
    </row>
    <row r="3" spans="1:6" ht="15.75" customHeight="1">
      <c r="A3" s="103" t="s">
        <v>0</v>
      </c>
      <c r="B3" s="103"/>
      <c r="C3" s="103"/>
      <c r="D3" s="103"/>
      <c r="E3" s="103"/>
      <c r="F3" s="103"/>
    </row>
    <row r="4" spans="1:6" ht="12.75" customHeight="1">
      <c r="A4" s="103" t="s">
        <v>77</v>
      </c>
      <c r="B4" s="103"/>
      <c r="C4" s="103"/>
      <c r="D4" s="103"/>
      <c r="E4" s="103"/>
      <c r="F4" s="103"/>
    </row>
    <row r="5" spans="2:13" ht="15.75" thickBot="1">
      <c r="B5" s="1"/>
      <c r="C5" s="2"/>
      <c r="F5" s="3" t="s">
        <v>1</v>
      </c>
      <c r="M5">
        <v>19565</v>
      </c>
    </row>
    <row r="6" spans="1:6" ht="16.5" thickBot="1">
      <c r="A6" s="4"/>
      <c r="B6" s="5" t="s">
        <v>2</v>
      </c>
      <c r="C6" s="6" t="s">
        <v>3</v>
      </c>
      <c r="D6" s="6" t="s">
        <v>67</v>
      </c>
      <c r="E6" s="6" t="s">
        <v>4</v>
      </c>
      <c r="F6" s="6" t="s">
        <v>74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71">
        <f>SUM(C9,C10,C18,C31,C41,C43)</f>
        <v>3492</v>
      </c>
      <c r="D8" s="72">
        <f>SUM(D9,D10,D18,D31,D41,D43)</f>
        <v>157</v>
      </c>
      <c r="E8" s="71">
        <f>SUM(E9,E10,E18,E31,E41,E43)</f>
        <v>372056</v>
      </c>
      <c r="F8" s="13">
        <f aca="true" t="shared" si="0" ref="F8:F39">SUM(C8:E8)</f>
        <v>375705</v>
      </c>
      <c r="G8" s="14">
        <f>SUM(F9,F10,F18,F31,F41,F43)</f>
        <v>375705</v>
      </c>
    </row>
    <row r="9" spans="1:6" ht="12.75">
      <c r="A9" s="11">
        <v>2</v>
      </c>
      <c r="B9" s="32" t="s">
        <v>11</v>
      </c>
      <c r="C9" s="51"/>
      <c r="D9" s="73"/>
      <c r="E9" s="61">
        <v>0</v>
      </c>
      <c r="F9" s="36">
        <f t="shared" si="0"/>
        <v>0</v>
      </c>
    </row>
    <row r="10" spans="1:6" ht="12.75">
      <c r="A10" s="11">
        <v>3</v>
      </c>
      <c r="B10" s="12" t="s">
        <v>12</v>
      </c>
      <c r="C10" s="75">
        <f>SUM(C11:C17)</f>
        <v>0</v>
      </c>
      <c r="D10" s="60">
        <f>SUM(D11:D17)</f>
        <v>0</v>
      </c>
      <c r="E10" s="61">
        <f>SUM(E11:E17)</f>
        <v>36958</v>
      </c>
      <c r="F10" s="36">
        <f t="shared" si="0"/>
        <v>36958</v>
      </c>
    </row>
    <row r="11" spans="1:6" ht="12.75">
      <c r="A11" s="11">
        <v>4</v>
      </c>
      <c r="B11" s="31" t="s">
        <v>13</v>
      </c>
      <c r="C11" s="64"/>
      <c r="D11" s="63"/>
      <c r="E11" s="51">
        <v>7405</v>
      </c>
      <c r="F11" s="36">
        <f t="shared" si="0"/>
        <v>7405</v>
      </c>
    </row>
    <row r="12" spans="1:6" ht="12.75">
      <c r="A12" s="11">
        <v>5</v>
      </c>
      <c r="B12" s="31" t="s">
        <v>14</v>
      </c>
      <c r="C12" s="64"/>
      <c r="D12" s="63"/>
      <c r="E12" s="51">
        <v>29553</v>
      </c>
      <c r="F12" s="36">
        <f t="shared" si="0"/>
        <v>29553</v>
      </c>
    </row>
    <row r="13" spans="1:6" ht="12.75">
      <c r="A13" s="11">
        <v>6</v>
      </c>
      <c r="B13" s="31" t="s">
        <v>15</v>
      </c>
      <c r="C13" s="64"/>
      <c r="D13" s="63"/>
      <c r="E13" s="51"/>
      <c r="F13" s="36">
        <f t="shared" si="0"/>
        <v>0</v>
      </c>
    </row>
    <row r="14" spans="1:6" ht="12.75">
      <c r="A14" s="11">
        <v>7</v>
      </c>
      <c r="B14" s="31" t="s">
        <v>16</v>
      </c>
      <c r="C14" s="64"/>
      <c r="D14" s="63"/>
      <c r="E14" s="51"/>
      <c r="F14" s="36">
        <f t="shared" si="0"/>
        <v>0</v>
      </c>
    </row>
    <row r="15" spans="1:6" ht="12.75">
      <c r="A15" s="11">
        <v>8</v>
      </c>
      <c r="B15" s="31" t="s">
        <v>68</v>
      </c>
      <c r="C15" s="64"/>
      <c r="D15" s="63"/>
      <c r="E15" s="51"/>
      <c r="F15" s="36">
        <f t="shared" si="0"/>
        <v>0</v>
      </c>
    </row>
    <row r="16" spans="1:6" ht="12.75">
      <c r="A16" s="11">
        <v>9</v>
      </c>
      <c r="B16" s="31" t="s">
        <v>18</v>
      </c>
      <c r="C16" s="64"/>
      <c r="D16" s="63"/>
      <c r="E16" s="64"/>
      <c r="F16" s="36">
        <f t="shared" si="0"/>
        <v>0</v>
      </c>
    </row>
    <row r="17" spans="1:6" ht="12.75">
      <c r="A17" s="11">
        <v>10</v>
      </c>
      <c r="B17" s="31" t="s">
        <v>19</v>
      </c>
      <c r="C17" s="64"/>
      <c r="D17" s="63"/>
      <c r="E17" s="64"/>
      <c r="F17" s="36">
        <f t="shared" si="0"/>
        <v>0</v>
      </c>
    </row>
    <row r="18" spans="1:6" ht="12.75">
      <c r="A18" s="11">
        <v>11</v>
      </c>
      <c r="B18" s="32" t="s">
        <v>20</v>
      </c>
      <c r="C18" s="61">
        <f>SUM(C27,C24,C20,C19)</f>
        <v>0</v>
      </c>
      <c r="D18" s="76">
        <f>SUM(D27,D24,D20,D19)</f>
        <v>30</v>
      </c>
      <c r="E18" s="61">
        <f>SUM(E27,E24,E20,E19)</f>
        <v>114600</v>
      </c>
      <c r="F18" s="36">
        <f t="shared" si="0"/>
        <v>114630</v>
      </c>
    </row>
    <row r="19" spans="1:6" ht="12.75">
      <c r="A19" s="11">
        <v>12</v>
      </c>
      <c r="B19" s="33" t="s">
        <v>21</v>
      </c>
      <c r="C19" s="66"/>
      <c r="D19" s="62">
        <v>30</v>
      </c>
      <c r="E19" s="66"/>
      <c r="F19" s="36">
        <f t="shared" si="0"/>
        <v>30</v>
      </c>
    </row>
    <row r="20" spans="1:6" ht="12.75">
      <c r="A20" s="11">
        <v>13</v>
      </c>
      <c r="B20" s="34" t="s">
        <v>22</v>
      </c>
      <c r="C20" s="67">
        <f>SUM(C21:C23)</f>
        <v>0</v>
      </c>
      <c r="D20" s="77">
        <f>SUM(D21:D23)</f>
        <v>0</v>
      </c>
      <c r="E20" s="67">
        <f>SUM(E21:E23)</f>
        <v>100000</v>
      </c>
      <c r="F20" s="36">
        <f t="shared" si="0"/>
        <v>100000</v>
      </c>
    </row>
    <row r="21" spans="1:6" ht="12.75">
      <c r="A21" s="11">
        <v>14</v>
      </c>
      <c r="B21" s="35" t="s">
        <v>23</v>
      </c>
      <c r="C21" s="70"/>
      <c r="D21" s="91"/>
      <c r="E21" s="51">
        <v>29000</v>
      </c>
      <c r="F21" s="36">
        <f t="shared" si="0"/>
        <v>29000</v>
      </c>
    </row>
    <row r="22" spans="1:6" ht="12.75">
      <c r="A22" s="11">
        <v>15</v>
      </c>
      <c r="B22" s="35" t="s">
        <v>24</v>
      </c>
      <c r="C22" s="70"/>
      <c r="D22" s="91"/>
      <c r="E22" s="51">
        <v>9000</v>
      </c>
      <c r="F22" s="36">
        <f t="shared" si="0"/>
        <v>9000</v>
      </c>
    </row>
    <row r="23" spans="1:6" ht="12.75">
      <c r="A23" s="11">
        <v>16</v>
      </c>
      <c r="B23" s="35" t="s">
        <v>25</v>
      </c>
      <c r="C23" s="70"/>
      <c r="D23" s="91"/>
      <c r="E23" s="51">
        <v>62000</v>
      </c>
      <c r="F23" s="36">
        <f t="shared" si="0"/>
        <v>62000</v>
      </c>
    </row>
    <row r="24" spans="1:6" ht="12.75">
      <c r="A24" s="11">
        <v>17</v>
      </c>
      <c r="B24" s="33" t="s">
        <v>26</v>
      </c>
      <c r="C24" s="66">
        <f>SUM(C25:C26)</f>
        <v>0</v>
      </c>
      <c r="D24" s="65">
        <f>SUM(D25:D26)</f>
        <v>0</v>
      </c>
      <c r="E24" s="66">
        <f>SUM(E25:E26)</f>
        <v>10100</v>
      </c>
      <c r="F24" s="36">
        <f t="shared" si="0"/>
        <v>10100</v>
      </c>
    </row>
    <row r="25" spans="1:6" ht="12.75">
      <c r="A25" s="11">
        <v>18</v>
      </c>
      <c r="B25" s="31" t="s">
        <v>27</v>
      </c>
      <c r="C25" s="64"/>
      <c r="D25" s="63"/>
      <c r="E25" s="51">
        <v>10000</v>
      </c>
      <c r="F25" s="36">
        <f t="shared" si="0"/>
        <v>10000</v>
      </c>
    </row>
    <row r="26" spans="1:6" ht="12.75">
      <c r="A26" s="11">
        <v>19</v>
      </c>
      <c r="B26" s="31" t="s">
        <v>28</v>
      </c>
      <c r="C26" s="64"/>
      <c r="D26" s="63"/>
      <c r="E26" s="51">
        <v>100</v>
      </c>
      <c r="F26" s="36">
        <f t="shared" si="0"/>
        <v>100</v>
      </c>
    </row>
    <row r="27" spans="1:6" ht="12.75">
      <c r="A27" s="11">
        <v>20</v>
      </c>
      <c r="B27" s="33" t="s">
        <v>29</v>
      </c>
      <c r="C27" s="66">
        <f>SUM(C28:C29)</f>
        <v>0</v>
      </c>
      <c r="D27" s="65">
        <f>SUM(D28:D29)</f>
        <v>0</v>
      </c>
      <c r="E27" s="66">
        <f>SUM(E28:E30)</f>
        <v>4500</v>
      </c>
      <c r="F27" s="36">
        <f t="shared" si="0"/>
        <v>4500</v>
      </c>
    </row>
    <row r="28" spans="1:6" ht="12.75">
      <c r="A28" s="11">
        <v>21</v>
      </c>
      <c r="B28" s="31" t="s">
        <v>30</v>
      </c>
      <c r="C28" s="64"/>
      <c r="D28" s="63"/>
      <c r="E28" s="51">
        <v>2000</v>
      </c>
      <c r="F28" s="36">
        <f t="shared" si="0"/>
        <v>2000</v>
      </c>
    </row>
    <row r="29" spans="1:6" ht="12.75">
      <c r="A29" s="11">
        <v>22</v>
      </c>
      <c r="B29" s="31" t="s">
        <v>69</v>
      </c>
      <c r="C29" s="64"/>
      <c r="D29" s="63"/>
      <c r="E29" s="64">
        <v>1000</v>
      </c>
      <c r="F29" s="36">
        <f t="shared" si="0"/>
        <v>1000</v>
      </c>
    </row>
    <row r="30" spans="1:6" ht="12.75">
      <c r="A30" s="11">
        <v>23</v>
      </c>
      <c r="B30" s="31" t="s">
        <v>70</v>
      </c>
      <c r="C30" s="64"/>
      <c r="D30" s="63"/>
      <c r="E30" s="64">
        <v>1500</v>
      </c>
      <c r="F30" s="36">
        <f t="shared" si="0"/>
        <v>1500</v>
      </c>
    </row>
    <row r="31" spans="1:6" ht="12.75">
      <c r="A31" s="11">
        <v>24</v>
      </c>
      <c r="B31" s="32" t="s">
        <v>31</v>
      </c>
      <c r="C31" s="61">
        <f>SUM(C32:C40)</f>
        <v>3492</v>
      </c>
      <c r="D31" s="76">
        <f>SUM(D32:D40)</f>
        <v>127</v>
      </c>
      <c r="E31" s="61">
        <f>SUM(E32:E40)</f>
        <v>17270</v>
      </c>
      <c r="F31" s="36">
        <f t="shared" si="0"/>
        <v>20889</v>
      </c>
    </row>
    <row r="32" spans="1:6" ht="12.75">
      <c r="A32" s="11">
        <v>25</v>
      </c>
      <c r="B32" s="31" t="s">
        <v>32</v>
      </c>
      <c r="C32" s="51"/>
      <c r="D32" s="62"/>
      <c r="E32" s="51"/>
      <c r="F32" s="36">
        <f t="shared" si="0"/>
        <v>0</v>
      </c>
    </row>
    <row r="33" spans="1:6" ht="12.75">
      <c r="A33" s="11">
        <v>26</v>
      </c>
      <c r="B33" s="31" t="s">
        <v>33</v>
      </c>
      <c r="C33" s="51"/>
      <c r="D33" s="62">
        <v>100</v>
      </c>
      <c r="E33" s="51">
        <f>1500+2440</f>
        <v>3940</v>
      </c>
      <c r="F33" s="36">
        <f t="shared" si="0"/>
        <v>4040</v>
      </c>
    </row>
    <row r="34" spans="1:6" ht="12.75">
      <c r="A34" s="11"/>
      <c r="B34" s="31" t="s">
        <v>71</v>
      </c>
      <c r="C34" s="51"/>
      <c r="D34" s="62"/>
      <c r="E34" s="51">
        <v>1500</v>
      </c>
      <c r="F34" s="36">
        <f t="shared" si="0"/>
        <v>1500</v>
      </c>
    </row>
    <row r="35" spans="1:6" ht="12.75">
      <c r="A35" s="11"/>
      <c r="B35" s="51" t="s">
        <v>72</v>
      </c>
      <c r="C35" s="51"/>
      <c r="D35" s="62"/>
      <c r="E35" s="51">
        <v>1000</v>
      </c>
      <c r="F35" s="36">
        <f t="shared" si="0"/>
        <v>1000</v>
      </c>
    </row>
    <row r="36" spans="1:6" ht="12.75">
      <c r="A36" s="11">
        <v>27</v>
      </c>
      <c r="B36" s="31" t="s">
        <v>34</v>
      </c>
      <c r="C36" s="51"/>
      <c r="D36" s="62"/>
      <c r="E36" s="51">
        <f>1500+80</f>
        <v>1580</v>
      </c>
      <c r="F36" s="36">
        <f t="shared" si="0"/>
        <v>1580</v>
      </c>
    </row>
    <row r="37" spans="1:6" ht="12.75">
      <c r="A37" s="11">
        <v>28</v>
      </c>
      <c r="B37" s="31" t="s">
        <v>35</v>
      </c>
      <c r="C37" s="51">
        <v>2750</v>
      </c>
      <c r="D37" s="62"/>
      <c r="E37" s="51">
        <v>5500</v>
      </c>
      <c r="F37" s="36">
        <f t="shared" si="0"/>
        <v>8250</v>
      </c>
    </row>
    <row r="38" spans="1:6" ht="12.75">
      <c r="A38" s="11">
        <v>29</v>
      </c>
      <c r="B38" s="31" t="s">
        <v>36</v>
      </c>
      <c r="C38" s="51"/>
      <c r="D38" s="62"/>
      <c r="E38" s="51"/>
      <c r="F38" s="36">
        <f t="shared" si="0"/>
        <v>0</v>
      </c>
    </row>
    <row r="39" spans="1:6" ht="12.75">
      <c r="A39" s="11">
        <v>30</v>
      </c>
      <c r="B39" s="31" t="s">
        <v>37</v>
      </c>
      <c r="C39" s="51">
        <v>742</v>
      </c>
      <c r="D39" s="62">
        <v>27</v>
      </c>
      <c r="E39" s="51">
        <v>3650</v>
      </c>
      <c r="F39" s="36">
        <f t="shared" si="0"/>
        <v>4419</v>
      </c>
    </row>
    <row r="40" spans="1:6" ht="12.75">
      <c r="A40" s="11">
        <v>31</v>
      </c>
      <c r="B40" s="31" t="s">
        <v>38</v>
      </c>
      <c r="C40" s="51"/>
      <c r="D40" s="62"/>
      <c r="E40" s="51">
        <v>100</v>
      </c>
      <c r="F40" s="36">
        <f aca="true" t="shared" si="1" ref="F40:F64">SUM(C40:E40)</f>
        <v>100</v>
      </c>
    </row>
    <row r="41" spans="1:6" ht="12.75">
      <c r="A41" s="11">
        <v>32</v>
      </c>
      <c r="B41" s="32" t="s">
        <v>39</v>
      </c>
      <c r="C41" s="66">
        <v>0</v>
      </c>
      <c r="D41" s="65">
        <v>0</v>
      </c>
      <c r="E41" s="66">
        <f>+E42</f>
        <v>202627</v>
      </c>
      <c r="F41" s="36">
        <f t="shared" si="1"/>
        <v>202627</v>
      </c>
    </row>
    <row r="42" spans="1:6" ht="12.75">
      <c r="A42" s="11">
        <v>33</v>
      </c>
      <c r="B42" s="33" t="s">
        <v>66</v>
      </c>
      <c r="C42" s="66">
        <v>0</v>
      </c>
      <c r="D42" s="65">
        <v>0</v>
      </c>
      <c r="E42" s="68">
        <v>202627</v>
      </c>
      <c r="F42" s="36">
        <f t="shared" si="1"/>
        <v>202627</v>
      </c>
    </row>
    <row r="43" spans="1:6" ht="12.75">
      <c r="A43" s="11">
        <v>34</v>
      </c>
      <c r="B43" s="32" t="s">
        <v>40</v>
      </c>
      <c r="C43" s="69">
        <v>0</v>
      </c>
      <c r="D43" s="79">
        <v>0</v>
      </c>
      <c r="E43" s="69">
        <v>601</v>
      </c>
      <c r="F43" s="36">
        <f t="shared" si="1"/>
        <v>601</v>
      </c>
    </row>
    <row r="44" spans="1:7" ht="12.75">
      <c r="A44" s="11">
        <v>35</v>
      </c>
      <c r="B44" s="32" t="s">
        <v>41</v>
      </c>
      <c r="C44" s="69">
        <f>SUM(C46,C54,C57,C60,C45)</f>
        <v>0</v>
      </c>
      <c r="D44" s="79">
        <f>SUM(D46,D54,D57,D60,D45)</f>
        <v>0</v>
      </c>
      <c r="E44" s="69">
        <f>SUM(E46,E54,E57,E60,E45)</f>
        <v>2300</v>
      </c>
      <c r="F44" s="36">
        <f t="shared" si="1"/>
        <v>2300</v>
      </c>
      <c r="G44" s="14">
        <f>SUM(F45,F46,F54,F57,F60)</f>
        <v>2300</v>
      </c>
    </row>
    <row r="45" spans="1:6" ht="12.75">
      <c r="A45" s="11">
        <v>36</v>
      </c>
      <c r="B45" s="32" t="s">
        <v>42</v>
      </c>
      <c r="C45" s="69">
        <v>0</v>
      </c>
      <c r="D45" s="62"/>
      <c r="E45" s="69">
        <v>0</v>
      </c>
      <c r="F45" s="36">
        <f t="shared" si="1"/>
        <v>0</v>
      </c>
    </row>
    <row r="46" spans="1:6" ht="12.75">
      <c r="A46" s="11">
        <v>37</v>
      </c>
      <c r="B46" s="32" t="s">
        <v>43</v>
      </c>
      <c r="C46" s="61">
        <f>SUM(C47:C53)</f>
        <v>0</v>
      </c>
      <c r="D46" s="76">
        <f>SUM(D47:D53)</f>
        <v>0</v>
      </c>
      <c r="E46" s="61">
        <f>SUM(E47:E53)</f>
        <v>0</v>
      </c>
      <c r="F46" s="36">
        <f t="shared" si="1"/>
        <v>0</v>
      </c>
    </row>
    <row r="47" spans="1:6" ht="12.75">
      <c r="A47" s="11">
        <v>38</v>
      </c>
      <c r="B47" s="31" t="s">
        <v>13</v>
      </c>
      <c r="C47" s="64"/>
      <c r="D47" s="63"/>
      <c r="E47" s="64"/>
      <c r="F47" s="36">
        <f t="shared" si="1"/>
        <v>0</v>
      </c>
    </row>
    <row r="48" spans="1:6" ht="12.75">
      <c r="A48" s="11">
        <v>39</v>
      </c>
      <c r="B48" s="31" t="s">
        <v>14</v>
      </c>
      <c r="C48" s="63"/>
      <c r="D48" s="63"/>
      <c r="E48" s="64"/>
      <c r="F48" s="36">
        <f t="shared" si="1"/>
        <v>0</v>
      </c>
    </row>
    <row r="49" spans="1:6" ht="12.75">
      <c r="A49" s="11">
        <v>40</v>
      </c>
      <c r="B49" s="15" t="s">
        <v>15</v>
      </c>
      <c r="C49" s="80"/>
      <c r="D49" s="63"/>
      <c r="E49" s="51"/>
      <c r="F49" s="36">
        <f t="shared" si="1"/>
        <v>0</v>
      </c>
    </row>
    <row r="50" spans="1:6" ht="12.75">
      <c r="A50" s="11">
        <v>41</v>
      </c>
      <c r="B50" s="15" t="s">
        <v>16</v>
      </c>
      <c r="C50" s="81"/>
      <c r="D50" s="63"/>
      <c r="E50" s="51"/>
      <c r="F50" s="36">
        <f t="shared" si="1"/>
        <v>0</v>
      </c>
    </row>
    <row r="51" spans="1:6" ht="12.75">
      <c r="A51" s="11">
        <v>42</v>
      </c>
      <c r="B51" s="15" t="s">
        <v>17</v>
      </c>
      <c r="C51" s="81"/>
      <c r="D51" s="63"/>
      <c r="E51" s="51"/>
      <c r="F51" s="36">
        <f t="shared" si="1"/>
        <v>0</v>
      </c>
    </row>
    <row r="52" spans="1:6" ht="12.75">
      <c r="A52" s="11">
        <v>43</v>
      </c>
      <c r="B52" s="15" t="s">
        <v>18</v>
      </c>
      <c r="C52" s="81"/>
      <c r="D52" s="63"/>
      <c r="E52" s="51"/>
      <c r="F52" s="36">
        <f t="shared" si="1"/>
        <v>0</v>
      </c>
    </row>
    <row r="53" spans="1:6" ht="12.75">
      <c r="A53" s="11">
        <v>44</v>
      </c>
      <c r="B53" s="15" t="s">
        <v>19</v>
      </c>
      <c r="C53" s="81"/>
      <c r="D53" s="63"/>
      <c r="E53" s="51"/>
      <c r="F53" s="36">
        <f t="shared" si="1"/>
        <v>0</v>
      </c>
    </row>
    <row r="54" spans="1:6" ht="12.75">
      <c r="A54" s="11">
        <v>45</v>
      </c>
      <c r="B54" s="12" t="s">
        <v>44</v>
      </c>
      <c r="C54" s="72">
        <f>SUM(C55:C56)</f>
        <v>0</v>
      </c>
      <c r="D54" s="83">
        <f>SUM(D55:D56)</f>
        <v>0</v>
      </c>
      <c r="E54" s="61">
        <f>SUM(E55:E56)</f>
        <v>0</v>
      </c>
      <c r="F54" s="36">
        <f t="shared" si="1"/>
        <v>0</v>
      </c>
    </row>
    <row r="55" spans="1:6" ht="12.75">
      <c r="A55" s="11">
        <v>46</v>
      </c>
      <c r="B55" s="16" t="s">
        <v>45</v>
      </c>
      <c r="C55" s="84">
        <v>0</v>
      </c>
      <c r="D55" s="86">
        <v>0</v>
      </c>
      <c r="E55" s="93"/>
      <c r="F55" s="36">
        <f t="shared" si="1"/>
        <v>0</v>
      </c>
    </row>
    <row r="56" spans="1:6" ht="12.75">
      <c r="A56" s="11">
        <v>47</v>
      </c>
      <c r="B56" s="16" t="s">
        <v>46</v>
      </c>
      <c r="C56" s="84">
        <v>0</v>
      </c>
      <c r="D56" s="86">
        <v>0</v>
      </c>
      <c r="E56" s="69">
        <v>0</v>
      </c>
      <c r="F56" s="36">
        <f t="shared" si="1"/>
        <v>0</v>
      </c>
    </row>
    <row r="57" spans="1:6" ht="12.75">
      <c r="A57" s="11">
        <v>48</v>
      </c>
      <c r="B57" s="12" t="s">
        <v>47</v>
      </c>
      <c r="C57" s="84">
        <f>SUM(C58:C59)</f>
        <v>0</v>
      </c>
      <c r="D57" s="86">
        <f>SUM(D58:D59)</f>
        <v>0</v>
      </c>
      <c r="E57" s="69">
        <f>SUM(E58:E59)</f>
        <v>0</v>
      </c>
      <c r="F57" s="36">
        <f t="shared" si="1"/>
        <v>0</v>
      </c>
    </row>
    <row r="58" spans="1:6" ht="12.75">
      <c r="A58" s="11">
        <v>49</v>
      </c>
      <c r="B58" s="17" t="s">
        <v>48</v>
      </c>
      <c r="C58" s="84"/>
      <c r="D58" s="86"/>
      <c r="E58" s="69"/>
      <c r="F58" s="36">
        <f t="shared" si="1"/>
        <v>0</v>
      </c>
    </row>
    <row r="59" spans="1:6" ht="12.75">
      <c r="A59" s="11">
        <v>50</v>
      </c>
      <c r="B59" s="16" t="s">
        <v>49</v>
      </c>
      <c r="C59" s="87"/>
      <c r="D59" s="88"/>
      <c r="E59" s="94"/>
      <c r="F59" s="36">
        <f t="shared" si="1"/>
        <v>0</v>
      </c>
    </row>
    <row r="60" spans="1:6" ht="12.75" customHeight="1">
      <c r="A60" s="11">
        <v>51</v>
      </c>
      <c r="B60" s="12" t="s">
        <v>50</v>
      </c>
      <c r="C60" s="84"/>
      <c r="D60" s="86"/>
      <c r="E60" s="69">
        <v>2300</v>
      </c>
      <c r="F60" s="36">
        <f t="shared" si="1"/>
        <v>2300</v>
      </c>
    </row>
    <row r="61" spans="1:7" ht="24.75" customHeight="1">
      <c r="A61" s="11">
        <v>52</v>
      </c>
      <c r="B61" s="18" t="s">
        <v>51</v>
      </c>
      <c r="C61" s="84">
        <f>SUM(C62,C63)</f>
        <v>0</v>
      </c>
      <c r="D61" s="86">
        <f>SUM(D62,D63)</f>
        <v>0</v>
      </c>
      <c r="E61" s="69">
        <f>SUM(E62,E63)</f>
        <v>0</v>
      </c>
      <c r="F61" s="36">
        <f t="shared" si="1"/>
        <v>0</v>
      </c>
      <c r="G61" s="14">
        <f>SUM(F62:F63)</f>
        <v>0</v>
      </c>
    </row>
    <row r="62" spans="1:6" ht="12.75">
      <c r="A62" s="11">
        <v>53</v>
      </c>
      <c r="B62" s="16" t="s">
        <v>52</v>
      </c>
      <c r="C62" s="87">
        <v>0</v>
      </c>
      <c r="D62" s="88">
        <v>0</v>
      </c>
      <c r="E62" s="94">
        <v>0</v>
      </c>
      <c r="F62" s="36">
        <f t="shared" si="1"/>
        <v>0</v>
      </c>
    </row>
    <row r="63" spans="1:6" ht="12.75">
      <c r="A63" s="11">
        <v>54</v>
      </c>
      <c r="B63" s="16" t="s">
        <v>53</v>
      </c>
      <c r="C63" s="87"/>
      <c r="D63" s="88"/>
      <c r="E63" s="51"/>
      <c r="F63" s="36">
        <f t="shared" si="1"/>
        <v>0</v>
      </c>
    </row>
    <row r="64" spans="1:6" ht="13.5" thickBot="1">
      <c r="A64" s="19">
        <v>55</v>
      </c>
      <c r="B64" s="20" t="s">
        <v>54</v>
      </c>
      <c r="C64" s="89">
        <v>10</v>
      </c>
      <c r="D64" s="89">
        <v>193</v>
      </c>
      <c r="E64" s="92">
        <v>270230</v>
      </c>
      <c r="F64" s="59">
        <f t="shared" si="1"/>
        <v>270433</v>
      </c>
    </row>
    <row r="65" spans="1:6" ht="12.75" customHeight="1" thickBot="1">
      <c r="A65" s="104">
        <v>56</v>
      </c>
      <c r="B65" s="107" t="s">
        <v>55</v>
      </c>
      <c r="C65" s="99">
        <f>SUM(C8,C44,C61,C64,C60)</f>
        <v>3502</v>
      </c>
      <c r="D65" s="99">
        <f>SUM(D8,D44,D61,D64,D60)</f>
        <v>350</v>
      </c>
      <c r="E65" s="99">
        <f>SUM(E8,E44,E61,E64)</f>
        <v>644586</v>
      </c>
      <c r="F65" s="97">
        <f>SUM(F8,F44,F61,F64)</f>
        <v>648438</v>
      </c>
    </row>
    <row r="66" spans="1:7" ht="13.5" customHeight="1" thickBot="1">
      <c r="A66" s="105"/>
      <c r="B66" s="108"/>
      <c r="C66" s="100"/>
      <c r="D66" s="100"/>
      <c r="E66" s="100"/>
      <c r="F66" s="98"/>
      <c r="G66" s="14">
        <f>SUM(G8:G64)</f>
        <v>378005</v>
      </c>
    </row>
    <row r="67" spans="1:6" ht="12.75" customHeight="1" thickBot="1">
      <c r="A67" s="104">
        <v>57</v>
      </c>
      <c r="B67" s="95" t="s">
        <v>56</v>
      </c>
      <c r="C67" s="99">
        <v>0</v>
      </c>
      <c r="D67" s="99">
        <v>0</v>
      </c>
      <c r="E67" s="99">
        <v>0</v>
      </c>
      <c r="F67" s="97">
        <f>SUM(C67:E68)</f>
        <v>0</v>
      </c>
    </row>
    <row r="68" spans="1:6" ht="18" customHeight="1" thickBot="1">
      <c r="A68" s="105"/>
      <c r="B68" s="96"/>
      <c r="C68" s="100"/>
      <c r="D68" s="100"/>
      <c r="E68" s="100"/>
      <c r="F68" s="98"/>
    </row>
    <row r="69" spans="1:6" ht="15.75">
      <c r="A69" s="21">
        <v>58</v>
      </c>
      <c r="B69" s="22" t="s">
        <v>57</v>
      </c>
      <c r="C69" s="23">
        <f>SUM(C70,C73)</f>
        <v>0</v>
      </c>
      <c r="D69" s="56">
        <f>SUM(D70,D73)</f>
        <v>0</v>
      </c>
      <c r="E69" s="57"/>
      <c r="F69" s="44">
        <f>SUM(C69:E69)</f>
        <v>0</v>
      </c>
    </row>
    <row r="70" spans="1:6" ht="12.75">
      <c r="A70" s="21">
        <v>59</v>
      </c>
      <c r="B70" s="24" t="s">
        <v>58</v>
      </c>
      <c r="C70" s="42">
        <f>SUM(C71:C72)</f>
        <v>0</v>
      </c>
      <c r="D70" s="39">
        <f>SUM(D71:D72)</f>
        <v>0</v>
      </c>
      <c r="E70" s="39">
        <f>SUM(E71:E72)</f>
        <v>0</v>
      </c>
      <c r="F70" s="47">
        <f>SUM(C70:E70)</f>
        <v>0</v>
      </c>
    </row>
    <row r="71" spans="1:6" ht="12.75">
      <c r="A71" s="21">
        <v>60</v>
      </c>
      <c r="B71" s="25" t="s">
        <v>59</v>
      </c>
      <c r="C71" s="42"/>
      <c r="D71" s="39"/>
      <c r="E71" s="39"/>
      <c r="F71" s="47">
        <f>SUM(C71:E71)</f>
        <v>0</v>
      </c>
    </row>
    <row r="72" spans="1:6" ht="12.75">
      <c r="A72" s="21">
        <v>61</v>
      </c>
      <c r="B72" s="25" t="s">
        <v>60</v>
      </c>
      <c r="C72" s="42"/>
      <c r="D72" s="39"/>
      <c r="E72" s="39"/>
      <c r="F72" s="47">
        <f>SUM(C72:E72)</f>
        <v>0</v>
      </c>
    </row>
    <row r="73" spans="1:6" ht="12.75">
      <c r="A73" s="21">
        <v>62</v>
      </c>
      <c r="B73" s="24" t="s">
        <v>61</v>
      </c>
      <c r="C73" s="43">
        <f>SUM(C74:C75)</f>
        <v>0</v>
      </c>
      <c r="D73" s="48">
        <f>SUM(D74:D75)</f>
        <v>0</v>
      </c>
      <c r="E73" s="48">
        <f>SUM(E74:E75)</f>
        <v>0</v>
      </c>
      <c r="F73" s="49">
        <f>SUM(C73:E73)</f>
        <v>0</v>
      </c>
    </row>
    <row r="74" spans="1:6" ht="12.75">
      <c r="A74" s="21">
        <v>63</v>
      </c>
      <c r="B74" s="25" t="s">
        <v>59</v>
      </c>
      <c r="C74" s="42"/>
      <c r="D74" s="39"/>
      <c r="E74" s="39"/>
      <c r="F74" s="39"/>
    </row>
    <row r="75" spans="1:6" ht="12.75">
      <c r="A75" s="21">
        <v>64</v>
      </c>
      <c r="B75" s="25" t="s">
        <v>60</v>
      </c>
      <c r="C75" s="42"/>
      <c r="D75" s="39"/>
      <c r="E75" s="39"/>
      <c r="F75" s="39"/>
    </row>
    <row r="76" spans="1:6" ht="12.75" customHeight="1">
      <c r="A76" s="106">
        <v>65</v>
      </c>
      <c r="B76" s="109" t="s">
        <v>62</v>
      </c>
      <c r="C76" s="110">
        <f>SUM(C78:C79)</f>
        <v>0</v>
      </c>
      <c r="D76" s="101">
        <f>SUM(D78:D79)</f>
        <v>0</v>
      </c>
      <c r="E76" s="101">
        <f>SUM(E78:E79)</f>
        <v>0</v>
      </c>
      <c r="F76" s="101">
        <f>SUM(C76:E77)</f>
        <v>0</v>
      </c>
    </row>
    <row r="77" spans="1:6" ht="12.75">
      <c r="A77" s="106"/>
      <c r="B77" s="109"/>
      <c r="C77" s="111"/>
      <c r="D77" s="102"/>
      <c r="E77" s="102"/>
      <c r="F77" s="101"/>
    </row>
    <row r="78" spans="1:6" ht="12.75">
      <c r="A78" s="11">
        <v>66</v>
      </c>
      <c r="B78" s="25" t="s">
        <v>63</v>
      </c>
      <c r="C78" s="42"/>
      <c r="D78" s="39"/>
      <c r="E78" s="39"/>
      <c r="F78" s="39">
        <f>SUM(C78:E78)</f>
        <v>0</v>
      </c>
    </row>
    <row r="79" spans="1:6" ht="13.5" thickBot="1">
      <c r="A79" s="19">
        <v>67</v>
      </c>
      <c r="B79" s="26" t="s">
        <v>64</v>
      </c>
      <c r="C79" s="26"/>
      <c r="D79" s="45"/>
      <c r="E79" s="45"/>
      <c r="F79" s="46">
        <f>SUM(C79:E79)</f>
        <v>0</v>
      </c>
    </row>
    <row r="80" spans="1:6" ht="16.5" thickBot="1">
      <c r="A80" s="27">
        <v>68</v>
      </c>
      <c r="B80" s="28" t="s">
        <v>65</v>
      </c>
      <c r="C80" s="29">
        <f>SUM(C65,C69,C76)</f>
        <v>3502</v>
      </c>
      <c r="D80" s="29">
        <f>SUM(D65,D69,D76)</f>
        <v>350</v>
      </c>
      <c r="E80" s="29">
        <f>SUM(E65,E69,E76)</f>
        <v>644586</v>
      </c>
      <c r="F80" s="30">
        <f>SUM(C80:E80)</f>
        <v>648438</v>
      </c>
    </row>
    <row r="81" ht="12.75">
      <c r="A81" s="50"/>
    </row>
  </sheetData>
  <sheetProtection selectLockedCells="1" selectUnlockedCells="1"/>
  <mergeCells count="21">
    <mergeCell ref="B76:B77"/>
    <mergeCell ref="A67:A68"/>
    <mergeCell ref="C76:C77"/>
    <mergeCell ref="D76:D77"/>
    <mergeCell ref="D67:D68"/>
    <mergeCell ref="F76:F77"/>
    <mergeCell ref="C67:C68"/>
    <mergeCell ref="A1:F1"/>
    <mergeCell ref="E76:E77"/>
    <mergeCell ref="A3:F3"/>
    <mergeCell ref="A4:F4"/>
    <mergeCell ref="A65:A66"/>
    <mergeCell ref="A76:A77"/>
    <mergeCell ref="B67:B68"/>
    <mergeCell ref="F65:F66"/>
    <mergeCell ref="E65:E66"/>
    <mergeCell ref="C65:C66"/>
    <mergeCell ref="D65:D66"/>
    <mergeCell ref="E67:E68"/>
    <mergeCell ref="F67:F68"/>
    <mergeCell ref="B65:B66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6" width="11.421875" style="0" customWidth="1"/>
    <col min="7" max="7" width="10.7109375" style="0" customWidth="1"/>
  </cols>
  <sheetData>
    <row r="1" spans="1:6" ht="12.75">
      <c r="A1" s="116" t="s">
        <v>78</v>
      </c>
      <c r="B1" s="116"/>
      <c r="C1" s="116"/>
      <c r="D1" s="116"/>
      <c r="E1" s="116"/>
      <c r="F1" s="116"/>
    </row>
    <row r="3" spans="1:7" ht="15.75" customHeight="1">
      <c r="A3" s="103" t="s">
        <v>0</v>
      </c>
      <c r="B3" s="103"/>
      <c r="C3" s="103"/>
      <c r="D3" s="103"/>
      <c r="E3" s="103"/>
      <c r="F3" s="103"/>
      <c r="G3" s="103"/>
    </row>
    <row r="4" spans="1:7" ht="12.75" customHeight="1">
      <c r="A4" s="103" t="s">
        <v>75</v>
      </c>
      <c r="B4" s="103"/>
      <c r="C4" s="103"/>
      <c r="D4" s="103"/>
      <c r="E4" s="103"/>
      <c r="F4" s="103"/>
      <c r="G4" s="103"/>
    </row>
    <row r="5" spans="2:14" ht="15.75" thickBot="1">
      <c r="B5" s="1"/>
      <c r="C5" s="2"/>
      <c r="G5" s="3" t="s">
        <v>1</v>
      </c>
      <c r="N5">
        <v>19565</v>
      </c>
    </row>
    <row r="6" spans="1:7" ht="16.5" thickBot="1">
      <c r="A6" s="4"/>
      <c r="B6" s="5" t="s">
        <v>2</v>
      </c>
      <c r="C6" s="6" t="s">
        <v>3</v>
      </c>
      <c r="D6" s="6" t="s">
        <v>67</v>
      </c>
      <c r="E6" s="6" t="s">
        <v>4</v>
      </c>
      <c r="F6" s="6" t="s">
        <v>73</v>
      </c>
      <c r="G6" s="6" t="s">
        <v>74</v>
      </c>
    </row>
    <row r="7" spans="1:7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52" t="s">
        <v>76</v>
      </c>
      <c r="G7" s="10" t="s">
        <v>9</v>
      </c>
    </row>
    <row r="8" spans="1:8" ht="12.75">
      <c r="A8" s="11">
        <v>1</v>
      </c>
      <c r="B8" s="12" t="s">
        <v>10</v>
      </c>
      <c r="C8" s="71">
        <f>SUM(C9,C10,C18,C31,C41,C43)</f>
        <v>2921</v>
      </c>
      <c r="D8" s="72">
        <f>SUM(D9,D10,D18,D31,D41,D43)</f>
        <v>157</v>
      </c>
      <c r="E8" s="72">
        <f>SUM(E9,E10,E18,E31,E41,E43)</f>
        <v>362667</v>
      </c>
      <c r="F8" s="37">
        <f>SUM(F9,F10,F18,F31,F41,F43)</f>
        <v>3200</v>
      </c>
      <c r="G8" s="13">
        <f>SUM(C8:F8)</f>
        <v>368945</v>
      </c>
      <c r="H8" s="14">
        <f>SUM(G9,G10,G18,G31,G41,G43)</f>
        <v>368945</v>
      </c>
    </row>
    <row r="9" spans="1:7" ht="12.75">
      <c r="A9" s="11">
        <v>2</v>
      </c>
      <c r="B9" s="32" t="s">
        <v>11</v>
      </c>
      <c r="C9" s="51"/>
      <c r="D9" s="73"/>
      <c r="E9" s="74">
        <v>0</v>
      </c>
      <c r="F9" s="40"/>
      <c r="G9" s="36">
        <f aca="true" t="shared" si="0" ref="G9:G27">SUM(C9:F9)</f>
        <v>0</v>
      </c>
    </row>
    <row r="10" spans="1:7" ht="12.75">
      <c r="A10" s="11">
        <v>3</v>
      </c>
      <c r="B10" s="12" t="s">
        <v>12</v>
      </c>
      <c r="C10" s="75">
        <f>SUM(C11:C17)</f>
        <v>0</v>
      </c>
      <c r="D10" s="71">
        <f>SUM(D11:D17)</f>
        <v>0</v>
      </c>
      <c r="E10" s="60">
        <f>SUM(E11:E17)</f>
        <v>34290</v>
      </c>
      <c r="F10" s="61"/>
      <c r="G10" s="36">
        <f t="shared" si="0"/>
        <v>34290</v>
      </c>
    </row>
    <row r="11" spans="1:7" ht="12.75">
      <c r="A11" s="11">
        <v>4</v>
      </c>
      <c r="B11" s="31" t="s">
        <v>13</v>
      </c>
      <c r="C11" s="64"/>
      <c r="D11" s="64"/>
      <c r="E11" s="62">
        <v>7405</v>
      </c>
      <c r="F11" s="51"/>
      <c r="G11" s="36">
        <f t="shared" si="0"/>
        <v>7405</v>
      </c>
    </row>
    <row r="12" spans="1:7" ht="12.75">
      <c r="A12" s="11">
        <v>5</v>
      </c>
      <c r="B12" s="31" t="s">
        <v>14</v>
      </c>
      <c r="C12" s="64"/>
      <c r="D12" s="64"/>
      <c r="E12" s="62">
        <v>26885</v>
      </c>
      <c r="F12" s="51"/>
      <c r="G12" s="36">
        <f t="shared" si="0"/>
        <v>26885</v>
      </c>
    </row>
    <row r="13" spans="1:7" ht="12.75">
      <c r="A13" s="11">
        <v>6</v>
      </c>
      <c r="B13" s="31" t="s">
        <v>15</v>
      </c>
      <c r="C13" s="64"/>
      <c r="D13" s="64"/>
      <c r="E13" s="62"/>
      <c r="F13" s="51"/>
      <c r="G13" s="36">
        <f t="shared" si="0"/>
        <v>0</v>
      </c>
    </row>
    <row r="14" spans="1:7" ht="12.75">
      <c r="A14" s="11">
        <v>7</v>
      </c>
      <c r="B14" s="31" t="s">
        <v>16</v>
      </c>
      <c r="C14" s="64"/>
      <c r="D14" s="64"/>
      <c r="E14" s="62"/>
      <c r="F14" s="51"/>
      <c r="G14" s="36">
        <f t="shared" si="0"/>
        <v>0</v>
      </c>
    </row>
    <row r="15" spans="1:7" ht="12.75">
      <c r="A15" s="11">
        <v>8</v>
      </c>
      <c r="B15" s="31" t="s">
        <v>68</v>
      </c>
      <c r="C15" s="64"/>
      <c r="D15" s="64"/>
      <c r="E15" s="62"/>
      <c r="F15" s="51"/>
      <c r="G15" s="36">
        <f t="shared" si="0"/>
        <v>0</v>
      </c>
    </row>
    <row r="16" spans="1:7" ht="12.75">
      <c r="A16" s="11">
        <v>9</v>
      </c>
      <c r="B16" s="31" t="s">
        <v>18</v>
      </c>
      <c r="C16" s="64"/>
      <c r="D16" s="64"/>
      <c r="E16" s="63"/>
      <c r="F16" s="64"/>
      <c r="G16" s="36">
        <f t="shared" si="0"/>
        <v>0</v>
      </c>
    </row>
    <row r="17" spans="1:7" ht="12.75">
      <c r="A17" s="11">
        <v>10</v>
      </c>
      <c r="B17" s="31" t="s">
        <v>19</v>
      </c>
      <c r="C17" s="64"/>
      <c r="D17" s="64"/>
      <c r="E17" s="63"/>
      <c r="F17" s="64"/>
      <c r="G17" s="36">
        <f t="shared" si="0"/>
        <v>0</v>
      </c>
    </row>
    <row r="18" spans="1:7" ht="12.75">
      <c r="A18" s="11">
        <v>11</v>
      </c>
      <c r="B18" s="32" t="s">
        <v>20</v>
      </c>
      <c r="C18" s="61">
        <f>SUM(C27,C24,C20,C19)</f>
        <v>0</v>
      </c>
      <c r="D18" s="61">
        <f>SUM(D27,D24,D20,D19)</f>
        <v>30</v>
      </c>
      <c r="E18" s="76">
        <f>SUM(E27,E24,E20,E19)</f>
        <v>112600</v>
      </c>
      <c r="F18" s="61"/>
      <c r="G18" s="36">
        <f t="shared" si="0"/>
        <v>112630</v>
      </c>
    </row>
    <row r="19" spans="1:7" ht="12.75">
      <c r="A19" s="11">
        <v>12</v>
      </c>
      <c r="B19" s="33" t="s">
        <v>21</v>
      </c>
      <c r="C19" s="66"/>
      <c r="D19" s="51">
        <v>30</v>
      </c>
      <c r="E19" s="65"/>
      <c r="F19" s="66"/>
      <c r="G19" s="36">
        <f t="shared" si="0"/>
        <v>30</v>
      </c>
    </row>
    <row r="20" spans="1:7" ht="12.75">
      <c r="A20" s="11">
        <v>13</v>
      </c>
      <c r="B20" s="34" t="s">
        <v>22</v>
      </c>
      <c r="C20" s="67">
        <f>SUM(C21:C23)</f>
        <v>0</v>
      </c>
      <c r="D20" s="67">
        <f>SUM(D21:D23)</f>
        <v>0</v>
      </c>
      <c r="E20" s="77">
        <f>SUM(E21:E23)</f>
        <v>98000</v>
      </c>
      <c r="F20" s="67"/>
      <c r="G20" s="36">
        <f t="shared" si="0"/>
        <v>98000</v>
      </c>
    </row>
    <row r="21" spans="1:7" ht="12.75">
      <c r="A21" s="11">
        <v>14</v>
      </c>
      <c r="B21" s="35" t="s">
        <v>23</v>
      </c>
      <c r="C21" s="70"/>
      <c r="D21" s="70"/>
      <c r="E21" s="62">
        <v>28000</v>
      </c>
      <c r="F21" s="51"/>
      <c r="G21" s="36">
        <f t="shared" si="0"/>
        <v>28000</v>
      </c>
    </row>
    <row r="22" spans="1:7" ht="12.75">
      <c r="A22" s="11">
        <v>15</v>
      </c>
      <c r="B22" s="35" t="s">
        <v>24</v>
      </c>
      <c r="C22" s="70"/>
      <c r="D22" s="70"/>
      <c r="E22" s="62">
        <v>10000</v>
      </c>
      <c r="F22" s="51"/>
      <c r="G22" s="36">
        <f t="shared" si="0"/>
        <v>10000</v>
      </c>
    </row>
    <row r="23" spans="1:7" ht="12.75">
      <c r="A23" s="11">
        <v>16</v>
      </c>
      <c r="B23" s="35" t="s">
        <v>25</v>
      </c>
      <c r="C23" s="70"/>
      <c r="D23" s="70"/>
      <c r="E23" s="62">
        <v>60000</v>
      </c>
      <c r="F23" s="51"/>
      <c r="G23" s="36">
        <f t="shared" si="0"/>
        <v>60000</v>
      </c>
    </row>
    <row r="24" spans="1:7" ht="12.75">
      <c r="A24" s="11">
        <v>17</v>
      </c>
      <c r="B24" s="33" t="s">
        <v>26</v>
      </c>
      <c r="C24" s="66">
        <f>SUM(C25:C26)</f>
        <v>0</v>
      </c>
      <c r="D24" s="66">
        <f>SUM(D25:D26)</f>
        <v>0</v>
      </c>
      <c r="E24" s="65">
        <f>SUM(E25:E26)</f>
        <v>10100</v>
      </c>
      <c r="F24" s="66"/>
      <c r="G24" s="36">
        <f t="shared" si="0"/>
        <v>10100</v>
      </c>
    </row>
    <row r="25" spans="1:7" ht="12.75">
      <c r="A25" s="11">
        <v>18</v>
      </c>
      <c r="B25" s="31" t="s">
        <v>27</v>
      </c>
      <c r="C25" s="64"/>
      <c r="D25" s="64"/>
      <c r="E25" s="62">
        <v>10000</v>
      </c>
      <c r="F25" s="51"/>
      <c r="G25" s="36">
        <f t="shared" si="0"/>
        <v>10000</v>
      </c>
    </row>
    <row r="26" spans="1:7" ht="12.75">
      <c r="A26" s="11">
        <v>19</v>
      </c>
      <c r="B26" s="31" t="s">
        <v>28</v>
      </c>
      <c r="C26" s="64"/>
      <c r="D26" s="64"/>
      <c r="E26" s="62">
        <v>100</v>
      </c>
      <c r="F26" s="51"/>
      <c r="G26" s="36">
        <f t="shared" si="0"/>
        <v>100</v>
      </c>
    </row>
    <row r="27" spans="1:7" ht="12.75">
      <c r="A27" s="11">
        <v>20</v>
      </c>
      <c r="B27" s="33" t="s">
        <v>29</v>
      </c>
      <c r="C27" s="66">
        <f>SUM(C28:C29)</f>
        <v>0</v>
      </c>
      <c r="D27" s="66">
        <f>SUM(D28:D29)</f>
        <v>0</v>
      </c>
      <c r="E27" s="65">
        <f>SUM(E28:E30)</f>
        <v>4500</v>
      </c>
      <c r="F27" s="66"/>
      <c r="G27" s="36">
        <f t="shared" si="0"/>
        <v>4500</v>
      </c>
    </row>
    <row r="28" spans="1:7" ht="12.75">
      <c r="A28" s="11">
        <v>21</v>
      </c>
      <c r="B28" s="31" t="s">
        <v>30</v>
      </c>
      <c r="C28" s="64"/>
      <c r="D28" s="64"/>
      <c r="E28" s="62">
        <v>2000</v>
      </c>
      <c r="F28" s="51"/>
      <c r="G28" s="36">
        <f>SUM(C28:F28)</f>
        <v>2000</v>
      </c>
    </row>
    <row r="29" spans="1:7" ht="12.75">
      <c r="A29" s="11">
        <v>22</v>
      </c>
      <c r="B29" s="31" t="s">
        <v>69</v>
      </c>
      <c r="C29" s="64"/>
      <c r="D29" s="64"/>
      <c r="E29" s="63">
        <v>1000</v>
      </c>
      <c r="F29" s="64"/>
      <c r="G29" s="36">
        <f>SUM(C29:F29)</f>
        <v>1000</v>
      </c>
    </row>
    <row r="30" spans="1:7" ht="12.75">
      <c r="A30" s="11">
        <v>23</v>
      </c>
      <c r="B30" s="31" t="s">
        <v>70</v>
      </c>
      <c r="C30" s="64"/>
      <c r="D30" s="64"/>
      <c r="E30" s="63">
        <v>1500</v>
      </c>
      <c r="F30" s="64"/>
      <c r="G30" s="36">
        <f>SUM(C30:F30)</f>
        <v>1500</v>
      </c>
    </row>
    <row r="31" spans="1:7" ht="12.75">
      <c r="A31" s="11">
        <v>24</v>
      </c>
      <c r="B31" s="32" t="s">
        <v>31</v>
      </c>
      <c r="C31" s="61">
        <f>SUM(C32:C40)</f>
        <v>2921</v>
      </c>
      <c r="D31" s="61">
        <f>SUM(D32:D40)</f>
        <v>127</v>
      </c>
      <c r="E31" s="76">
        <f>SUM(E32:E40)</f>
        <v>12800</v>
      </c>
      <c r="F31" s="61">
        <f>SUM(F32:F40)</f>
        <v>3200</v>
      </c>
      <c r="G31" s="36">
        <f aca="true" t="shared" si="1" ref="G31:G40">SUM(C31:F31)</f>
        <v>19048</v>
      </c>
    </row>
    <row r="32" spans="1:7" ht="12.75">
      <c r="A32" s="11">
        <v>25</v>
      </c>
      <c r="B32" s="31" t="s">
        <v>32</v>
      </c>
      <c r="C32" s="51"/>
      <c r="D32" s="51"/>
      <c r="E32" s="62"/>
      <c r="F32" s="51"/>
      <c r="G32" s="36">
        <f t="shared" si="1"/>
        <v>0</v>
      </c>
    </row>
    <row r="33" spans="1:7" ht="12.75">
      <c r="A33" s="11">
        <v>26</v>
      </c>
      <c r="B33" s="31" t="s">
        <v>33</v>
      </c>
      <c r="C33" s="51"/>
      <c r="D33" s="51">
        <v>100</v>
      </c>
      <c r="E33" s="62">
        <v>1500</v>
      </c>
      <c r="F33" s="51">
        <v>2440</v>
      </c>
      <c r="G33" s="36">
        <f t="shared" si="1"/>
        <v>4040</v>
      </c>
    </row>
    <row r="34" spans="1:7" ht="12.75">
      <c r="A34" s="11"/>
      <c r="B34" s="31" t="s">
        <v>71</v>
      </c>
      <c r="C34" s="51"/>
      <c r="D34" s="51"/>
      <c r="E34" s="62">
        <v>1500</v>
      </c>
      <c r="F34" s="51"/>
      <c r="G34" s="36">
        <f t="shared" si="1"/>
        <v>1500</v>
      </c>
    </row>
    <row r="35" spans="1:7" ht="12.75">
      <c r="A35" s="11"/>
      <c r="B35" s="51" t="s">
        <v>72</v>
      </c>
      <c r="C35" s="51"/>
      <c r="D35" s="51"/>
      <c r="E35" s="73">
        <v>1000</v>
      </c>
      <c r="F35" s="51"/>
      <c r="G35" s="36">
        <f t="shared" si="1"/>
        <v>1000</v>
      </c>
    </row>
    <row r="36" spans="1:7" ht="12.75">
      <c r="A36" s="11">
        <v>27</v>
      </c>
      <c r="B36" s="31" t="s">
        <v>34</v>
      </c>
      <c r="C36" s="51"/>
      <c r="D36" s="51"/>
      <c r="E36" s="62">
        <v>1500</v>
      </c>
      <c r="F36" s="51">
        <v>80</v>
      </c>
      <c r="G36" s="36">
        <f t="shared" si="1"/>
        <v>1580</v>
      </c>
    </row>
    <row r="37" spans="1:7" ht="12.75">
      <c r="A37" s="11">
        <v>28</v>
      </c>
      <c r="B37" s="31" t="s">
        <v>35</v>
      </c>
      <c r="C37" s="51">
        <v>2300</v>
      </c>
      <c r="D37" s="51"/>
      <c r="E37" s="62">
        <v>4500</v>
      </c>
      <c r="F37" s="51"/>
      <c r="G37" s="36">
        <f t="shared" si="1"/>
        <v>6800</v>
      </c>
    </row>
    <row r="38" spans="1:7" ht="12.75">
      <c r="A38" s="11">
        <v>29</v>
      </c>
      <c r="B38" s="31" t="s">
        <v>36</v>
      </c>
      <c r="C38" s="51"/>
      <c r="D38" s="51"/>
      <c r="E38" s="62"/>
      <c r="F38" s="51"/>
      <c r="G38" s="36">
        <f t="shared" si="1"/>
        <v>0</v>
      </c>
    </row>
    <row r="39" spans="1:7" ht="12.75">
      <c r="A39" s="11">
        <v>30</v>
      </c>
      <c r="B39" s="31" t="s">
        <v>37</v>
      </c>
      <c r="C39" s="51">
        <v>621</v>
      </c>
      <c r="D39" s="51">
        <v>27</v>
      </c>
      <c r="E39" s="62">
        <v>2700</v>
      </c>
      <c r="F39" s="51">
        <v>680</v>
      </c>
      <c r="G39" s="36">
        <f t="shared" si="1"/>
        <v>4028</v>
      </c>
    </row>
    <row r="40" spans="1:7" ht="12.75">
      <c r="A40" s="11">
        <v>31</v>
      </c>
      <c r="B40" s="31" t="s">
        <v>38</v>
      </c>
      <c r="C40" s="51"/>
      <c r="D40" s="51"/>
      <c r="E40" s="62">
        <v>100</v>
      </c>
      <c r="F40" s="51"/>
      <c r="G40" s="36">
        <f t="shared" si="1"/>
        <v>100</v>
      </c>
    </row>
    <row r="41" spans="1:7" ht="12.75">
      <c r="A41" s="11">
        <v>32</v>
      </c>
      <c r="B41" s="32" t="s">
        <v>39</v>
      </c>
      <c r="C41" s="66">
        <v>0</v>
      </c>
      <c r="D41" s="66">
        <v>0</v>
      </c>
      <c r="E41" s="65">
        <f>+E42</f>
        <v>202376</v>
      </c>
      <c r="F41" s="66">
        <f>+F42</f>
        <v>0</v>
      </c>
      <c r="G41" s="36">
        <f>SUM(C41:F41)</f>
        <v>202376</v>
      </c>
    </row>
    <row r="42" spans="1:7" ht="12.75">
      <c r="A42" s="11">
        <v>33</v>
      </c>
      <c r="B42" s="33" t="s">
        <v>66</v>
      </c>
      <c r="C42" s="66">
        <v>0</v>
      </c>
      <c r="D42" s="66">
        <v>0</v>
      </c>
      <c r="E42" s="78">
        <v>202376</v>
      </c>
      <c r="F42" s="68"/>
      <c r="G42" s="36">
        <f>SUM(C42:F42)</f>
        <v>202376</v>
      </c>
    </row>
    <row r="43" spans="1:7" ht="12.75">
      <c r="A43" s="11">
        <v>34</v>
      </c>
      <c r="B43" s="32" t="s">
        <v>40</v>
      </c>
      <c r="C43" s="69">
        <v>0</v>
      </c>
      <c r="D43" s="69">
        <v>0</v>
      </c>
      <c r="E43" s="79">
        <v>601</v>
      </c>
      <c r="F43" s="69"/>
      <c r="G43" s="36">
        <f aca="true" t="shared" si="2" ref="G43:G64">SUM(C43:F43)</f>
        <v>601</v>
      </c>
    </row>
    <row r="44" spans="1:8" ht="12.75">
      <c r="A44" s="11">
        <v>35</v>
      </c>
      <c r="B44" s="32" t="s">
        <v>41</v>
      </c>
      <c r="C44" s="69">
        <f>SUM(C46,C54,C57,C60,C45)</f>
        <v>0</v>
      </c>
      <c r="D44" s="69">
        <f>SUM(D46,D54,D57,D60,D45)</f>
        <v>0</v>
      </c>
      <c r="E44" s="79">
        <f>SUM(E46,E54,E57,E60,E45)</f>
        <v>2300</v>
      </c>
      <c r="F44" s="41"/>
      <c r="G44" s="36">
        <f t="shared" si="2"/>
        <v>2300</v>
      </c>
      <c r="H44" s="14">
        <f>SUM(G45,G46,G54,G57,G60)</f>
        <v>2300</v>
      </c>
    </row>
    <row r="45" spans="1:7" ht="12.75">
      <c r="A45" s="11">
        <v>36</v>
      </c>
      <c r="B45" s="32" t="s">
        <v>42</v>
      </c>
      <c r="C45" s="69">
        <v>0</v>
      </c>
      <c r="D45" s="51"/>
      <c r="E45" s="79">
        <v>0</v>
      </c>
      <c r="F45" s="41"/>
      <c r="G45" s="36">
        <f t="shared" si="2"/>
        <v>0</v>
      </c>
    </row>
    <row r="46" spans="1:7" ht="12.75">
      <c r="A46" s="11">
        <v>37</v>
      </c>
      <c r="B46" s="32" t="s">
        <v>43</v>
      </c>
      <c r="C46" s="61">
        <f>SUM(C47:C53)</f>
        <v>0</v>
      </c>
      <c r="D46" s="61">
        <f>SUM(D47:D53)</f>
        <v>0</v>
      </c>
      <c r="E46" s="76">
        <f>SUM(E47:E53)</f>
        <v>0</v>
      </c>
      <c r="F46" s="40"/>
      <c r="G46" s="36">
        <f t="shared" si="2"/>
        <v>0</v>
      </c>
    </row>
    <row r="47" spans="1:7" ht="12.75">
      <c r="A47" s="11">
        <v>38</v>
      </c>
      <c r="B47" s="31" t="s">
        <v>13</v>
      </c>
      <c r="C47" s="64"/>
      <c r="D47" s="64"/>
      <c r="E47" s="63"/>
      <c r="F47" s="64"/>
      <c r="G47" s="36">
        <f t="shared" si="2"/>
        <v>0</v>
      </c>
    </row>
    <row r="48" spans="1:7" ht="12.75">
      <c r="A48" s="11">
        <v>39</v>
      </c>
      <c r="B48" s="31" t="s">
        <v>14</v>
      </c>
      <c r="C48" s="63"/>
      <c r="D48" s="64"/>
      <c r="E48" s="63"/>
      <c r="F48" s="38"/>
      <c r="G48" s="36">
        <f t="shared" si="2"/>
        <v>0</v>
      </c>
    </row>
    <row r="49" spans="1:7" ht="12.75">
      <c r="A49" s="11">
        <v>40</v>
      </c>
      <c r="B49" s="15" t="s">
        <v>15</v>
      </c>
      <c r="C49" s="80"/>
      <c r="D49" s="64"/>
      <c r="E49" s="62"/>
      <c r="F49" s="39"/>
      <c r="G49" s="36">
        <f t="shared" si="2"/>
        <v>0</v>
      </c>
    </row>
    <row r="50" spans="1:7" ht="12.75">
      <c r="A50" s="11">
        <v>41</v>
      </c>
      <c r="B50" s="15" t="s">
        <v>16</v>
      </c>
      <c r="C50" s="81"/>
      <c r="D50" s="64"/>
      <c r="E50" s="62"/>
      <c r="F50" s="39"/>
      <c r="G50" s="36">
        <f t="shared" si="2"/>
        <v>0</v>
      </c>
    </row>
    <row r="51" spans="1:7" ht="12.75">
      <c r="A51" s="11">
        <v>42</v>
      </c>
      <c r="B51" s="15" t="s">
        <v>17</v>
      </c>
      <c r="C51" s="81"/>
      <c r="D51" s="64"/>
      <c r="E51" s="62"/>
      <c r="F51" s="39"/>
      <c r="G51" s="36">
        <f t="shared" si="2"/>
        <v>0</v>
      </c>
    </row>
    <row r="52" spans="1:7" ht="12.75">
      <c r="A52" s="11">
        <v>43</v>
      </c>
      <c r="B52" s="15" t="s">
        <v>18</v>
      </c>
      <c r="C52" s="81"/>
      <c r="D52" s="64"/>
      <c r="E52" s="62"/>
      <c r="F52" s="39"/>
      <c r="G52" s="36">
        <f t="shared" si="2"/>
        <v>0</v>
      </c>
    </row>
    <row r="53" spans="1:7" ht="12.75">
      <c r="A53" s="11">
        <v>44</v>
      </c>
      <c r="B53" s="15" t="s">
        <v>19</v>
      </c>
      <c r="C53" s="81"/>
      <c r="D53" s="64"/>
      <c r="E53" s="62"/>
      <c r="F53" s="39"/>
      <c r="G53" s="36">
        <f t="shared" si="2"/>
        <v>0</v>
      </c>
    </row>
    <row r="54" spans="1:7" ht="12.75">
      <c r="A54" s="11">
        <v>45</v>
      </c>
      <c r="B54" s="12" t="s">
        <v>44</v>
      </c>
      <c r="C54" s="72">
        <f>SUM(C55:C56)</f>
        <v>0</v>
      </c>
      <c r="D54" s="82">
        <f>SUM(D55:D56)</f>
        <v>0</v>
      </c>
      <c r="E54" s="83">
        <f>SUM(E55:E56)</f>
        <v>0</v>
      </c>
      <c r="F54" s="40"/>
      <c r="G54" s="36">
        <f t="shared" si="2"/>
        <v>0</v>
      </c>
    </row>
    <row r="55" spans="1:7" ht="12.75">
      <c r="A55" s="11">
        <v>46</v>
      </c>
      <c r="B55" s="16" t="s">
        <v>45</v>
      </c>
      <c r="C55" s="84">
        <v>0</v>
      </c>
      <c r="D55" s="84">
        <v>0</v>
      </c>
      <c r="E55" s="85"/>
      <c r="F55" s="54"/>
      <c r="G55" s="36">
        <f t="shared" si="2"/>
        <v>0</v>
      </c>
    </row>
    <row r="56" spans="1:7" ht="12.75">
      <c r="A56" s="11">
        <v>47</v>
      </c>
      <c r="B56" s="16" t="s">
        <v>46</v>
      </c>
      <c r="C56" s="84">
        <v>0</v>
      </c>
      <c r="D56" s="84">
        <v>0</v>
      </c>
      <c r="E56" s="86">
        <v>0</v>
      </c>
      <c r="F56" s="41"/>
      <c r="G56" s="36">
        <f t="shared" si="2"/>
        <v>0</v>
      </c>
    </row>
    <row r="57" spans="1:7" ht="12.75">
      <c r="A57" s="11">
        <v>48</v>
      </c>
      <c r="B57" s="12" t="s">
        <v>47</v>
      </c>
      <c r="C57" s="84">
        <f>SUM(C58:C59)</f>
        <v>0</v>
      </c>
      <c r="D57" s="84">
        <f>SUM(D58:D59)</f>
        <v>0</v>
      </c>
      <c r="E57" s="86">
        <f>SUM(E58:E59)</f>
        <v>0</v>
      </c>
      <c r="F57" s="41"/>
      <c r="G57" s="36">
        <f t="shared" si="2"/>
        <v>0</v>
      </c>
    </row>
    <row r="58" spans="1:7" ht="12.75">
      <c r="A58" s="11">
        <v>49</v>
      </c>
      <c r="B58" s="17" t="s">
        <v>48</v>
      </c>
      <c r="C58" s="84"/>
      <c r="D58" s="84"/>
      <c r="E58" s="86"/>
      <c r="F58" s="41"/>
      <c r="G58" s="36">
        <f t="shared" si="2"/>
        <v>0</v>
      </c>
    </row>
    <row r="59" spans="1:7" ht="12.75">
      <c r="A59" s="11">
        <v>50</v>
      </c>
      <c r="B59" s="16" t="s">
        <v>49</v>
      </c>
      <c r="C59" s="87"/>
      <c r="D59" s="87"/>
      <c r="E59" s="88"/>
      <c r="F59" s="55"/>
      <c r="G59" s="36">
        <f t="shared" si="2"/>
        <v>0</v>
      </c>
    </row>
    <row r="60" spans="1:7" ht="12.75" customHeight="1">
      <c r="A60" s="11">
        <v>51</v>
      </c>
      <c r="B60" s="12" t="s">
        <v>50</v>
      </c>
      <c r="C60" s="84"/>
      <c r="D60" s="84"/>
      <c r="E60" s="86">
        <v>2300</v>
      </c>
      <c r="F60" s="69"/>
      <c r="G60" s="36">
        <f t="shared" si="2"/>
        <v>2300</v>
      </c>
    </row>
    <row r="61" spans="1:8" ht="24.75" customHeight="1">
      <c r="A61" s="11">
        <v>52</v>
      </c>
      <c r="B61" s="18" t="s">
        <v>51</v>
      </c>
      <c r="C61" s="84">
        <f>SUM(C62,C63)</f>
        <v>0</v>
      </c>
      <c r="D61" s="84">
        <f>SUM(D62,D63)</f>
        <v>0</v>
      </c>
      <c r="E61" s="86">
        <f>SUM(E62,E63)</f>
        <v>0</v>
      </c>
      <c r="F61" s="41"/>
      <c r="G61" s="36">
        <f t="shared" si="2"/>
        <v>0</v>
      </c>
      <c r="H61" s="14">
        <f>SUM(G62:G63)</f>
        <v>0</v>
      </c>
    </row>
    <row r="62" spans="1:7" ht="12.75">
      <c r="A62" s="11">
        <v>53</v>
      </c>
      <c r="B62" s="16" t="s">
        <v>52</v>
      </c>
      <c r="C62" s="87">
        <v>0</v>
      </c>
      <c r="D62" s="87">
        <v>0</v>
      </c>
      <c r="E62" s="88">
        <v>0</v>
      </c>
      <c r="F62" s="55"/>
      <c r="G62" s="36">
        <f t="shared" si="2"/>
        <v>0</v>
      </c>
    </row>
    <row r="63" spans="1:7" ht="12.75">
      <c r="A63" s="11">
        <v>54</v>
      </c>
      <c r="B63" s="16" t="s">
        <v>53</v>
      </c>
      <c r="C63" s="87"/>
      <c r="D63" s="87"/>
      <c r="E63" s="73"/>
      <c r="F63" s="39"/>
      <c r="G63" s="36">
        <f t="shared" si="2"/>
        <v>0</v>
      </c>
    </row>
    <row r="64" spans="1:7" ht="13.5" thickBot="1">
      <c r="A64" s="19">
        <v>55</v>
      </c>
      <c r="B64" s="20" t="s">
        <v>54</v>
      </c>
      <c r="C64" s="89">
        <v>105</v>
      </c>
      <c r="D64" s="89">
        <v>820</v>
      </c>
      <c r="E64" s="90">
        <f>179085+44019+20000+45369+4102+174+1075+10152+1993</f>
        <v>305969</v>
      </c>
      <c r="F64" s="58"/>
      <c r="G64" s="59">
        <f t="shared" si="2"/>
        <v>306894</v>
      </c>
    </row>
    <row r="65" spans="1:7" ht="12.75" customHeight="1" thickBot="1">
      <c r="A65" s="104">
        <v>56</v>
      </c>
      <c r="B65" s="107" t="s">
        <v>55</v>
      </c>
      <c r="C65" s="99">
        <f>SUM(C8,C44,C61,C64,C60)</f>
        <v>3026</v>
      </c>
      <c r="D65" s="99">
        <f>SUM(D8,D44,D61,D64,D60)</f>
        <v>977</v>
      </c>
      <c r="E65" s="99">
        <f>SUM(E8,E44,E61,E64)</f>
        <v>670936</v>
      </c>
      <c r="F65" s="99">
        <f>SUM(F8,F44,F61,F64,F60)</f>
        <v>3200</v>
      </c>
      <c r="G65" s="97">
        <f>SUM(G8,G44,G61,G64)</f>
        <v>678139</v>
      </c>
    </row>
    <row r="66" spans="1:8" ht="13.5" customHeight="1" thickBot="1">
      <c r="A66" s="105"/>
      <c r="B66" s="108"/>
      <c r="C66" s="100"/>
      <c r="D66" s="100"/>
      <c r="E66" s="100"/>
      <c r="F66" s="100"/>
      <c r="G66" s="98"/>
      <c r="H66" s="14">
        <f>SUM(H8:H64)</f>
        <v>371245</v>
      </c>
    </row>
    <row r="67" spans="1:7" ht="12.75" customHeight="1" thickBot="1">
      <c r="A67" s="104">
        <v>57</v>
      </c>
      <c r="B67" s="95" t="s">
        <v>56</v>
      </c>
      <c r="C67" s="99">
        <v>0</v>
      </c>
      <c r="D67" s="99">
        <v>0</v>
      </c>
      <c r="E67" s="99">
        <v>0</v>
      </c>
      <c r="F67" s="112"/>
      <c r="G67" s="97">
        <f>SUM(C67:E68)</f>
        <v>0</v>
      </c>
    </row>
    <row r="68" spans="1:7" ht="18" customHeight="1" thickBot="1">
      <c r="A68" s="105"/>
      <c r="B68" s="96"/>
      <c r="C68" s="100"/>
      <c r="D68" s="100"/>
      <c r="E68" s="100"/>
      <c r="F68" s="113"/>
      <c r="G68" s="98"/>
    </row>
    <row r="69" spans="1:7" ht="15.75">
      <c r="A69" s="21">
        <v>58</v>
      </c>
      <c r="B69" s="22" t="s">
        <v>57</v>
      </c>
      <c r="C69" s="23">
        <f>SUM(C70,C73)</f>
        <v>0</v>
      </c>
      <c r="D69" s="56">
        <f>SUM(D70,D73)</f>
        <v>0</v>
      </c>
      <c r="E69" s="57"/>
      <c r="G69" s="44">
        <f>SUM(C69:E69)</f>
        <v>0</v>
      </c>
    </row>
    <row r="70" spans="1:7" ht="12.75">
      <c r="A70" s="21">
        <v>59</v>
      </c>
      <c r="B70" s="24" t="s">
        <v>58</v>
      </c>
      <c r="C70" s="42">
        <f>SUM(C71:C72)</f>
        <v>0</v>
      </c>
      <c r="D70" s="39">
        <f>SUM(D71:D72)</f>
        <v>0</v>
      </c>
      <c r="E70" s="39">
        <f>SUM(E71:E72)</f>
        <v>0</v>
      </c>
      <c r="F70" s="39"/>
      <c r="G70" s="47">
        <f>SUM(C70:E70)</f>
        <v>0</v>
      </c>
    </row>
    <row r="71" spans="1:7" ht="12.75">
      <c r="A71" s="21">
        <v>60</v>
      </c>
      <c r="B71" s="25" t="s">
        <v>59</v>
      </c>
      <c r="C71" s="42"/>
      <c r="D71" s="39"/>
      <c r="E71" s="39"/>
      <c r="F71" s="39"/>
      <c r="G71" s="47">
        <f>SUM(C71:E71)</f>
        <v>0</v>
      </c>
    </row>
    <row r="72" spans="1:7" ht="12.75">
      <c r="A72" s="21">
        <v>61</v>
      </c>
      <c r="B72" s="25" t="s">
        <v>60</v>
      </c>
      <c r="C72" s="42"/>
      <c r="D72" s="39"/>
      <c r="E72" s="39"/>
      <c r="F72" s="39"/>
      <c r="G72" s="47">
        <f>SUM(C72:E72)</f>
        <v>0</v>
      </c>
    </row>
    <row r="73" spans="1:7" ht="12.75">
      <c r="A73" s="21">
        <v>62</v>
      </c>
      <c r="B73" s="24" t="s">
        <v>61</v>
      </c>
      <c r="C73" s="43">
        <f>SUM(C74:C75)</f>
        <v>0</v>
      </c>
      <c r="D73" s="48">
        <f>SUM(D74:D75)</f>
        <v>0</v>
      </c>
      <c r="E73" s="48">
        <f>SUM(E74:E75)</f>
        <v>0</v>
      </c>
      <c r="F73" s="48"/>
      <c r="G73" s="49">
        <f>SUM(C73:E73)</f>
        <v>0</v>
      </c>
    </row>
    <row r="74" spans="1:7" ht="12.75">
      <c r="A74" s="21">
        <v>63</v>
      </c>
      <c r="B74" s="25" t="s">
        <v>59</v>
      </c>
      <c r="C74" s="42"/>
      <c r="D74" s="39"/>
      <c r="E74" s="39"/>
      <c r="F74" s="39"/>
      <c r="G74" s="39"/>
    </row>
    <row r="75" spans="1:7" ht="12.75">
      <c r="A75" s="21">
        <v>64</v>
      </c>
      <c r="B75" s="25" t="s">
        <v>60</v>
      </c>
      <c r="C75" s="42"/>
      <c r="D75" s="39"/>
      <c r="E75" s="39"/>
      <c r="F75" s="39"/>
      <c r="G75" s="39"/>
    </row>
    <row r="76" spans="1:7" ht="12.75" customHeight="1">
      <c r="A76" s="106">
        <v>65</v>
      </c>
      <c r="B76" s="109" t="s">
        <v>62</v>
      </c>
      <c r="C76" s="110">
        <f>SUM(C78:C79)</f>
        <v>0</v>
      </c>
      <c r="D76" s="101">
        <f>SUM(D78:D79)</f>
        <v>0</v>
      </c>
      <c r="E76" s="101">
        <f>SUM(E78:E79)</f>
        <v>0</v>
      </c>
      <c r="F76" s="114"/>
      <c r="G76" s="101">
        <f>SUM(C76:E77)</f>
        <v>0</v>
      </c>
    </row>
    <row r="77" spans="1:7" ht="12.75">
      <c r="A77" s="106"/>
      <c r="B77" s="109"/>
      <c r="C77" s="111"/>
      <c r="D77" s="102"/>
      <c r="E77" s="102"/>
      <c r="F77" s="115"/>
      <c r="G77" s="101"/>
    </row>
    <row r="78" spans="1:7" ht="12.75">
      <c r="A78" s="11">
        <v>66</v>
      </c>
      <c r="B78" s="25" t="s">
        <v>63</v>
      </c>
      <c r="C78" s="42"/>
      <c r="D78" s="39"/>
      <c r="E78" s="39"/>
      <c r="F78" s="39"/>
      <c r="G78" s="39">
        <f>SUM(C78:E78)</f>
        <v>0</v>
      </c>
    </row>
    <row r="79" spans="1:7" ht="13.5" thickBot="1">
      <c r="A79" s="19">
        <v>67</v>
      </c>
      <c r="B79" s="26" t="s">
        <v>64</v>
      </c>
      <c r="C79" s="26"/>
      <c r="D79" s="45"/>
      <c r="E79" s="45"/>
      <c r="F79" s="53"/>
      <c r="G79" s="46">
        <f>SUM(C79:E79)</f>
        <v>0</v>
      </c>
    </row>
    <row r="80" spans="1:7" ht="16.5" thickBot="1">
      <c r="A80" s="27">
        <v>68</v>
      </c>
      <c r="B80" s="28" t="s">
        <v>65</v>
      </c>
      <c r="C80" s="29">
        <f>SUM(C65,C69,C76)</f>
        <v>3026</v>
      </c>
      <c r="D80" s="29">
        <f>SUM(D65,D69,D76)</f>
        <v>977</v>
      </c>
      <c r="E80" s="29">
        <f>SUM(E65,E69,E76)</f>
        <v>670936</v>
      </c>
      <c r="F80" s="29">
        <f>SUM(F65,F69,F76)</f>
        <v>3200</v>
      </c>
      <c r="G80" s="30">
        <f>SUM(C80:F80)</f>
        <v>678139</v>
      </c>
    </row>
    <row r="81" ht="12.75">
      <c r="A81" s="50"/>
    </row>
  </sheetData>
  <sheetProtection selectLockedCells="1" selectUnlockedCells="1"/>
  <mergeCells count="24">
    <mergeCell ref="E76:E77"/>
    <mergeCell ref="F76:F77"/>
    <mergeCell ref="C67:C68"/>
    <mergeCell ref="D65:D66"/>
    <mergeCell ref="E65:E66"/>
    <mergeCell ref="F65:F66"/>
    <mergeCell ref="G76:G77"/>
    <mergeCell ref="A67:A68"/>
    <mergeCell ref="B67:B68"/>
    <mergeCell ref="A76:A77"/>
    <mergeCell ref="B76:B77"/>
    <mergeCell ref="C76:C77"/>
    <mergeCell ref="D67:D68"/>
    <mergeCell ref="E67:E68"/>
    <mergeCell ref="F67:F68"/>
    <mergeCell ref="D76:D77"/>
    <mergeCell ref="G67:G68"/>
    <mergeCell ref="A3:G3"/>
    <mergeCell ref="A4:G4"/>
    <mergeCell ref="A65:A66"/>
    <mergeCell ref="B65:B66"/>
    <mergeCell ref="C65:C66"/>
    <mergeCell ref="G65:G66"/>
    <mergeCell ref="A1:F1"/>
  </mergeCells>
  <printOptions/>
  <pageMargins left="0.75" right="0.75" top="1" bottom="1" header="0.5118055555555555" footer="0.5118055555555555"/>
  <pageSetup horizontalDpi="300" verticalDpi="3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2018-03-02T09:09:49Z</cp:lastPrinted>
  <dcterms:created xsi:type="dcterms:W3CDTF">2013-02-21T10:51:35Z</dcterms:created>
  <dcterms:modified xsi:type="dcterms:W3CDTF">2019-03-06T13:48:21Z</dcterms:modified>
  <cp:category/>
  <cp:version/>
  <cp:contentType/>
  <cp:contentStatus/>
</cp:coreProperties>
</file>