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 activeTab="5"/>
  </bookViews>
  <sheets>
    <sheet name="Mérleg" sheetId="1" r:id="rId1"/>
    <sheet name="Műk.b-k" sheetId="2" r:id="rId2"/>
    <sheet name="Felh.b-k" sheetId="3" state="hidden" r:id="rId3"/>
    <sheet name="Felhalm." sheetId="4" state="hidden" r:id="rId4"/>
    <sheet name="Tartalék" sheetId="5" state="hidden" r:id="rId5"/>
    <sheet name="Létszám" sheetId="6" r:id="rId6"/>
    <sheet name="Adósságot k.ü." sheetId="7" state="hidden" r:id="rId7"/>
    <sheet name="EU-s projekt" sheetId="8" state="hidden" r:id="rId8"/>
    <sheet name="Hiány-többlet" sheetId="9" state="hidden" r:id="rId9"/>
  </sheets>
  <calcPr calcId="125725"/>
</workbook>
</file>

<file path=xl/calcChain.xml><?xml version="1.0" encoding="utf-8"?>
<calcChain xmlns="http://schemas.openxmlformats.org/spreadsheetml/2006/main">
  <c r="C17" i="2"/>
  <c r="C23"/>
  <c r="C24" i="3"/>
  <c r="C20"/>
  <c r="C72" i="2"/>
  <c r="C28" i="7"/>
  <c r="C20"/>
  <c r="C19"/>
  <c r="E17" i="6"/>
  <c r="E16"/>
  <c r="E15"/>
  <c r="E14"/>
  <c r="C15" i="4" l="1"/>
  <c r="C14" s="1"/>
  <c r="C8"/>
  <c r="C20"/>
  <c r="C9" i="3"/>
  <c r="C39"/>
  <c r="C33"/>
  <c r="C13"/>
  <c r="C65" i="2"/>
  <c r="C57"/>
  <c r="C26"/>
  <c r="C18"/>
  <c r="C20"/>
  <c r="C14"/>
  <c r="C10"/>
  <c r="C84"/>
  <c r="C81"/>
  <c r="C76"/>
  <c r="C71" s="1"/>
  <c r="C34"/>
  <c r="C40" s="1"/>
  <c r="E24" i="1"/>
  <c r="D24"/>
  <c r="J17"/>
  <c r="J26" s="1"/>
  <c r="I17"/>
  <c r="I26" s="1"/>
  <c r="H17"/>
  <c r="H26" s="1"/>
  <c r="E17"/>
  <c r="E26" s="1"/>
  <c r="D17"/>
  <c r="D26" s="1"/>
  <c r="C17"/>
  <c r="C26" s="1"/>
  <c r="E13"/>
  <c r="E25" s="1"/>
  <c r="D13"/>
  <c r="D25" s="1"/>
  <c r="C13"/>
  <c r="C18" s="1"/>
  <c r="J13"/>
  <c r="I13"/>
  <c r="I25" s="1"/>
  <c r="H13"/>
  <c r="H25" s="1"/>
  <c r="J24"/>
  <c r="I24"/>
  <c r="H24"/>
  <c r="C24"/>
  <c r="C25" l="1"/>
  <c r="C27" s="1"/>
  <c r="C42" i="3"/>
  <c r="C9" i="2"/>
  <c r="C69"/>
  <c r="C89" s="1"/>
  <c r="E18" i="1"/>
  <c r="H18"/>
  <c r="H27"/>
  <c r="E27"/>
  <c r="D27"/>
  <c r="J18"/>
  <c r="I27"/>
  <c r="D18"/>
  <c r="J25"/>
  <c r="J27" s="1"/>
  <c r="I18"/>
  <c r="E19" l="1"/>
  <c r="H19"/>
  <c r="J19"/>
  <c r="D19"/>
  <c r="C19"/>
  <c r="I19"/>
</calcChain>
</file>

<file path=xl/sharedStrings.xml><?xml version="1.0" encoding="utf-8"?>
<sst xmlns="http://schemas.openxmlformats.org/spreadsheetml/2006/main" count="491" uniqueCount="348">
  <si>
    <t xml:space="preserve">rovat </t>
  </si>
  <si>
    <t>Megnevezés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</si>
  <si>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</si>
  <si>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</si>
  <si>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</si>
  <si>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</si>
  <si>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</si>
  <si>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</si>
  <si>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</si>
  <si>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</si>
  <si>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B4</t>
  </si>
  <si>
    <t>K1</t>
  </si>
  <si>
    <t>Személyi juttatások</t>
  </si>
  <si>
    <t>B3</t>
  </si>
  <si>
    <t>Közhatalmi bevételek</t>
  </si>
  <si>
    <t>K2</t>
  </si>
  <si>
    <t>B11</t>
  </si>
  <si>
    <t>K3</t>
  </si>
  <si>
    <t>Dologi kiadások</t>
  </si>
  <si>
    <t>B1</t>
  </si>
  <si>
    <t>K4</t>
  </si>
  <si>
    <t>Ellátottak pénzbeli juttatásai</t>
  </si>
  <si>
    <t>B6</t>
  </si>
  <si>
    <t>K5</t>
  </si>
  <si>
    <t>K513</t>
  </si>
  <si>
    <t>Működési bevételek összesen</t>
  </si>
  <si>
    <t>Működési kiadások összesen</t>
  </si>
  <si>
    <t>B5</t>
  </si>
  <si>
    <t>K6</t>
  </si>
  <si>
    <t>K7</t>
  </si>
  <si>
    <t>Felújítás</t>
  </si>
  <si>
    <t>B2</t>
  </si>
  <si>
    <t>K8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</si>
  <si>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</si>
  <si>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</si>
  <si>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</si>
  <si>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</si>
  <si>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</si>
  <si>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</si>
  <si>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</si>
  <si>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</si>
  <si>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</si>
  <si>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>B81</t>
  </si>
  <si>
    <t>K9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</si>
  <si>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</si>
  <si>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</si>
  <si>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</si>
  <si>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</si>
  <si>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</si>
  <si>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</si>
  <si>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</si>
  <si>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</si>
  <si>
    <t>Munkaadókat terhelő járulékok és SZOCHO</t>
  </si>
  <si>
    <t>K502</t>
  </si>
  <si>
    <t>Tartalékok</t>
  </si>
  <si>
    <t>Elvonások és befizetések</t>
  </si>
  <si>
    <t>Beruházások</t>
  </si>
  <si>
    <t>Egyéb felhalmozási célú kiadás</t>
  </si>
  <si>
    <t xml:space="preserve">Önkormányzatok müködési támogatásai </t>
  </si>
  <si>
    <t>B16</t>
  </si>
  <si>
    <t>Egyéb műk.c.tám. bevételei ÁH-n belülről</t>
  </si>
  <si>
    <t>Működési bevételek</t>
  </si>
  <si>
    <t>Felhalmozási bevételek</t>
  </si>
  <si>
    <t>Működési célú átvett pénzeszközök</t>
  </si>
  <si>
    <t>Felhalmozási célú támogatások ÁH-n belülről</t>
  </si>
  <si>
    <t>K914</t>
  </si>
  <si>
    <t>ÁH-n belüli megelőlegezések visszafizetése</t>
  </si>
  <si>
    <t>K912</t>
  </si>
  <si>
    <t>Belföldi értékpapírok kiadásai</t>
  </si>
  <si>
    <t>B814</t>
  </si>
  <si>
    <t>Államháztartáson belüli megelőlegezések</t>
  </si>
  <si>
    <t>B8121</t>
  </si>
  <si>
    <t>B812</t>
  </si>
  <si>
    <t>Belföldi érétkpapírok bevételei</t>
  </si>
  <si>
    <t>A 2/2017. (II.22.) önkormányzati rendelethez</t>
  </si>
  <si>
    <t>Ezer forintban!</t>
  </si>
  <si>
    <t>1. számú melléklet</t>
  </si>
  <si>
    <t>adatok ezer Ft-ban</t>
  </si>
  <si>
    <t>MŰKÖDÉSI CÉLÚ BEVÉTELEK</t>
  </si>
  <si>
    <t>B401</t>
  </si>
  <si>
    <t>B402</t>
  </si>
  <si>
    <t xml:space="preserve">Szolgáltatások ellenértéke </t>
  </si>
  <si>
    <t>B404</t>
  </si>
  <si>
    <t xml:space="preserve">B34 </t>
  </si>
  <si>
    <t>Vagyoni tipusú adók</t>
  </si>
  <si>
    <t xml:space="preserve">B351 </t>
  </si>
  <si>
    <t>B354</t>
  </si>
  <si>
    <t xml:space="preserve">Gépjárműadó </t>
  </si>
  <si>
    <t>B36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</si>
  <si>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</si>
  <si>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</si>
  <si>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</si>
  <si>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</si>
  <si>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</si>
  <si>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</si>
  <si>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>Működési célú finanszírozási bevételek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</si>
  <si>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</si>
  <si>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</si>
  <si>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</si>
  <si>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</si>
  <si>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</si>
  <si>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Forgatási célú értékpapír értékesítés bevétele</t>
  </si>
  <si>
    <t>Egyéb finanszírozás bevételei</t>
  </si>
  <si>
    <t>MŰKÖDÉSI BEVÉTELEK ÖSSZESEN</t>
  </si>
  <si>
    <t xml:space="preserve">MŰKÖDÉSI HIÁNY </t>
  </si>
  <si>
    <t>MŰKÖDÉSI CÉLÚ KIADÁSOK</t>
  </si>
  <si>
    <t>Egyéb működési célú kiadások</t>
  </si>
  <si>
    <t>K506</t>
  </si>
  <si>
    <t xml:space="preserve">Társulásoknak és költségvetési szerveinek </t>
  </si>
  <si>
    <t>K512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</si>
  <si>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</si>
  <si>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</si>
  <si>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</si>
  <si>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</si>
  <si>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</si>
  <si>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</si>
  <si>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</si>
  <si>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MŰKÖDÉSI KIADÁSOK ÖSSZESEN</t>
  </si>
  <si>
    <t>MŰKÖDÉSI TÖBBLET</t>
  </si>
  <si>
    <t>Működési célú támogatások ÁH-n belülről</t>
  </si>
  <si>
    <t xml:space="preserve">Települési önkormányzatok kulturális támogatása </t>
  </si>
  <si>
    <t xml:space="preserve">B16 </t>
  </si>
  <si>
    <t>Egyéb működési célú támogatások bevételei ÁH-n belülről</t>
  </si>
  <si>
    <t>Elkülönített állami pénzalapok</t>
  </si>
  <si>
    <t>Helyi önkormányzatok és költségvetési szerveik</t>
  </si>
  <si>
    <t>Magánszemélyek kommunális adója</t>
  </si>
  <si>
    <t>Értékesítési és forgalmi adók</t>
  </si>
  <si>
    <t>Helyi iparűzési adó</t>
  </si>
  <si>
    <t xml:space="preserve">Talajterhelési díj </t>
  </si>
  <si>
    <t>Egyéb közhatalmi bevételek</t>
  </si>
  <si>
    <t>Készletértékesítés ellenéeréke</t>
  </si>
  <si>
    <t>B403</t>
  </si>
  <si>
    <t>Közvetített szolgáltatások ellenértéke</t>
  </si>
  <si>
    <t>Tulajdonosi bevételek</t>
  </si>
  <si>
    <t>B408</t>
  </si>
  <si>
    <t>Kamatbevételek és más nyereségjellegű bevételek</t>
  </si>
  <si>
    <t>B411</t>
  </si>
  <si>
    <t>Egyéb működési bevételek</t>
  </si>
  <si>
    <t>B8</t>
  </si>
  <si>
    <t>Munkaadót terhelő járulékok és SZOCHO</t>
  </si>
  <si>
    <t>K11</t>
  </si>
  <si>
    <t>Foglalkoztatottak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</si>
  <si>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</si>
  <si>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</si>
  <si>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</si>
  <si>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</si>
  <si>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</si>
  <si>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</si>
  <si>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K48</t>
  </si>
  <si>
    <t>Települési támogatás (tanévkezdési, újszülött, temetési, rendkívüli)</t>
  </si>
  <si>
    <t>Önk. álatal saját hatáskörben adott más ellátás (Bursa, idősek)</t>
  </si>
  <si>
    <t>Egyéb az önkormányzat rendeletében megállapított juttatás (szoc.tüzifa)</t>
  </si>
  <si>
    <t xml:space="preserve">Egyéb működési célú támogatások államháztartáson belülre </t>
  </si>
  <si>
    <t xml:space="preserve">Helyi önkormányzatoknak és költségvetési szerveik </t>
  </si>
  <si>
    <t>védőnő</t>
  </si>
  <si>
    <t>fogorvos</t>
  </si>
  <si>
    <t xml:space="preserve">       Zalamenti és Őrségi Önkorm.Szoc. és Gyermekj.Társ.</t>
  </si>
  <si>
    <t>Zalalövői Napközi Otthonos Óvoda</t>
  </si>
  <si>
    <t xml:space="preserve">     Nyugat-dtúli Regionális Hulladékgazd.Önk.Társ.</t>
  </si>
  <si>
    <t>Körmend és Kistérésége Önk.Társ.</t>
  </si>
  <si>
    <t xml:space="preserve">Egyéb működési kiadások államháztartáson kivülre  </t>
  </si>
  <si>
    <t xml:space="preserve">Egyéb civil szervezetek </t>
  </si>
  <si>
    <t>B351</t>
  </si>
  <si>
    <t xml:space="preserve">ÁH-n belüli megelőlegezések visszafizetése </t>
  </si>
  <si>
    <t>3. számú melléklet</t>
  </si>
  <si>
    <t>FELHALMOZÁSI CÉLÚ BEVÉTELEK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</si>
  <si>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</si>
  <si>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</si>
  <si>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</si>
  <si>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</si>
  <si>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</si>
  <si>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Részesedések értékesítése</t>
  </si>
  <si>
    <t>B55</t>
  </si>
  <si>
    <t xml:space="preserve">Részesedések megszünéséhez kapcsolódó bevétel </t>
  </si>
  <si>
    <t xml:space="preserve">Felhalmozási célú támogatások államháztartáson belülről </t>
  </si>
  <si>
    <t>B21</t>
  </si>
  <si>
    <t xml:space="preserve">Finanszirozási bevételek </t>
  </si>
  <si>
    <t xml:space="preserve">Hitel, kölcsön felvétel államháztartáson kivűlről </t>
  </si>
  <si>
    <t>Előző évi pénzmaradvány felhalmozási igénybevétele</t>
  </si>
  <si>
    <t>Befektetési célú értékpapír bevétele</t>
  </si>
  <si>
    <t>FELHALMOZÁSI BEVÉTELEK ÖSSZESEN</t>
  </si>
  <si>
    <t xml:space="preserve">FELHALMOZÁSI HIÁNY </t>
  </si>
  <si>
    <t>FELHALMOZÁSI KIADÁSOK</t>
  </si>
  <si>
    <t>K84</t>
  </si>
  <si>
    <t>K89</t>
  </si>
  <si>
    <t xml:space="preserve">Egyéb felhalmozási célú támogatások államháztartáson kivűlre </t>
  </si>
  <si>
    <t>K83</t>
  </si>
  <si>
    <t>K86</t>
  </si>
  <si>
    <t>Felhalmozási célú finanszírozási kiadások</t>
  </si>
  <si>
    <t>K9111</t>
  </si>
  <si>
    <t>K922</t>
  </si>
  <si>
    <t>Befektetési célú értékpapír vásárlás</t>
  </si>
  <si>
    <t>FELHALMOZÁSI KIADÁSOK ÖSSZESEN</t>
  </si>
  <si>
    <t>FELHALMOZÁSI TÖBBLET</t>
  </si>
  <si>
    <t>B51</t>
  </si>
  <si>
    <t>B54</t>
  </si>
  <si>
    <t>Felhalmozási célú önkormányzati támogatások</t>
  </si>
  <si>
    <t>B25</t>
  </si>
  <si>
    <t>Egyéb felhalmozási célú támogatások bevételei ÁH-n belülről</t>
  </si>
  <si>
    <t xml:space="preserve">társulásoktól és ktgvetési szerveitől </t>
  </si>
  <si>
    <t>Egyéb felhalmozási célú kiadások</t>
  </si>
  <si>
    <t>Egyéb felhalmozási célú támogatások államháztartáson belülre</t>
  </si>
  <si>
    <t>Felhalmozási célú kölcsönök törlesztése áh.belülre</t>
  </si>
  <si>
    <t>Felhalmozási támogatási kölcsönök nyújtása áh.kivülre</t>
  </si>
  <si>
    <t xml:space="preserve">Hosszú leljáratú hitelek, kölcsönök törlésztése </t>
  </si>
  <si>
    <t>FELÚJÍTÁSOK</t>
  </si>
  <si>
    <t>EGYÉB FELHALMOZÁSI KIADÁS</t>
  </si>
  <si>
    <t xml:space="preserve">Egyéb felhalmozási célú támogatás államháztartáson belülre </t>
  </si>
  <si>
    <t xml:space="preserve">Egyéb felhalmozási célú támogatás államháztartáson kivülre </t>
  </si>
  <si>
    <t>forrás ezer Ft-ban</t>
  </si>
  <si>
    <t>Ssz.</t>
  </si>
  <si>
    <t>Hitel, kölcsön felvétele, átvállalása</t>
  </si>
  <si>
    <t>Hitelviszonyt megtestesítő értékpapír forgalomba hozatala</t>
  </si>
  <si>
    <t>Váltó kibocsátása</t>
  </si>
  <si>
    <t>Pénzügyi lizing</t>
  </si>
  <si>
    <t>Visszavásárlási kötelezettség kikötésével megkötött adásvételi szerződés</t>
  </si>
  <si>
    <t>Halasztott fizetés, részletfizetés</t>
  </si>
  <si>
    <t>Külföldi hitelintézetek által, származékos műveletek különbözeteként az ÁKK Zrt-nél elhelyezett fedezeti betétek</t>
  </si>
  <si>
    <t>BERUHÁZÁSOK</t>
  </si>
  <si>
    <t>Egyéb tárgyi eszközök beszerzése</t>
  </si>
  <si>
    <t>Sáror vásárlása</t>
  </si>
  <si>
    <t>K71</t>
  </si>
  <si>
    <t>Ingatlanok felújítása</t>
  </si>
  <si>
    <t>Víz- és szennyvízközmű felújítása</t>
  </si>
  <si>
    <t>A</t>
  </si>
  <si>
    <t>Arany utca felújítása</t>
  </si>
  <si>
    <t>K61</t>
  </si>
  <si>
    <t>Immateriális javak beszerzése</t>
  </si>
  <si>
    <t>K62</t>
  </si>
  <si>
    <t>Ingatlanok beszerzése, létesítése</t>
  </si>
  <si>
    <t>K64</t>
  </si>
  <si>
    <t>K63</t>
  </si>
  <si>
    <t>Informatikai eszközök beszerzése</t>
  </si>
  <si>
    <t>K72</t>
  </si>
  <si>
    <t>K73</t>
  </si>
  <si>
    <t>Informaikai eszközök felújítása</t>
  </si>
  <si>
    <t>Egyéb tárgyi eszközök felújítása</t>
  </si>
  <si>
    <t>A fenti előirányzatokból 2017. költségvetési év azon fejlesztési céljai, amelyek megvalósításához a Stabilitási tv. 3. § (1) bekezdése szerinti adósságot keletkeztető ügylet megkötése válik vagy válhat szükségessé</t>
  </si>
  <si>
    <t>2017. évi előirányzat</t>
  </si>
  <si>
    <t>5. sz. melléklet</t>
  </si>
  <si>
    <t>ssz.</t>
  </si>
  <si>
    <t>ÁLTALÁNOS TARTALÉKOK</t>
  </si>
  <si>
    <t>Működési célú</t>
  </si>
  <si>
    <t>Felhalmozási célú</t>
  </si>
  <si>
    <t>CÉLTARTALÉKOK</t>
  </si>
  <si>
    <t>C</t>
  </si>
  <si>
    <t>D</t>
  </si>
  <si>
    <t>Sorsz.</t>
  </si>
  <si>
    <t>Teljes munkaidős</t>
  </si>
  <si>
    <t>Részmunkaidős</t>
  </si>
  <si>
    <t>Összesen</t>
  </si>
  <si>
    <t>1.</t>
  </si>
  <si>
    <t>Köztisztviselő</t>
  </si>
  <si>
    <t>-</t>
  </si>
  <si>
    <t>2.</t>
  </si>
  <si>
    <t>Közalkalmazott</t>
  </si>
  <si>
    <t>3.</t>
  </si>
  <si>
    <t>Munka törvénykönyves</t>
  </si>
  <si>
    <t>4.</t>
  </si>
  <si>
    <t>Közfoglalkoztatott</t>
  </si>
  <si>
    <t>5.</t>
  </si>
  <si>
    <t>6.</t>
  </si>
  <si>
    <t xml:space="preserve">Az államháztartásról szóló 2011. évi CXCV. törvény 29. § (3) bekezdés, </t>
  </si>
  <si>
    <t>valamint Magyarország gazdasági stabilitásáról szóló CXCIV. törvény 45. § (1) bekezdés a.)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</si>
  <si>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</si>
  <si>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>előirányzatok</t>
  </si>
  <si>
    <t>Illetékek</t>
  </si>
  <si>
    <t>Helyi adók</t>
  </si>
  <si>
    <t>Gépjárműadó</t>
  </si>
  <si>
    <t>Kamatbevételek</t>
  </si>
  <si>
    <t>Bírság, pótlék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</si>
  <si>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</si>
  <si>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</si>
  <si>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</si>
  <si>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</si>
  <si>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</si>
  <si>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9.</t>
  </si>
  <si>
    <t>Saját bevételek összesen:</t>
  </si>
  <si>
    <t>I.</t>
  </si>
  <si>
    <t xml:space="preserve"> Az Önkormányzat adott évi saját bevételeinek 50%-a </t>
  </si>
  <si>
    <t>10.</t>
  </si>
  <si>
    <t>…………... felvett hitel tőketörlesztései</t>
  </si>
  <si>
    <t>11.</t>
  </si>
  <si>
    <t>12.</t>
  </si>
  <si>
    <t>13.</t>
  </si>
  <si>
    <t>14.</t>
  </si>
  <si>
    <t>15.</t>
  </si>
  <si>
    <t>II.</t>
  </si>
  <si>
    <t>Adósságot keletkeztető ügyletek kiadásai összesen:</t>
  </si>
  <si>
    <t>Felsőjánosfa Község Önkormányzata saját bevételeinek kimutatása</t>
  </si>
  <si>
    <t>2017. évi</t>
  </si>
  <si>
    <t>EU projekt megnevezése</t>
  </si>
  <si>
    <t>ezer Ft</t>
  </si>
  <si>
    <t>Bevételek</t>
  </si>
  <si>
    <t>2016. év</t>
  </si>
  <si>
    <t>2017. év</t>
  </si>
  <si>
    <t>2018. év</t>
  </si>
  <si>
    <t>Következő évek</t>
  </si>
  <si>
    <t>EU forrás</t>
  </si>
  <si>
    <t>Egyéb forrás</t>
  </si>
  <si>
    <t>Saját forrás</t>
  </si>
  <si>
    <t>Kiadások</t>
  </si>
  <si>
    <t>Járulékok</t>
  </si>
  <si>
    <t>Felújítások</t>
  </si>
  <si>
    <t>Átadott pénzeszközök</t>
  </si>
  <si>
    <t>Felsőjánosfa Község Önkormányzata EU-s projektjei</t>
  </si>
  <si>
    <t>2019. év</t>
  </si>
  <si>
    <t>a költségvetési hiány finanszírozására vagy a többlet felhasználására</t>
  </si>
  <si>
    <t>ÜRES</t>
  </si>
  <si>
    <t>Eredeti előirányzat</t>
  </si>
  <si>
    <t>Módosított előirányzat</t>
  </si>
  <si>
    <t>Változás %-ban</t>
  </si>
  <si>
    <t>Finanszírozási célú pénzügyi műveletek bevételei</t>
  </si>
  <si>
    <t xml:space="preserve">1. </t>
  </si>
  <si>
    <t>Rövid lejáratú hitelek felvétele</t>
  </si>
  <si>
    <t>Likvid hitelek felvétele</t>
  </si>
  <si>
    <t>Forgatási célú értékpapírok értékesítése</t>
  </si>
  <si>
    <t>Támogatásmegelőlegező hitel felvétel</t>
  </si>
  <si>
    <t>Befektetési célú érétkpapír értékesítése</t>
  </si>
  <si>
    <t>Finanszírozási célú pénzügyi műveletek kiadása</t>
  </si>
  <si>
    <t>Rövid lejáratú hitelek törlesztése</t>
  </si>
  <si>
    <t>Likvid hitelek törlesztése</t>
  </si>
  <si>
    <t>Forgatási célú értékpapírok vásárlása</t>
  </si>
  <si>
    <t>Támogatásmegelőlegező hiteltörlesztés</t>
  </si>
  <si>
    <t>Befektetési célú értékpapír vásárlása</t>
  </si>
  <si>
    <t>Felsőjánosfa Község Önkormányzata finanszírozási célú pénzügyi bevételei, kiadásai</t>
  </si>
  <si>
    <t>Felsőjánosfa Község Önkormányzata                                                                                                      2017. évi működési bevételei és kiadásai kiemelt előirányzatonként</t>
  </si>
  <si>
    <t>Felsőjánosfa Község Önkormányzata                                                                                                      2017. évi felhalmozási bevételei és kiadásai kiemelt előirányzatonként</t>
  </si>
  <si>
    <t>2017. évi előirányzat összesen</t>
  </si>
  <si>
    <t>2. számú melléklet</t>
  </si>
  <si>
    <t>Felsőjánosfa Község Önkormányzata                                                                                                      2017. évi beruházásai és felújítási kiadásai feladatonként/célonként</t>
  </si>
  <si>
    <t>4. számú melléklet</t>
  </si>
  <si>
    <t>Felsőjánosfa Község Önkormányzata                                                                                                      2017. évi általános és céltartalékai</t>
  </si>
  <si>
    <t>Felsőjánosfa Község Önkormányzata 2017. évi engedélyezett létszámkerete</t>
  </si>
  <si>
    <t xml:space="preserve">rendőrség Pankaszi kirendeltségének támogatása </t>
  </si>
  <si>
    <t>önkormányzatoknak és ktgvetési szerveiknek</t>
  </si>
  <si>
    <t>6.számú melléklet</t>
  </si>
  <si>
    <t>7. számú melléklet</t>
  </si>
  <si>
    <t>8.számú melléklet</t>
  </si>
  <si>
    <t>Előző évi pénzmaradvány működési célú igénybevétele</t>
  </si>
  <si>
    <t>Előző évi pénzmaradvány felhalmozási célú igénybevétele</t>
  </si>
  <si>
    <t>K1113</t>
  </si>
  <si>
    <t>Foglalkoztatottak egyéb személyi juttatásai</t>
  </si>
  <si>
    <t>Az 5/2017. (V.30.) önkormányzati rendelethez</t>
  </si>
  <si>
    <t>Késedelmi pótlék</t>
  </si>
  <si>
    <t>Felsőjánosfa Község Önkormányzatának 2017. évi költségvetési mérlege</t>
  </si>
  <si>
    <t>Költségvetési létszámkeret: 3 fő</t>
  </si>
  <si>
    <t>5. számú melléklet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</si>
</sst>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6"/>
      <name val="Times New Roman"/>
      <family val="1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7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double">
        <color indexed="64"/>
      </bottom>
      <diagonal/>
    </border>
  </borders>
  <cellStyleXfs count="7">
    <xf numFmtId="0" fontId="0" fillId="0" borderId="0"/>
    <xf numFmtId="0" fontId="10" fillId="0" borderId="0"/>
    <xf numFmtId="0" fontId="9" fillId="0" borderId="0"/>
    <xf numFmtId="43" fontId="13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</cellStyleXfs>
  <cellXfs count="32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3" fillId="0" borderId="15" xfId="0" applyFont="1" applyBorder="1"/>
    <xf numFmtId="0" fontId="3" fillId="0" borderId="16" xfId="0" applyFont="1" applyBorder="1"/>
    <xf numFmtId="0" fontId="2" fillId="0" borderId="17" xfId="0" applyFont="1" applyBorder="1"/>
    <xf numFmtId="0" fontId="0" fillId="0" borderId="15" xfId="0" applyBorder="1"/>
    <xf numFmtId="0" fontId="0" fillId="0" borderId="18" xfId="0" applyBorder="1"/>
    <xf numFmtId="0" fontId="3" fillId="0" borderId="19" xfId="0" applyFont="1" applyBorder="1"/>
    <xf numFmtId="0" fontId="3" fillId="0" borderId="20" xfId="0" applyFont="1" applyBorder="1" applyAlignment="1">
      <alignment wrapText="1"/>
    </xf>
    <xf numFmtId="3" fontId="3" fillId="0" borderId="20" xfId="0" applyNumberFormat="1" applyFont="1" applyBorder="1"/>
    <xf numFmtId="3" fontId="3" fillId="0" borderId="21" xfId="0" applyNumberFormat="1" applyFont="1" applyBorder="1"/>
    <xf numFmtId="0" fontId="3" fillId="0" borderId="22" xfId="0" applyFont="1" applyBorder="1"/>
    <xf numFmtId="0" fontId="3" fillId="0" borderId="20" xfId="0" applyFont="1" applyBorder="1"/>
    <xf numFmtId="0" fontId="3" fillId="0" borderId="23" xfId="0" applyFont="1" applyBorder="1"/>
    <xf numFmtId="0" fontId="3" fillId="0" borderId="24" xfId="0" applyFont="1" applyBorder="1"/>
    <xf numFmtId="0" fontId="2" fillId="0" borderId="25" xfId="0" applyFont="1" applyBorder="1" applyAlignment="1">
      <alignment wrapText="1"/>
    </xf>
    <xf numFmtId="3" fontId="2" fillId="0" borderId="25" xfId="0" applyNumberFormat="1" applyFont="1" applyBorder="1"/>
    <xf numFmtId="3" fontId="2" fillId="0" borderId="26" xfId="0" applyNumberFormat="1" applyFont="1" applyBorder="1"/>
    <xf numFmtId="0" fontId="2" fillId="0" borderId="27" xfId="0" applyFont="1" applyBorder="1"/>
    <xf numFmtId="3" fontId="2" fillId="0" borderId="28" xfId="0" applyNumberFormat="1" applyFont="1" applyBorder="1"/>
    <xf numFmtId="0" fontId="3" fillId="0" borderId="29" xfId="0" applyFont="1" applyBorder="1"/>
    <xf numFmtId="0" fontId="3" fillId="0" borderId="30" xfId="0" applyFont="1" applyBorder="1" applyAlignment="1">
      <alignment wrapText="1"/>
    </xf>
    <xf numFmtId="3" fontId="3" fillId="0" borderId="30" xfId="0" applyNumberFormat="1" applyFont="1" applyBorder="1"/>
    <xf numFmtId="3" fontId="3" fillId="0" borderId="31" xfId="0" applyNumberFormat="1" applyFont="1" applyBorder="1"/>
    <xf numFmtId="0" fontId="3" fillId="0" borderId="32" xfId="0" applyFont="1" applyBorder="1"/>
    <xf numFmtId="0" fontId="3" fillId="0" borderId="30" xfId="0" applyFont="1" applyBorder="1"/>
    <xf numFmtId="0" fontId="3" fillId="0" borderId="33" xfId="0" applyFont="1" applyBorder="1"/>
    <xf numFmtId="0" fontId="3" fillId="0" borderId="34" xfId="0" applyFont="1" applyBorder="1"/>
    <xf numFmtId="0" fontId="2" fillId="0" borderId="9" xfId="0" applyFont="1" applyBorder="1" applyAlignment="1">
      <alignment wrapText="1"/>
    </xf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35" xfId="0" applyFont="1" applyBorder="1"/>
    <xf numFmtId="3" fontId="2" fillId="0" borderId="13" xfId="0" applyNumberFormat="1" applyFont="1" applyBorder="1"/>
    <xf numFmtId="0" fontId="3" fillId="0" borderId="36" xfId="0" applyFont="1" applyBorder="1"/>
    <xf numFmtId="0" fontId="2" fillId="0" borderId="37" xfId="0" applyFont="1" applyBorder="1" applyAlignment="1">
      <alignment wrapText="1"/>
    </xf>
    <xf numFmtId="3" fontId="2" fillId="0" borderId="37" xfId="0" applyNumberFormat="1" applyFont="1" applyBorder="1"/>
    <xf numFmtId="3" fontId="2" fillId="0" borderId="38" xfId="0" applyNumberFormat="1" applyFont="1" applyBorder="1"/>
    <xf numFmtId="0" fontId="2" fillId="0" borderId="39" xfId="0" applyFont="1" applyBorder="1"/>
    <xf numFmtId="3" fontId="2" fillId="0" borderId="40" xfId="0" applyNumberFormat="1" applyFont="1" applyBorder="1"/>
    <xf numFmtId="0" fontId="3" fillId="0" borderId="7" xfId="0" applyFont="1" applyBorder="1" applyAlignment="1">
      <alignment horizontal="left" vertical="center"/>
    </xf>
    <xf numFmtId="0" fontId="3" fillId="2" borderId="32" xfId="0" applyFont="1" applyFill="1" applyBorder="1" applyAlignment="1">
      <alignment vertical="center"/>
    </xf>
    <xf numFmtId="0" fontId="3" fillId="2" borderId="30" xfId="0" applyFont="1" applyFill="1" applyBorder="1" applyAlignment="1">
      <alignment wrapText="1"/>
    </xf>
    <xf numFmtId="3" fontId="3" fillId="2" borderId="30" xfId="0" applyNumberFormat="1" applyFont="1" applyFill="1" applyBorder="1"/>
    <xf numFmtId="0" fontId="3" fillId="2" borderId="30" xfId="0" applyFont="1" applyFill="1" applyBorder="1"/>
    <xf numFmtId="0" fontId="3" fillId="2" borderId="33" xfId="0" applyFont="1" applyFill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0" fontId="3" fillId="2" borderId="35" xfId="0" applyFont="1" applyFill="1" applyBorder="1" applyAlignment="1">
      <alignment vertical="center"/>
    </xf>
    <xf numFmtId="0" fontId="3" fillId="2" borderId="9" xfId="0" applyFont="1" applyFill="1" applyBorder="1" applyAlignment="1">
      <alignment wrapText="1"/>
    </xf>
    <xf numFmtId="3" fontId="3" fillId="2" borderId="9" xfId="0" applyNumberFormat="1" applyFont="1" applyFill="1" applyBorder="1"/>
    <xf numFmtId="0" fontId="3" fillId="2" borderId="9" xfId="0" applyFont="1" applyFill="1" applyBorder="1"/>
    <xf numFmtId="0" fontId="3" fillId="2" borderId="13" xfId="0" applyFont="1" applyFill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3" fillId="0" borderId="18" xfId="0" applyFont="1" applyBorder="1"/>
    <xf numFmtId="0" fontId="3" fillId="0" borderId="9" xfId="0" applyFont="1" applyBorder="1"/>
    <xf numFmtId="0" fontId="3" fillId="0" borderId="13" xfId="0" applyFont="1" applyBorder="1"/>
    <xf numFmtId="0" fontId="2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wrapText="1"/>
    </xf>
    <xf numFmtId="3" fontId="2" fillId="0" borderId="20" xfId="0" applyNumberFormat="1" applyFont="1" applyBorder="1"/>
    <xf numFmtId="0" fontId="2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2" fillId="0" borderId="12" xfId="0" applyFont="1" applyBorder="1" applyAlignment="1">
      <alignment wrapText="1"/>
    </xf>
    <xf numFmtId="3" fontId="2" fillId="0" borderId="12" xfId="0" applyNumberFormat="1" applyFont="1" applyBorder="1"/>
    <xf numFmtId="3" fontId="2" fillId="0" borderId="42" xfId="0" applyNumberFormat="1" applyFont="1" applyBorder="1"/>
    <xf numFmtId="0" fontId="3" fillId="0" borderId="43" xfId="0" applyFont="1" applyBorder="1" applyAlignment="1">
      <alignment vertical="center"/>
    </xf>
    <xf numFmtId="3" fontId="2" fillId="0" borderId="44" xfId="0" applyNumberFormat="1" applyFont="1" applyBorder="1"/>
    <xf numFmtId="0" fontId="3" fillId="0" borderId="41" xfId="0" applyFont="1" applyBorder="1"/>
    <xf numFmtId="0" fontId="2" fillId="0" borderId="43" xfId="0" applyFont="1" applyBorder="1"/>
    <xf numFmtId="0" fontId="3" fillId="0" borderId="15" xfId="0" applyFont="1" applyBorder="1" applyAlignment="1"/>
    <xf numFmtId="0" fontId="3" fillId="0" borderId="32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3" fontId="2" fillId="0" borderId="23" xfId="0" applyNumberFormat="1" applyFont="1" applyBorder="1"/>
    <xf numFmtId="0" fontId="3" fillId="0" borderId="19" xfId="0" applyFont="1" applyBorder="1" applyAlignment="1">
      <alignment vertical="center"/>
    </xf>
    <xf numFmtId="0" fontId="0" fillId="0" borderId="0" xfId="0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3" fontId="2" fillId="0" borderId="33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47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 vertical="center"/>
    </xf>
    <xf numFmtId="0" fontId="3" fillId="0" borderId="20" xfId="0" applyFont="1" applyBorder="1" applyAlignment="1">
      <alignment horizontal="left" vertical="center"/>
    </xf>
    <xf numFmtId="3" fontId="3" fillId="0" borderId="23" xfId="0" applyNumberFormat="1" applyFont="1" applyBorder="1" applyAlignment="1">
      <alignment horizontal="right"/>
    </xf>
    <xf numFmtId="0" fontId="3" fillId="0" borderId="9" xfId="0" applyFont="1" applyBorder="1" applyAlignment="1">
      <alignment horizontal="left" vertical="center"/>
    </xf>
    <xf numFmtId="3" fontId="3" fillId="0" borderId="13" xfId="0" applyNumberFormat="1" applyFont="1" applyBorder="1" applyAlignment="1">
      <alignment horizontal="right"/>
    </xf>
    <xf numFmtId="0" fontId="3" fillId="0" borderId="30" xfId="0" applyFont="1" applyBorder="1" applyAlignment="1">
      <alignment horizontal="left" vertical="center"/>
    </xf>
    <xf numFmtId="3" fontId="3" fillId="0" borderId="33" xfId="0" applyNumberFormat="1" applyFont="1" applyBorder="1" applyAlignment="1">
      <alignment horizontal="right"/>
    </xf>
    <xf numFmtId="0" fontId="3" fillId="0" borderId="29" xfId="0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4" fillId="0" borderId="19" xfId="0" applyFont="1" applyBorder="1" applyAlignment="1">
      <alignment horizontal="right"/>
    </xf>
    <xf numFmtId="0" fontId="2" fillId="0" borderId="29" xfId="0" applyFont="1" applyBorder="1" applyAlignment="1">
      <alignment horizontal="left"/>
    </xf>
    <xf numFmtId="0" fontId="2" fillId="0" borderId="30" xfId="0" applyFont="1" applyBorder="1"/>
    <xf numFmtId="0" fontId="3" fillId="0" borderId="20" xfId="0" applyFont="1" applyFill="1" applyBorder="1" applyAlignment="1">
      <alignment wrapText="1"/>
    </xf>
    <xf numFmtId="3" fontId="3" fillId="0" borderId="23" xfId="0" applyNumberFormat="1" applyFont="1" applyFill="1" applyBorder="1"/>
    <xf numFmtId="0" fontId="3" fillId="0" borderId="29" xfId="0" applyFont="1" applyBorder="1" applyAlignment="1">
      <alignment horizontal="right"/>
    </xf>
    <xf numFmtId="0" fontId="2" fillId="0" borderId="41" xfId="0" applyFont="1" applyBorder="1"/>
    <xf numFmtId="0" fontId="3" fillId="0" borderId="12" xfId="0" applyFont="1" applyBorder="1"/>
    <xf numFmtId="0" fontId="2" fillId="0" borderId="44" xfId="0" applyFont="1" applyBorder="1"/>
    <xf numFmtId="0" fontId="2" fillId="0" borderId="19" xfId="0" applyFont="1" applyBorder="1" applyAlignment="1">
      <alignment horizontal="right"/>
    </xf>
    <xf numFmtId="0" fontId="2" fillId="0" borderId="20" xfId="0" applyFont="1" applyFill="1" applyBorder="1" applyAlignment="1">
      <alignment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3" fontId="5" fillId="0" borderId="47" xfId="0" applyNumberFormat="1" applyFont="1" applyBorder="1" applyAlignment="1">
      <alignment horizontal="right"/>
    </xf>
    <xf numFmtId="0" fontId="0" fillId="0" borderId="0" xfId="0" applyFont="1"/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3" fontId="5" fillId="0" borderId="33" xfId="0" applyNumberFormat="1" applyFont="1" applyBorder="1" applyAlignment="1">
      <alignment horizontal="right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3" fontId="2" fillId="0" borderId="23" xfId="0" applyNumberFormat="1" applyFont="1" applyBorder="1" applyAlignment="1">
      <alignment horizontal="right"/>
    </xf>
    <xf numFmtId="0" fontId="7" fillId="0" borderId="0" xfId="0" applyFont="1"/>
    <xf numFmtId="3" fontId="5" fillId="0" borderId="40" xfId="0" applyNumberFormat="1" applyFont="1" applyBorder="1"/>
    <xf numFmtId="0" fontId="5" fillId="0" borderId="20" xfId="0" applyFont="1" applyBorder="1"/>
    <xf numFmtId="0" fontId="5" fillId="0" borderId="36" xfId="0" applyFont="1" applyBorder="1"/>
    <xf numFmtId="0" fontId="8" fillId="0" borderId="37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30" xfId="0" applyFont="1" applyBorder="1"/>
    <xf numFmtId="0" fontId="4" fillId="0" borderId="20" xfId="0" applyFont="1" applyBorder="1" applyAlignment="1">
      <alignment horizontal="right" wrapText="1"/>
    </xf>
    <xf numFmtId="0" fontId="2" fillId="0" borderId="20" xfId="0" applyFont="1" applyBorder="1" applyAlignment="1"/>
    <xf numFmtId="0" fontId="3" fillId="0" borderId="20" xfId="0" applyFont="1" applyBorder="1" applyAlignment="1">
      <alignment horizontal="left" wrapText="1"/>
    </xf>
    <xf numFmtId="0" fontId="4" fillId="0" borderId="20" xfId="0" applyFont="1" applyFill="1" applyBorder="1" applyAlignment="1">
      <alignment horizontal="right" wrapText="1"/>
    </xf>
    <xf numFmtId="0" fontId="3" fillId="0" borderId="34" xfId="0" applyFont="1" applyBorder="1" applyAlignment="1">
      <alignment horizontal="right" vertical="center"/>
    </xf>
    <xf numFmtId="0" fontId="5" fillId="0" borderId="20" xfId="0" applyFont="1" applyBorder="1" applyAlignment="1">
      <alignment horizontal="left"/>
    </xf>
    <xf numFmtId="0" fontId="5" fillId="0" borderId="20" xfId="0" applyFont="1" applyBorder="1" applyAlignment="1">
      <alignment wrapText="1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/>
    </xf>
    <xf numFmtId="0" fontId="5" fillId="0" borderId="20" xfId="0" applyFont="1" applyBorder="1" applyAlignment="1">
      <alignment horizontal="left" vertical="center"/>
    </xf>
    <xf numFmtId="0" fontId="2" fillId="0" borderId="20" xfId="0" applyFont="1" applyBorder="1"/>
    <xf numFmtId="0" fontId="4" fillId="0" borderId="20" xfId="0" applyFont="1" applyBorder="1" applyAlignment="1">
      <alignment horizontal="right"/>
    </xf>
    <xf numFmtId="0" fontId="5" fillId="0" borderId="19" xfId="0" applyFont="1" applyBorder="1" applyAlignment="1">
      <alignment horizontal="left" vertical="center"/>
    </xf>
    <xf numFmtId="3" fontId="5" fillId="0" borderId="23" xfId="0" applyNumberFormat="1" applyFont="1" applyBorder="1" applyAlignment="1">
      <alignment horizontal="right"/>
    </xf>
    <xf numFmtId="0" fontId="5" fillId="0" borderId="19" xfId="0" applyFont="1" applyBorder="1"/>
    <xf numFmtId="0" fontId="5" fillId="0" borderId="19" xfId="0" applyFont="1" applyBorder="1" applyAlignment="1">
      <alignment horizontal="left"/>
    </xf>
    <xf numFmtId="3" fontId="4" fillId="0" borderId="23" xfId="0" applyNumberFormat="1" applyFont="1" applyBorder="1" applyAlignment="1">
      <alignment horizontal="right"/>
    </xf>
    <xf numFmtId="3" fontId="2" fillId="0" borderId="23" xfId="0" applyNumberFormat="1" applyFont="1" applyFill="1" applyBorder="1"/>
    <xf numFmtId="0" fontId="5" fillId="0" borderId="23" xfId="0" applyFont="1" applyBorder="1"/>
    <xf numFmtId="0" fontId="3" fillId="0" borderId="24" xfId="0" applyFont="1" applyBorder="1" applyAlignment="1">
      <alignment horizontal="right"/>
    </xf>
    <xf numFmtId="3" fontId="5" fillId="0" borderId="23" xfId="0" applyNumberFormat="1" applyFont="1" applyBorder="1"/>
    <xf numFmtId="0" fontId="5" fillId="0" borderId="29" xfId="0" applyFont="1" applyBorder="1"/>
    <xf numFmtId="0" fontId="5" fillId="0" borderId="33" xfId="0" applyFont="1" applyBorder="1"/>
    <xf numFmtId="0" fontId="2" fillId="0" borderId="36" xfId="0" applyFont="1" applyBorder="1"/>
    <xf numFmtId="0" fontId="3" fillId="0" borderId="37" xfId="0" applyFont="1" applyBorder="1"/>
    <xf numFmtId="3" fontId="3" fillId="0" borderId="40" xfId="0" applyNumberFormat="1" applyFont="1" applyBorder="1"/>
    <xf numFmtId="0" fontId="2" fillId="0" borderId="29" xfId="0" applyFont="1" applyBorder="1"/>
    <xf numFmtId="3" fontId="2" fillId="0" borderId="33" xfId="0" applyNumberFormat="1" applyFont="1" applyBorder="1"/>
    <xf numFmtId="3" fontId="3" fillId="0" borderId="33" xfId="0" applyNumberFormat="1" applyFont="1" applyBorder="1"/>
    <xf numFmtId="3" fontId="4" fillId="0" borderId="33" xfId="0" applyNumberFormat="1" applyFont="1" applyBorder="1"/>
    <xf numFmtId="3" fontId="2" fillId="0" borderId="18" xfId="0" applyNumberFormat="1" applyFont="1" applyBorder="1"/>
    <xf numFmtId="3" fontId="3" fillId="0" borderId="23" xfId="0" applyNumberFormat="1" applyFont="1" applyBorder="1"/>
    <xf numFmtId="3" fontId="3" fillId="0" borderId="13" xfId="0" applyNumberFormat="1" applyFont="1" applyBorder="1"/>
    <xf numFmtId="0" fontId="3" fillId="0" borderId="25" xfId="0" applyFont="1" applyBorder="1"/>
    <xf numFmtId="3" fontId="4" fillId="0" borderId="23" xfId="0" applyNumberFormat="1" applyFont="1" applyBorder="1"/>
    <xf numFmtId="0" fontId="2" fillId="0" borderId="19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wrapText="1"/>
    </xf>
    <xf numFmtId="3" fontId="5" fillId="0" borderId="18" xfId="0" applyNumberFormat="1" applyFont="1" applyBorder="1"/>
    <xf numFmtId="3" fontId="5" fillId="0" borderId="33" xfId="0" applyNumberFormat="1" applyFont="1" applyBorder="1"/>
    <xf numFmtId="0" fontId="5" fillId="0" borderId="20" xfId="0" applyFont="1" applyBorder="1" applyAlignment="1"/>
    <xf numFmtId="0" fontId="3" fillId="0" borderId="7" xfId="0" applyFont="1" applyBorder="1" applyAlignment="1">
      <alignment horizontal="right"/>
    </xf>
    <xf numFmtId="0" fontId="2" fillId="0" borderId="19" xfId="0" applyFont="1" applyBorder="1"/>
    <xf numFmtId="3" fontId="4" fillId="0" borderId="13" xfId="0" applyNumberFormat="1" applyFont="1" applyBorder="1"/>
    <xf numFmtId="3" fontId="3" fillId="0" borderId="28" xfId="0" applyNumberFormat="1" applyFont="1" applyBorder="1"/>
    <xf numFmtId="0" fontId="2" fillId="0" borderId="0" xfId="0" applyFont="1" applyAlignment="1">
      <alignment horizontal="justify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48" xfId="0" applyFont="1" applyBorder="1"/>
    <xf numFmtId="0" fontId="2" fillId="0" borderId="49" xfId="0" applyFont="1" applyBorder="1"/>
    <xf numFmtId="3" fontId="2" fillId="0" borderId="50" xfId="0" applyNumberFormat="1" applyFont="1" applyBorder="1"/>
    <xf numFmtId="0" fontId="2" fillId="0" borderId="34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10" fillId="0" borderId="0" xfId="1"/>
    <xf numFmtId="0" fontId="10" fillId="0" borderId="0" xfId="1" applyAlignment="1">
      <alignment horizontal="right"/>
    </xf>
    <xf numFmtId="0" fontId="10" fillId="0" borderId="20" xfId="1" applyBorder="1" applyAlignment="1">
      <alignment horizontal="center"/>
    </xf>
    <xf numFmtId="0" fontId="12" fillId="0" borderId="20" xfId="1" applyFont="1" applyBorder="1" applyAlignment="1">
      <alignment horizontal="center"/>
    </xf>
    <xf numFmtId="0" fontId="10" fillId="0" borderId="20" xfId="1" applyBorder="1" applyAlignment="1">
      <alignment horizontal="right"/>
    </xf>
    <xf numFmtId="0" fontId="10" fillId="0" borderId="20" xfId="1" applyFont="1" applyBorder="1"/>
    <xf numFmtId="0" fontId="10" fillId="0" borderId="20" xfId="1" applyBorder="1"/>
    <xf numFmtId="0" fontId="12" fillId="0" borderId="0" xfId="1" applyFont="1" applyFill="1" applyBorder="1"/>
    <xf numFmtId="0" fontId="15" fillId="0" borderId="0" xfId="5" applyFont="1"/>
    <xf numFmtId="0" fontId="16" fillId="0" borderId="0" xfId="5" applyFont="1"/>
    <xf numFmtId="0" fontId="16" fillId="0" borderId="0" xfId="5" applyFont="1" applyAlignment="1">
      <alignment horizontal="center"/>
    </xf>
    <xf numFmtId="0" fontId="13" fillId="0" borderId="0" xfId="5" applyFont="1" applyBorder="1" applyAlignment="1"/>
    <xf numFmtId="0" fontId="13" fillId="0" borderId="0" xfId="5" applyAlignment="1"/>
    <xf numFmtId="0" fontId="12" fillId="0" borderId="0" xfId="5" applyFont="1" applyAlignment="1"/>
    <xf numFmtId="0" fontId="12" fillId="0" borderId="0" xfId="5" applyFont="1" applyFill="1" applyBorder="1" applyAlignment="1"/>
    <xf numFmtId="0" fontId="17" fillId="0" borderId="0" xfId="5" applyFont="1" applyAlignment="1">
      <alignment wrapText="1"/>
    </xf>
    <xf numFmtId="0" fontId="16" fillId="0" borderId="0" xfId="5" applyFont="1" applyBorder="1" applyAlignment="1">
      <alignment horizontal="right"/>
    </xf>
    <xf numFmtId="0" fontId="16" fillId="0" borderId="20" xfId="5" applyFont="1" applyBorder="1" applyAlignment="1">
      <alignment horizontal="center" vertical="top" wrapText="1"/>
    </xf>
    <xf numFmtId="164" fontId="16" fillId="0" borderId="52" xfId="3" applyNumberFormat="1" applyFont="1" applyBorder="1"/>
    <xf numFmtId="164" fontId="16" fillId="0" borderId="20" xfId="3" applyNumberFormat="1" applyFont="1" applyBorder="1"/>
    <xf numFmtId="0" fontId="15" fillId="0" borderId="20" xfId="5" applyFont="1" applyBorder="1" applyAlignment="1">
      <alignment horizontal="center" vertical="top" wrapText="1"/>
    </xf>
    <xf numFmtId="164" fontId="15" fillId="0" borderId="20" xfId="3" applyNumberFormat="1" applyFont="1" applyBorder="1"/>
    <xf numFmtId="0" fontId="15" fillId="0" borderId="0" xfId="5" applyFont="1" applyBorder="1" applyAlignment="1">
      <alignment horizontal="center" vertical="top" wrapText="1"/>
    </xf>
    <xf numFmtId="164" fontId="16" fillId="0" borderId="0" xfId="3" applyNumberFormat="1" applyFont="1" applyBorder="1"/>
    <xf numFmtId="0" fontId="16" fillId="0" borderId="0" xfId="5" applyFont="1" applyBorder="1"/>
    <xf numFmtId="0" fontId="15" fillId="0" borderId="20" xfId="5" applyFont="1" applyBorder="1" applyAlignment="1">
      <alignment horizontal="center"/>
    </xf>
    <xf numFmtId="164" fontId="15" fillId="0" borderId="52" xfId="3" applyNumberFormat="1" applyFont="1" applyBorder="1" applyAlignment="1">
      <alignment vertical="top" wrapText="1"/>
    </xf>
    <xf numFmtId="0" fontId="13" fillId="0" borderId="0" xfId="5"/>
    <xf numFmtId="0" fontId="19" fillId="0" borderId="0" xfId="5" applyFont="1" applyAlignment="1">
      <alignment horizontal="right"/>
    </xf>
    <xf numFmtId="0" fontId="20" fillId="0" borderId="0" xfId="5" applyFont="1" applyAlignment="1">
      <alignment horizontal="center"/>
    </xf>
    <xf numFmtId="0" fontId="20" fillId="0" borderId="0" xfId="5" applyFont="1" applyBorder="1" applyAlignment="1">
      <alignment horizontal="center"/>
    </xf>
    <xf numFmtId="0" fontId="22" fillId="0" borderId="20" xfId="5" applyFont="1" applyBorder="1"/>
    <xf numFmtId="0" fontId="20" fillId="0" borderId="20" xfId="5" applyFont="1" applyBorder="1" applyAlignment="1">
      <alignment horizontal="center"/>
    </xf>
    <xf numFmtId="0" fontId="13" fillId="0" borderId="20" xfId="5" applyBorder="1"/>
    <xf numFmtId="0" fontId="20" fillId="0" borderId="20" xfId="5" applyFont="1" applyBorder="1"/>
    <xf numFmtId="0" fontId="13" fillId="0" borderId="53" xfId="5" applyBorder="1"/>
    <xf numFmtId="0" fontId="13" fillId="0" borderId="0" xfId="5" applyBorder="1"/>
    <xf numFmtId="0" fontId="13" fillId="0" borderId="0" xfId="6"/>
    <xf numFmtId="0" fontId="13" fillId="0" borderId="65" xfId="6" applyBorder="1"/>
    <xf numFmtId="3" fontId="20" fillId="0" borderId="67" xfId="6" applyNumberFormat="1" applyFont="1" applyBorder="1" applyAlignment="1">
      <alignment horizontal="right"/>
    </xf>
    <xf numFmtId="3" fontId="20" fillId="0" borderId="68" xfId="6" applyNumberFormat="1" applyFont="1" applyBorder="1" applyAlignment="1">
      <alignment horizontal="right"/>
    </xf>
    <xf numFmtId="0" fontId="23" fillId="0" borderId="69" xfId="6" applyFont="1" applyBorder="1" applyAlignment="1">
      <alignment horizontal="center"/>
    </xf>
    <xf numFmtId="3" fontId="13" fillId="0" borderId="72" xfId="6" applyNumberFormat="1" applyFont="1" applyBorder="1" applyAlignment="1">
      <alignment horizontal="right"/>
    </xf>
    <xf numFmtId="0" fontId="13" fillId="0" borderId="73" xfId="6" applyFont="1" applyBorder="1" applyAlignment="1">
      <alignment horizontal="right"/>
    </xf>
    <xf numFmtId="0" fontId="23" fillId="0" borderId="59" xfId="6" applyFont="1" applyBorder="1" applyAlignment="1">
      <alignment horizontal="center"/>
    </xf>
    <xf numFmtId="0" fontId="25" fillId="0" borderId="60" xfId="6" applyFont="1" applyBorder="1" applyAlignment="1">
      <alignment horizontal="left"/>
    </xf>
    <xf numFmtId="0" fontId="25" fillId="0" borderId="61" xfId="6" applyFont="1" applyBorder="1" applyAlignment="1">
      <alignment horizontal="left"/>
    </xf>
    <xf numFmtId="3" fontId="13" fillId="0" borderId="62" xfId="6" applyNumberFormat="1" applyFont="1" applyBorder="1" applyAlignment="1">
      <alignment horizontal="right"/>
    </xf>
    <xf numFmtId="0" fontId="13" fillId="0" borderId="74" xfId="6" applyFont="1" applyBorder="1" applyAlignment="1">
      <alignment horizontal="righ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3" fillId="0" borderId="65" xfId="6" applyFont="1" applyBorder="1" applyAlignment="1">
      <alignment horizontal="center"/>
    </xf>
    <xf numFmtId="0" fontId="20" fillId="0" borderId="68" xfId="6" applyFont="1" applyBorder="1" applyAlignment="1">
      <alignment horizontal="right"/>
    </xf>
    <xf numFmtId="0" fontId="13" fillId="0" borderId="59" xfId="6" applyBorder="1"/>
    <xf numFmtId="0" fontId="13" fillId="0" borderId="75" xfId="6" applyBorder="1"/>
    <xf numFmtId="3" fontId="13" fillId="0" borderId="77" xfId="6" applyNumberFormat="1" applyFont="1" applyBorder="1" applyAlignment="1">
      <alignment horizontal="right"/>
    </xf>
    <xf numFmtId="0" fontId="13" fillId="0" borderId="78" xfId="6" applyFont="1" applyBorder="1" applyAlignment="1">
      <alignment horizontal="right"/>
    </xf>
    <xf numFmtId="0" fontId="13" fillId="0" borderId="0" xfId="5" applyBorder="1" applyAlignment="1">
      <alignment horizontal="right"/>
    </xf>
    <xf numFmtId="3" fontId="2" fillId="0" borderId="21" xfId="0" applyNumberFormat="1" applyFont="1" applyBorder="1"/>
    <xf numFmtId="3" fontId="4" fillId="0" borderId="33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2" fillId="0" borderId="5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0" xfId="0" applyFont="1" applyAlignment="1">
      <alignment horizontal="justify" wrapText="1"/>
    </xf>
    <xf numFmtId="0" fontId="2" fillId="0" borderId="5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1" fillId="0" borderId="0" xfId="2" applyFont="1" applyAlignment="1">
      <alignment horizontal="center"/>
    </xf>
    <xf numFmtId="164" fontId="15" fillId="0" borderId="20" xfId="3" applyNumberFormat="1" applyFont="1" applyBorder="1" applyAlignment="1">
      <alignment horizontal="left" vertical="center" wrapText="1"/>
    </xf>
    <xf numFmtId="0" fontId="13" fillId="0" borderId="20" xfId="5" applyBorder="1" applyAlignment="1">
      <alignment horizontal="left" vertical="center" wrapText="1"/>
    </xf>
    <xf numFmtId="164" fontId="16" fillId="0" borderId="20" xfId="3" applyNumberFormat="1" applyFont="1" applyBorder="1" applyAlignment="1">
      <alignment horizontal="left" vertical="center" wrapText="1"/>
    </xf>
    <xf numFmtId="164" fontId="16" fillId="0" borderId="0" xfId="3" applyNumberFormat="1" applyFont="1" applyBorder="1" applyAlignment="1">
      <alignment horizontal="left" vertical="center" wrapText="1"/>
    </xf>
    <xf numFmtId="0" fontId="15" fillId="0" borderId="0" xfId="5" applyFont="1" applyAlignment="1">
      <alignment horizontal="center"/>
    </xf>
    <xf numFmtId="0" fontId="15" fillId="0" borderId="0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7" fillId="0" borderId="0" xfId="5" applyFont="1" applyAlignment="1">
      <alignment horizontal="center" wrapText="1"/>
    </xf>
    <xf numFmtId="0" fontId="15" fillId="0" borderId="9" xfId="5" applyFont="1" applyBorder="1" applyAlignment="1">
      <alignment horizontal="center" vertical="top" wrapText="1"/>
    </xf>
    <xf numFmtId="0" fontId="15" fillId="0" borderId="30" xfId="5" applyFont="1" applyBorder="1" applyAlignment="1">
      <alignment horizontal="center" vertical="top" wrapText="1"/>
    </xf>
    <xf numFmtId="0" fontId="18" fillId="0" borderId="9" xfId="5" applyFont="1" applyBorder="1" applyAlignment="1">
      <alignment horizontal="center" vertical="center" wrapText="1"/>
    </xf>
    <xf numFmtId="0" fontId="18" fillId="0" borderId="30" xfId="5" applyFont="1" applyBorder="1" applyAlignment="1">
      <alignment horizontal="center" vertical="center" wrapText="1"/>
    </xf>
    <xf numFmtId="0" fontId="15" fillId="0" borderId="20" xfId="5" applyFont="1" applyBorder="1" applyAlignment="1">
      <alignment horizontal="center" vertical="center" wrapText="1"/>
    </xf>
    <xf numFmtId="0" fontId="13" fillId="0" borderId="20" xfId="5" applyBorder="1" applyAlignment="1">
      <alignment horizontal="center" vertical="center" wrapText="1"/>
    </xf>
    <xf numFmtId="164" fontId="16" fillId="0" borderId="52" xfId="3" applyNumberFormat="1" applyFont="1" applyBorder="1" applyAlignment="1">
      <alignment horizontal="justify" vertical="center" wrapText="1"/>
    </xf>
    <xf numFmtId="0" fontId="13" fillId="0" borderId="22" xfId="5" applyBorder="1" applyAlignment="1">
      <alignment horizontal="justify" vertical="center" wrapText="1"/>
    </xf>
    <xf numFmtId="0" fontId="13" fillId="0" borderId="0" xfId="5" applyFont="1" applyAlignment="1">
      <alignment horizontal="right"/>
    </xf>
    <xf numFmtId="0" fontId="13" fillId="0" borderId="0" xfId="5" applyBorder="1" applyAlignment="1">
      <alignment horizontal="right"/>
    </xf>
    <xf numFmtId="0" fontId="13" fillId="0" borderId="0" xfId="5" applyFont="1" applyBorder="1" applyAlignment="1">
      <alignment horizontal="right"/>
    </xf>
    <xf numFmtId="0" fontId="21" fillId="0" borderId="0" xfId="0" applyFont="1" applyAlignment="1">
      <alignment horizontal="center"/>
    </xf>
    <xf numFmtId="0" fontId="20" fillId="0" borderId="0" xfId="5" applyFont="1" applyAlignment="1">
      <alignment horizontal="left"/>
    </xf>
    <xf numFmtId="0" fontId="13" fillId="0" borderId="76" xfId="6" applyFont="1" applyBorder="1" applyAlignment="1"/>
    <xf numFmtId="0" fontId="24" fillId="0" borderId="66" xfId="6" applyFont="1" applyBorder="1" applyAlignment="1">
      <alignment horizontal="left"/>
    </xf>
    <xf numFmtId="0" fontId="25" fillId="0" borderId="70" xfId="6" applyFont="1" applyBorder="1" applyAlignment="1">
      <alignment horizontal="left"/>
    </xf>
    <xf numFmtId="0" fontId="25" fillId="0" borderId="71" xfId="6" applyFont="1" applyBorder="1" applyAlignment="1">
      <alignment horizontal="left"/>
    </xf>
    <xf numFmtId="0" fontId="13" fillId="0" borderId="60" xfId="6" applyFont="1" applyBorder="1" applyAlignment="1">
      <alignment horizontal="left"/>
    </xf>
    <xf numFmtId="0" fontId="13" fillId="0" borderId="61" xfId="6" applyFont="1" applyBorder="1" applyAlignment="1">
      <alignment horizontal="left"/>
    </xf>
    <xf numFmtId="0" fontId="20" fillId="0" borderId="66" xfId="6" applyFont="1" applyBorder="1" applyAlignment="1">
      <alignment horizontal="left"/>
    </xf>
    <xf numFmtId="0" fontId="13" fillId="0" borderId="72" xfId="6" applyFont="1" applyBorder="1" applyAlignment="1">
      <alignment horizontal="left"/>
    </xf>
    <xf numFmtId="0" fontId="13" fillId="0" borderId="0" xfId="6" applyAlignment="1">
      <alignment horizontal="right"/>
    </xf>
    <xf numFmtId="0" fontId="20" fillId="0" borderId="0" xfId="6" applyFont="1" applyBorder="1" applyAlignment="1">
      <alignment horizontal="center"/>
    </xf>
    <xf numFmtId="0" fontId="20" fillId="0" borderId="0" xfId="6" applyFont="1" applyAlignment="1">
      <alignment horizontal="center"/>
    </xf>
    <xf numFmtId="0" fontId="13" fillId="0" borderId="0" xfId="6" applyAlignment="1">
      <alignment horizontal="center"/>
    </xf>
    <xf numFmtId="0" fontId="23" fillId="0" borderId="54" xfId="6" applyFont="1" applyBorder="1" applyAlignment="1">
      <alignment horizontal="center"/>
    </xf>
    <xf numFmtId="0" fontId="13" fillId="0" borderId="59" xfId="6" applyBorder="1" applyAlignment="1"/>
    <xf numFmtId="0" fontId="20" fillId="0" borderId="55" xfId="6" applyFont="1" applyBorder="1" applyAlignment="1">
      <alignment horizontal="center"/>
    </xf>
    <xf numFmtId="0" fontId="20" fillId="0" borderId="56" xfId="6" applyFont="1" applyBorder="1" applyAlignment="1">
      <alignment horizontal="center"/>
    </xf>
    <xf numFmtId="0" fontId="13" fillId="0" borderId="60" xfId="6" applyBorder="1" applyAlignment="1"/>
    <xf numFmtId="0" fontId="13" fillId="0" borderId="61" xfId="6" applyBorder="1" applyAlignment="1"/>
    <xf numFmtId="3" fontId="20" fillId="0" borderId="57" xfId="6" applyNumberFormat="1" applyFont="1" applyBorder="1" applyAlignment="1">
      <alignment horizontal="center" wrapText="1"/>
    </xf>
    <xf numFmtId="0" fontId="20" fillId="0" borderId="62" xfId="6" applyFont="1" applyBorder="1" applyAlignment="1">
      <alignment horizontal="center" wrapText="1"/>
    </xf>
    <xf numFmtId="0" fontId="20" fillId="0" borderId="63" xfId="6" applyFont="1" applyBorder="1" applyAlignment="1">
      <alignment horizontal="center" wrapText="1"/>
    </xf>
    <xf numFmtId="3" fontId="20" fillId="0" borderId="58" xfId="6" applyNumberFormat="1" applyFont="1" applyBorder="1" applyAlignment="1">
      <alignment horizontal="center" wrapText="1"/>
    </xf>
    <xf numFmtId="0" fontId="20" fillId="0" borderId="64" xfId="6" applyFont="1" applyBorder="1" applyAlignment="1">
      <alignment horizontal="center" wrapText="1"/>
    </xf>
  </cellXfs>
  <cellStyles count="7">
    <cellStyle name="Ezres 2" xfId="3"/>
    <cellStyle name="Normál" xfId="0" builtinId="0"/>
    <cellStyle name="Normál 2" xfId="4"/>
    <cellStyle name="Normál 3" xfId="2"/>
    <cellStyle name="Normál 3 2" xfId="5"/>
    <cellStyle name="Normál 4" xfId="6"/>
    <cellStyle name="Normál 5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selection activeCell="D22" sqref="D22"/>
    </sheetView>
  </sheetViews>
  <sheetFormatPr defaultRowHeight="15"/>
  <cols>
    <col min="1" max="1" width="5.28515625" customWidth="1"/>
    <col min="2" max="2" width="33.710937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0">
      <c r="J1" s="82" t="s">
        <v>76</v>
      </c>
    </row>
    <row r="2" spans="1:10" ht="15.75">
      <c r="A2" s="259" t="s">
        <v>343</v>
      </c>
      <c r="B2" s="259"/>
      <c r="C2" s="259"/>
      <c r="D2" s="259"/>
      <c r="E2" s="259"/>
      <c r="F2" s="259"/>
      <c r="G2" s="259"/>
      <c r="H2" s="259"/>
      <c r="I2" s="259"/>
      <c r="J2" s="259"/>
    </row>
    <row r="3" spans="1:10" ht="15.75">
      <c r="A3" s="259" t="s">
        <v>345</v>
      </c>
      <c r="B3" s="259"/>
      <c r="C3" s="259"/>
      <c r="D3" s="259"/>
      <c r="E3" s="259"/>
      <c r="F3" s="259"/>
      <c r="G3" s="259"/>
      <c r="H3" s="259"/>
      <c r="I3" s="259"/>
      <c r="J3" s="259"/>
    </row>
    <row r="4" spans="1:10" ht="15.75" thickBot="1">
      <c r="J4" s="82" t="s">
        <v>75</v>
      </c>
    </row>
    <row r="5" spans="1:10" ht="15.75" thickTop="1">
      <c r="A5" s="260" t="s">
        <v>0</v>
      </c>
      <c r="B5" s="262" t="s">
        <v>1</v>
      </c>
      <c r="C5" s="255" t="s">
        <v>328</v>
      </c>
      <c r="D5" s="257" t="s">
        <v>2</v>
      </c>
      <c r="E5" s="264"/>
      <c r="F5" s="265" t="s">
        <v>3</v>
      </c>
      <c r="G5" s="262" t="s">
        <v>1</v>
      </c>
      <c r="H5" s="255" t="s">
        <v>328</v>
      </c>
      <c r="I5" s="257" t="s">
        <v>2</v>
      </c>
      <c r="J5" s="258"/>
    </row>
    <row r="6" spans="1:10" ht="39" thickBot="1">
      <c r="A6" s="261"/>
      <c r="B6" s="263"/>
      <c r="C6" s="256"/>
      <c r="D6" s="2" t="s">
        <v>4</v>
      </c>
      <c r="E6" s="3" t="s">
        <v>5</v>
      </c>
      <c r="F6" s="266"/>
      <c r="G6" s="267"/>
      <c r="H6" s="256"/>
      <c r="I6" s="2" t="s">
        <v>4</v>
      </c>
      <c r="J6" s="4" t="s">
        <v>5</v>
      </c>
    </row>
    <row r="7" spans="1:10" ht="15" customHeight="1" thickTop="1">
      <c r="A7" s="5" t="s">
        <v>6</v>
      </c>
      <c r="B7" s="6" t="s">
        <v>7</v>
      </c>
      <c r="C7" s="7"/>
      <c r="D7" s="7"/>
      <c r="E7" s="8"/>
      <c r="F7" s="9" t="s">
        <v>8</v>
      </c>
      <c r="G7" s="6" t="s">
        <v>9</v>
      </c>
      <c r="H7" s="7"/>
      <c r="I7" s="10"/>
      <c r="J7" s="11"/>
    </row>
    <row r="8" spans="1:10" ht="15" customHeight="1">
      <c r="A8" s="12" t="s">
        <v>16</v>
      </c>
      <c r="B8" s="13" t="s">
        <v>58</v>
      </c>
      <c r="C8" s="14">
        <v>11725</v>
      </c>
      <c r="D8" s="14">
        <v>11725</v>
      </c>
      <c r="E8" s="15"/>
      <c r="F8" s="16" t="s">
        <v>11</v>
      </c>
      <c r="G8" s="13" t="s">
        <v>12</v>
      </c>
      <c r="H8" s="14">
        <v>6362</v>
      </c>
      <c r="I8" s="17">
        <v>6362</v>
      </c>
      <c r="J8" s="18"/>
    </row>
    <row r="9" spans="1:10" ht="15" customHeight="1">
      <c r="A9" s="12" t="s">
        <v>59</v>
      </c>
      <c r="B9" s="13" t="s">
        <v>60</v>
      </c>
      <c r="C9" s="14">
        <v>3838</v>
      </c>
      <c r="D9" s="14">
        <v>3838</v>
      </c>
      <c r="E9" s="15"/>
      <c r="F9" s="16" t="s">
        <v>15</v>
      </c>
      <c r="G9" s="13" t="s">
        <v>52</v>
      </c>
      <c r="H9" s="14">
        <v>1160</v>
      </c>
      <c r="I9" s="17">
        <v>1160</v>
      </c>
      <c r="J9" s="18"/>
    </row>
    <row r="10" spans="1:10" ht="15" customHeight="1">
      <c r="A10" s="12" t="s">
        <v>13</v>
      </c>
      <c r="B10" s="13" t="s">
        <v>14</v>
      </c>
      <c r="C10" s="14">
        <v>4175</v>
      </c>
      <c r="D10" s="14">
        <v>3975</v>
      </c>
      <c r="E10" s="15">
        <v>200</v>
      </c>
      <c r="F10" s="16" t="s">
        <v>17</v>
      </c>
      <c r="G10" s="13" t="s">
        <v>18</v>
      </c>
      <c r="H10" s="14">
        <v>7859</v>
      </c>
      <c r="I10" s="17">
        <v>7859</v>
      </c>
      <c r="J10" s="18"/>
    </row>
    <row r="11" spans="1:10" ht="15" customHeight="1">
      <c r="A11" s="12" t="s">
        <v>10</v>
      </c>
      <c r="B11" s="13" t="s">
        <v>61</v>
      </c>
      <c r="C11" s="14">
        <v>1251</v>
      </c>
      <c r="D11" s="14">
        <v>1251</v>
      </c>
      <c r="E11" s="15"/>
      <c r="F11" s="16" t="s">
        <v>20</v>
      </c>
      <c r="G11" s="13" t="s">
        <v>21</v>
      </c>
      <c r="H11" s="14">
        <v>1942</v>
      </c>
      <c r="I11" s="17">
        <v>1942</v>
      </c>
      <c r="J11" s="18"/>
    </row>
    <row r="12" spans="1:10" ht="15" customHeight="1">
      <c r="A12" s="12" t="s">
        <v>22</v>
      </c>
      <c r="B12" s="13" t="s">
        <v>63</v>
      </c>
      <c r="C12" s="14">
        <v>0</v>
      </c>
      <c r="D12" s="14"/>
      <c r="E12" s="15"/>
      <c r="F12" s="16" t="s">
        <v>23</v>
      </c>
      <c r="G12" s="13" t="s">
        <v>106</v>
      </c>
      <c r="H12" s="14">
        <v>12454</v>
      </c>
      <c r="I12" s="17">
        <v>12254</v>
      </c>
      <c r="J12" s="18">
        <v>200</v>
      </c>
    </row>
    <row r="13" spans="1:10" ht="18" customHeight="1" thickBot="1">
      <c r="A13" s="19"/>
      <c r="B13" s="20" t="s">
        <v>25</v>
      </c>
      <c r="C13" s="21">
        <f>SUM(C8:C12)</f>
        <v>20989</v>
      </c>
      <c r="D13" s="21">
        <f>SUM(D8:D12)</f>
        <v>20789</v>
      </c>
      <c r="E13" s="22">
        <f>SUM(E8:E12)</f>
        <v>200</v>
      </c>
      <c r="F13" s="23"/>
      <c r="G13" s="20" t="s">
        <v>26</v>
      </c>
      <c r="H13" s="21">
        <f>SUM(H8:H12)</f>
        <v>29777</v>
      </c>
      <c r="I13" s="21">
        <f>SUM(I8:I12)</f>
        <v>29577</v>
      </c>
      <c r="J13" s="24">
        <f>SUM(J8:J12)</f>
        <v>200</v>
      </c>
    </row>
    <row r="14" spans="1:10" ht="18" customHeight="1" thickTop="1">
      <c r="A14" s="25" t="s">
        <v>31</v>
      </c>
      <c r="B14" s="26" t="s">
        <v>64</v>
      </c>
      <c r="C14" s="27">
        <v>0</v>
      </c>
      <c r="D14" s="27"/>
      <c r="E14" s="28"/>
      <c r="F14" s="29" t="s">
        <v>28</v>
      </c>
      <c r="G14" s="26" t="s">
        <v>56</v>
      </c>
      <c r="H14" s="27">
        <v>197</v>
      </c>
      <c r="I14" s="30">
        <v>197</v>
      </c>
      <c r="J14" s="31"/>
    </row>
    <row r="15" spans="1:10" ht="15" customHeight="1">
      <c r="A15" s="25" t="s">
        <v>27</v>
      </c>
      <c r="B15" s="26" t="s">
        <v>62</v>
      </c>
      <c r="C15" s="27">
        <v>0</v>
      </c>
      <c r="D15" s="27"/>
      <c r="E15" s="28"/>
      <c r="F15" s="16" t="s">
        <v>29</v>
      </c>
      <c r="G15" s="13" t="s">
        <v>30</v>
      </c>
      <c r="H15" s="14">
        <v>3251</v>
      </c>
      <c r="I15" s="17">
        <v>3251</v>
      </c>
      <c r="J15" s="18"/>
    </row>
    <row r="16" spans="1:10" ht="15" customHeight="1">
      <c r="A16" s="12" t="s">
        <v>33</v>
      </c>
      <c r="B16" s="13" t="s">
        <v>34</v>
      </c>
      <c r="C16" s="14">
        <v>96</v>
      </c>
      <c r="D16" s="14">
        <v>96</v>
      </c>
      <c r="E16" s="15"/>
      <c r="F16" s="16" t="s">
        <v>32</v>
      </c>
      <c r="G16" s="13" t="s">
        <v>57</v>
      </c>
      <c r="H16" s="14">
        <v>29</v>
      </c>
      <c r="I16" s="17">
        <v>29</v>
      </c>
      <c r="J16" s="18"/>
    </row>
    <row r="17" spans="1:10" ht="18" customHeight="1" thickBot="1">
      <c r="A17" s="32"/>
      <c r="B17" s="33" t="s">
        <v>35</v>
      </c>
      <c r="C17" s="34">
        <f>SUM(C14:C16)</f>
        <v>96</v>
      </c>
      <c r="D17" s="34">
        <f>SUM(D14:D16)</f>
        <v>96</v>
      </c>
      <c r="E17" s="35">
        <f>SUM(E14:E16)</f>
        <v>0</v>
      </c>
      <c r="F17" s="36"/>
      <c r="G17" s="33" t="s">
        <v>36</v>
      </c>
      <c r="H17" s="34">
        <f>SUM(H14:H16)</f>
        <v>3477</v>
      </c>
      <c r="I17" s="34">
        <f>SUM(I14:I16)</f>
        <v>3477</v>
      </c>
      <c r="J17" s="37">
        <f>SUM(J14:J16)</f>
        <v>0</v>
      </c>
    </row>
    <row r="18" spans="1:10" ht="19.5" customHeight="1" thickTop="1" thickBot="1">
      <c r="A18" s="38"/>
      <c r="B18" s="39" t="s">
        <v>37</v>
      </c>
      <c r="C18" s="40">
        <f>C13+C17</f>
        <v>21085</v>
      </c>
      <c r="D18" s="40">
        <f>D13+D17</f>
        <v>20885</v>
      </c>
      <c r="E18" s="41">
        <f>E13+E17</f>
        <v>200</v>
      </c>
      <c r="F18" s="42"/>
      <c r="G18" s="39" t="s">
        <v>38</v>
      </c>
      <c r="H18" s="40">
        <f>H13+H17</f>
        <v>33254</v>
      </c>
      <c r="I18" s="40">
        <f>I13+I17</f>
        <v>33054</v>
      </c>
      <c r="J18" s="43">
        <f>J13+J17</f>
        <v>200</v>
      </c>
    </row>
    <row r="19" spans="1:10" ht="18" customHeight="1" thickTop="1" thickBot="1">
      <c r="A19" s="38"/>
      <c r="B19" s="39" t="s">
        <v>39</v>
      </c>
      <c r="C19" s="40">
        <f>IF(H18&gt;C18,C18-H18,0)</f>
        <v>-12169</v>
      </c>
      <c r="D19" s="40">
        <f>IF(I18&gt;D18,D18-I18,0)</f>
        <v>-12169</v>
      </c>
      <c r="E19" s="41">
        <f>IF(J18&gt;E18,E18-J18,0)</f>
        <v>0</v>
      </c>
      <c r="F19" s="42"/>
      <c r="G19" s="39" t="s">
        <v>40</v>
      </c>
      <c r="H19" s="40">
        <f>IF(C18&gt;H18,C18-H18,0)</f>
        <v>0</v>
      </c>
      <c r="I19" s="40">
        <f>IF(D18&gt;I18,D18-I18,0)</f>
        <v>0</v>
      </c>
      <c r="J19" s="43">
        <f>IF(E18&gt;J18,E18-J18,0)</f>
        <v>0</v>
      </c>
    </row>
    <row r="20" spans="1:10" ht="30" customHeight="1" thickTop="1">
      <c r="A20" s="78" t="s">
        <v>41</v>
      </c>
      <c r="B20" s="26" t="s">
        <v>339</v>
      </c>
      <c r="C20" s="27">
        <v>9691</v>
      </c>
      <c r="D20" s="27">
        <v>9691</v>
      </c>
      <c r="E20" s="28"/>
      <c r="F20" s="45"/>
      <c r="G20" s="46"/>
      <c r="H20" s="47"/>
      <c r="I20" s="48"/>
      <c r="J20" s="49"/>
    </row>
    <row r="21" spans="1:10" ht="30" customHeight="1" thickBot="1">
      <c r="A21" s="44" t="s">
        <v>41</v>
      </c>
      <c r="B21" s="26" t="s">
        <v>340</v>
      </c>
      <c r="C21" s="50">
        <v>2947</v>
      </c>
      <c r="D21" s="50">
        <v>2947</v>
      </c>
      <c r="E21" s="51"/>
      <c r="F21" s="52"/>
      <c r="G21" s="53"/>
      <c r="H21" s="54"/>
      <c r="I21" s="55"/>
      <c r="J21" s="56"/>
    </row>
    <row r="22" spans="1:10" ht="15" customHeight="1" thickTop="1">
      <c r="A22" s="78" t="s">
        <v>72</v>
      </c>
      <c r="B22" s="75" t="s">
        <v>73</v>
      </c>
      <c r="C22" s="57">
        <v>0</v>
      </c>
      <c r="D22" s="57"/>
      <c r="E22" s="58"/>
      <c r="F22" s="77" t="s">
        <v>67</v>
      </c>
      <c r="G22" s="75" t="s">
        <v>68</v>
      </c>
      <c r="H22" s="57">
        <v>0</v>
      </c>
      <c r="I22" s="7"/>
      <c r="J22" s="59"/>
    </row>
    <row r="23" spans="1:10" ht="15" customHeight="1">
      <c r="A23" s="44" t="s">
        <v>69</v>
      </c>
      <c r="B23" s="26" t="s">
        <v>70</v>
      </c>
      <c r="C23" s="50">
        <v>0</v>
      </c>
      <c r="D23" s="50"/>
      <c r="E23" s="51"/>
      <c r="F23" s="76" t="s">
        <v>65</v>
      </c>
      <c r="G23" s="26" t="s">
        <v>66</v>
      </c>
      <c r="H23" s="50">
        <v>469</v>
      </c>
      <c r="I23" s="60">
        <v>469</v>
      </c>
      <c r="J23" s="61"/>
    </row>
    <row r="24" spans="1:10" ht="18" customHeight="1">
      <c r="A24" s="79"/>
      <c r="B24" s="63" t="s">
        <v>44</v>
      </c>
      <c r="C24" s="64">
        <f>C20+C21+C22+C23</f>
        <v>12638</v>
      </c>
      <c r="D24" s="64">
        <f>SUM(D20:D23)</f>
        <v>12638</v>
      </c>
      <c r="E24" s="35">
        <f>SUM(E20:E23)</f>
        <v>0</v>
      </c>
      <c r="F24" s="65"/>
      <c r="G24" s="63" t="s">
        <v>45</v>
      </c>
      <c r="H24" s="64">
        <f>H22+H23</f>
        <v>469</v>
      </c>
      <c r="I24" s="64">
        <f>I22+I23</f>
        <v>469</v>
      </c>
      <c r="J24" s="80">
        <f>J22+J23</f>
        <v>0</v>
      </c>
    </row>
    <row r="25" spans="1:10" ht="19.5" customHeight="1">
      <c r="A25" s="81"/>
      <c r="B25" s="63" t="s">
        <v>46</v>
      </c>
      <c r="C25" s="64">
        <f>C13+C20+C22</f>
        <v>30680</v>
      </c>
      <c r="D25" s="64">
        <f>D13+D20+D22</f>
        <v>30480</v>
      </c>
      <c r="E25" s="253">
        <f>SUM(E13+E20+E22)</f>
        <v>200</v>
      </c>
      <c r="F25" s="66"/>
      <c r="G25" s="63" t="s">
        <v>47</v>
      </c>
      <c r="H25" s="64">
        <f>H13+H24</f>
        <v>30246</v>
      </c>
      <c r="I25" s="64">
        <f>I13+I24</f>
        <v>30046</v>
      </c>
      <c r="J25" s="80">
        <f>J13+J20+J22</f>
        <v>200</v>
      </c>
    </row>
    <row r="26" spans="1:10" ht="19.5" customHeight="1" thickBot="1">
      <c r="A26" s="67"/>
      <c r="B26" s="68" t="s">
        <v>48</v>
      </c>
      <c r="C26" s="69">
        <f>C17+C21+C23</f>
        <v>3043</v>
      </c>
      <c r="D26" s="69">
        <f>D17+D21+D23</f>
        <v>3043</v>
      </c>
      <c r="E26" s="70">
        <f>E17+E21+E23</f>
        <v>0</v>
      </c>
      <c r="F26" s="71"/>
      <c r="G26" s="68" t="s">
        <v>49</v>
      </c>
      <c r="H26" s="69">
        <f>H17</f>
        <v>3477</v>
      </c>
      <c r="I26" s="69">
        <f>I17</f>
        <v>3477</v>
      </c>
      <c r="J26" s="72">
        <f>J17+J21+J23</f>
        <v>0</v>
      </c>
    </row>
    <row r="27" spans="1:10" ht="24" customHeight="1" thickTop="1" thickBot="1">
      <c r="A27" s="73"/>
      <c r="B27" s="68" t="s">
        <v>50</v>
      </c>
      <c r="C27" s="69">
        <f>SUM(C25:C26)</f>
        <v>33723</v>
      </c>
      <c r="D27" s="69">
        <f>SUM(D25:D26)</f>
        <v>33523</v>
      </c>
      <c r="E27" s="70">
        <f>SUM(E25:E26)</f>
        <v>200</v>
      </c>
      <c r="F27" s="74"/>
      <c r="G27" s="68" t="s">
        <v>51</v>
      </c>
      <c r="H27" s="69">
        <f>SUM(H25:H26)</f>
        <v>33723</v>
      </c>
      <c r="I27" s="69">
        <f>SUM(I25:I26)</f>
        <v>33523</v>
      </c>
      <c r="J27" s="72">
        <f>SUM(J25:J26)</f>
        <v>200</v>
      </c>
    </row>
    <row r="28" spans="1:10" ht="15.75" thickTop="1"/>
  </sheetData>
  <mergeCells count="10">
    <mergeCell ref="H5:H6"/>
    <mergeCell ref="I5:J5"/>
    <mergeCell ref="A2:J2"/>
    <mergeCell ref="A3:J3"/>
    <mergeCell ref="A5:A6"/>
    <mergeCell ref="B5:B6"/>
    <mergeCell ref="C5:C6"/>
    <mergeCell ref="D5:E5"/>
    <mergeCell ref="F5:F6"/>
    <mergeCell ref="G5:G6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1"/>
  <sheetViews>
    <sheetView workbookViewId="0">
      <selection activeCell="C91" sqref="C91"/>
    </sheetView>
  </sheetViews>
  <sheetFormatPr defaultRowHeight="15"/>
  <cols>
    <col min="1" max="1" width="7.42578125" customWidth="1"/>
    <col min="2" max="2" width="48.140625" customWidth="1"/>
    <col min="3" max="3" width="13.7109375" customWidth="1"/>
  </cols>
  <sheetData>
    <row r="1" spans="1:3">
      <c r="A1" s="83"/>
      <c r="B1" s="83"/>
      <c r="C1" s="84" t="s">
        <v>329</v>
      </c>
    </row>
    <row r="2" spans="1:3">
      <c r="A2" s="83"/>
      <c r="B2" s="83"/>
      <c r="C2" s="84"/>
    </row>
    <row r="3" spans="1:3" ht="15.75">
      <c r="A3" s="268" t="s">
        <v>343</v>
      </c>
      <c r="B3" s="268"/>
      <c r="C3" s="268"/>
    </row>
    <row r="4" spans="1:3" ht="29.25" customHeight="1">
      <c r="A4" s="269" t="s">
        <v>326</v>
      </c>
      <c r="B4" s="270"/>
      <c r="C4" s="270"/>
    </row>
    <row r="5" spans="1:3">
      <c r="A5" s="85"/>
      <c r="B5" s="86"/>
      <c r="C5" s="86"/>
    </row>
    <row r="6" spans="1:3" ht="15.75" thickBot="1">
      <c r="A6" s="83"/>
      <c r="B6" s="83"/>
      <c r="C6" s="84" t="s">
        <v>77</v>
      </c>
    </row>
    <row r="7" spans="1:3" ht="27" thickTop="1" thickBot="1">
      <c r="A7" s="87" t="s">
        <v>3</v>
      </c>
      <c r="B7" s="88" t="s">
        <v>1</v>
      </c>
      <c r="C7" s="89" t="s">
        <v>238</v>
      </c>
    </row>
    <row r="8" spans="1:3" ht="16.5" thickTop="1" thickBot="1">
      <c r="A8" s="90" t="s">
        <v>78</v>
      </c>
      <c r="B8" s="91"/>
      <c r="C8" s="92"/>
    </row>
    <row r="9" spans="1:3" ht="18" customHeight="1" thickTop="1" thickBot="1">
      <c r="A9" s="120" t="s">
        <v>19</v>
      </c>
      <c r="B9" s="121" t="s">
        <v>119</v>
      </c>
      <c r="C9" s="122">
        <f>SUM(C10+C14)</f>
        <v>15563</v>
      </c>
    </row>
    <row r="10" spans="1:3" ht="15.75" thickTop="1">
      <c r="A10" s="5" t="s">
        <v>16</v>
      </c>
      <c r="B10" s="6" t="s">
        <v>89</v>
      </c>
      <c r="C10" s="107">
        <f>SUM(C11:C13)</f>
        <v>11725</v>
      </c>
    </row>
    <row r="11" spans="1:3">
      <c r="A11" s="108" t="s">
        <v>90</v>
      </c>
      <c r="B11" s="17" t="s">
        <v>91</v>
      </c>
      <c r="C11" s="105">
        <v>8840</v>
      </c>
    </row>
    <row r="12" spans="1:3">
      <c r="A12" s="108" t="s">
        <v>92</v>
      </c>
      <c r="B12" s="17" t="s">
        <v>93</v>
      </c>
      <c r="C12" s="105">
        <v>1685</v>
      </c>
    </row>
    <row r="13" spans="1:3">
      <c r="A13" s="108" t="s">
        <v>94</v>
      </c>
      <c r="B13" s="17" t="s">
        <v>120</v>
      </c>
      <c r="C13" s="105">
        <v>1200</v>
      </c>
    </row>
    <row r="14" spans="1:3">
      <c r="A14" s="110" t="s">
        <v>121</v>
      </c>
      <c r="B14" s="111" t="s">
        <v>122</v>
      </c>
      <c r="C14" s="95">
        <f>SUM(C15:C16)</f>
        <v>3838</v>
      </c>
    </row>
    <row r="15" spans="1:3">
      <c r="A15" s="108" t="s">
        <v>59</v>
      </c>
      <c r="B15" s="13" t="s">
        <v>123</v>
      </c>
      <c r="C15" s="105">
        <v>3738</v>
      </c>
    </row>
    <row r="16" spans="1:3">
      <c r="A16" s="108" t="s">
        <v>59</v>
      </c>
      <c r="B16" s="112" t="s">
        <v>124</v>
      </c>
      <c r="C16" s="113">
        <v>100</v>
      </c>
    </row>
    <row r="17" spans="1:3" s="127" customFormat="1" ht="18" customHeight="1">
      <c r="A17" s="124" t="s">
        <v>13</v>
      </c>
      <c r="B17" s="125" t="s">
        <v>14</v>
      </c>
      <c r="C17" s="126">
        <f>C18+C20+C22+C23</f>
        <v>4175</v>
      </c>
    </row>
    <row r="18" spans="1:3" s="128" customFormat="1">
      <c r="A18" s="93" t="s">
        <v>83</v>
      </c>
      <c r="B18" s="94" t="s">
        <v>84</v>
      </c>
      <c r="C18" s="95">
        <f>SUM(C19)</f>
        <v>230</v>
      </c>
    </row>
    <row r="19" spans="1:3">
      <c r="A19" s="106" t="s">
        <v>83</v>
      </c>
      <c r="B19" s="104" t="s">
        <v>125</v>
      </c>
      <c r="C19" s="105">
        <v>230</v>
      </c>
    </row>
    <row r="20" spans="1:3" s="129" customFormat="1">
      <c r="A20" s="93" t="s">
        <v>85</v>
      </c>
      <c r="B20" s="94" t="s">
        <v>126</v>
      </c>
      <c r="C20" s="95">
        <f>SUM(C21)</f>
        <v>3000</v>
      </c>
    </row>
    <row r="21" spans="1:3">
      <c r="A21" s="106" t="s">
        <v>162</v>
      </c>
      <c r="B21" s="104" t="s">
        <v>127</v>
      </c>
      <c r="C21" s="105">
        <v>3000</v>
      </c>
    </row>
    <row r="22" spans="1:3">
      <c r="A22" s="93" t="s">
        <v>86</v>
      </c>
      <c r="B22" s="94" t="s">
        <v>87</v>
      </c>
      <c r="C22" s="95">
        <v>770</v>
      </c>
    </row>
    <row r="23" spans="1:3" s="128" customFormat="1">
      <c r="A23" s="79" t="s">
        <v>88</v>
      </c>
      <c r="B23" s="62" t="s">
        <v>129</v>
      </c>
      <c r="C23" s="130">
        <f>SUM(C24:C25)</f>
        <v>175</v>
      </c>
    </row>
    <row r="24" spans="1:3">
      <c r="A24" s="106" t="s">
        <v>88</v>
      </c>
      <c r="B24" s="104" t="s">
        <v>128</v>
      </c>
      <c r="C24" s="105">
        <v>150</v>
      </c>
    </row>
    <row r="25" spans="1:3" s="128" customFormat="1">
      <c r="A25" s="106" t="s">
        <v>88</v>
      </c>
      <c r="B25" s="104" t="s">
        <v>344</v>
      </c>
      <c r="C25" s="105">
        <v>25</v>
      </c>
    </row>
    <row r="26" spans="1:3" s="127" customFormat="1" ht="18" customHeight="1">
      <c r="A26" s="124" t="s">
        <v>10</v>
      </c>
      <c r="B26" s="125" t="s">
        <v>61</v>
      </c>
      <c r="C26" s="126">
        <f>SUM(C27:C32)</f>
        <v>1251</v>
      </c>
    </row>
    <row r="27" spans="1:3">
      <c r="A27" s="96" t="s">
        <v>79</v>
      </c>
      <c r="B27" s="97" t="s">
        <v>130</v>
      </c>
      <c r="C27" s="98"/>
    </row>
    <row r="28" spans="1:3">
      <c r="A28" s="99" t="s">
        <v>80</v>
      </c>
      <c r="B28" s="100" t="s">
        <v>81</v>
      </c>
      <c r="C28" s="101">
        <v>225</v>
      </c>
    </row>
    <row r="29" spans="1:3">
      <c r="A29" s="99" t="s">
        <v>131</v>
      </c>
      <c r="B29" s="102" t="s">
        <v>132</v>
      </c>
      <c r="C29" s="103"/>
    </row>
    <row r="30" spans="1:3">
      <c r="A30" s="99" t="s">
        <v>82</v>
      </c>
      <c r="B30" s="100" t="s">
        <v>133</v>
      </c>
      <c r="C30" s="101">
        <v>1025</v>
      </c>
    </row>
    <row r="31" spans="1:3">
      <c r="A31" s="99" t="s">
        <v>134</v>
      </c>
      <c r="B31" s="100" t="s">
        <v>135</v>
      </c>
      <c r="C31" s="101">
        <v>1</v>
      </c>
    </row>
    <row r="32" spans="1:3">
      <c r="A32" s="143" t="s">
        <v>136</v>
      </c>
      <c r="B32" s="102" t="s">
        <v>137</v>
      </c>
      <c r="C32" s="103"/>
    </row>
    <row r="33" spans="1:3" s="127" customFormat="1" ht="15.75">
      <c r="A33" s="155" t="s">
        <v>22</v>
      </c>
      <c r="B33" s="145" t="s">
        <v>63</v>
      </c>
      <c r="C33" s="160">
        <v>0</v>
      </c>
    </row>
    <row r="34" spans="1:3" s="127" customFormat="1" ht="18" customHeight="1">
      <c r="A34" s="161" t="s">
        <v>138</v>
      </c>
      <c r="B34" s="138" t="s">
        <v>95</v>
      </c>
      <c r="C34" s="162">
        <f>C35+C36+C37+C38+C39</f>
        <v>9691</v>
      </c>
    </row>
    <row r="35" spans="1:3">
      <c r="A35" s="114" t="s">
        <v>41</v>
      </c>
      <c r="B35" s="30" t="s">
        <v>96</v>
      </c>
      <c r="C35" s="31">
        <v>9691</v>
      </c>
    </row>
    <row r="36" spans="1:3">
      <c r="A36" s="114" t="s">
        <v>97</v>
      </c>
      <c r="B36" s="17" t="s">
        <v>98</v>
      </c>
      <c r="C36" s="18">
        <v>0</v>
      </c>
    </row>
    <row r="37" spans="1:3">
      <c r="A37" s="114" t="s">
        <v>99</v>
      </c>
      <c r="B37" s="17" t="s">
        <v>100</v>
      </c>
      <c r="C37" s="18">
        <v>0</v>
      </c>
    </row>
    <row r="38" spans="1:3">
      <c r="A38" s="114" t="s">
        <v>71</v>
      </c>
      <c r="B38" s="17" t="s">
        <v>101</v>
      </c>
      <c r="C38" s="18">
        <v>0</v>
      </c>
    </row>
    <row r="39" spans="1:3" ht="15.75" thickBot="1">
      <c r="A39" s="114" t="s">
        <v>42</v>
      </c>
      <c r="B39" s="60" t="s">
        <v>102</v>
      </c>
      <c r="C39" s="61">
        <v>0</v>
      </c>
    </row>
    <row r="40" spans="1:3" s="127" customFormat="1" ht="19.5" customHeight="1" thickTop="1" thickBot="1">
      <c r="A40" s="134" t="s">
        <v>103</v>
      </c>
      <c r="B40" s="135"/>
      <c r="C40" s="132">
        <f>C34+C33+C26+C17+C9</f>
        <v>30680</v>
      </c>
    </row>
    <row r="41" spans="1:3" ht="18" customHeight="1" thickTop="1" thickBot="1">
      <c r="A41" s="115" t="s">
        <v>104</v>
      </c>
      <c r="B41" s="116"/>
      <c r="C41" s="117">
        <v>0</v>
      </c>
    </row>
    <row r="42" spans="1:3" ht="15.75" thickTop="1"/>
    <row r="49" spans="1:3">
      <c r="A49" s="83"/>
      <c r="B49" s="83"/>
      <c r="C49" s="84" t="s">
        <v>329</v>
      </c>
    </row>
    <row r="50" spans="1:3">
      <c r="A50" s="83"/>
      <c r="B50" s="83"/>
      <c r="C50" s="84"/>
    </row>
    <row r="51" spans="1:3" ht="15.75">
      <c r="A51" s="268" t="s">
        <v>343</v>
      </c>
      <c r="B51" s="268"/>
      <c r="C51" s="268"/>
    </row>
    <row r="52" spans="1:3" ht="33" customHeight="1">
      <c r="A52" s="269" t="s">
        <v>326</v>
      </c>
      <c r="B52" s="270"/>
      <c r="C52" s="270"/>
    </row>
    <row r="53" spans="1:3" ht="15" customHeight="1">
      <c r="A53" s="85"/>
      <c r="B53" s="86"/>
      <c r="C53" s="86"/>
    </row>
    <row r="54" spans="1:3" ht="15.75" thickBot="1">
      <c r="A54" s="83"/>
      <c r="B54" s="83"/>
      <c r="C54" s="84" t="s">
        <v>77</v>
      </c>
    </row>
    <row r="55" spans="1:3" ht="27" thickTop="1" thickBot="1">
      <c r="A55" s="87" t="s">
        <v>3</v>
      </c>
      <c r="B55" s="88" t="s">
        <v>1</v>
      </c>
      <c r="C55" s="89" t="s">
        <v>238</v>
      </c>
    </row>
    <row r="56" spans="1:3" ht="15.75" thickTop="1">
      <c r="A56" s="146" t="s">
        <v>105</v>
      </c>
      <c r="B56" s="147"/>
      <c r="C56" s="148"/>
    </row>
    <row r="57" spans="1:3" s="127" customFormat="1" ht="18" customHeight="1">
      <c r="A57" s="152" t="s">
        <v>11</v>
      </c>
      <c r="B57" s="149" t="s">
        <v>12</v>
      </c>
      <c r="C57" s="153">
        <f>SUM(C58:C62)</f>
        <v>6362</v>
      </c>
    </row>
    <row r="58" spans="1:3" s="127" customFormat="1" ht="15" customHeight="1">
      <c r="A58" s="99" t="s">
        <v>140</v>
      </c>
      <c r="B58" s="100" t="s">
        <v>141</v>
      </c>
      <c r="C58" s="101">
        <v>3082</v>
      </c>
    </row>
    <row r="59" spans="1:3" s="127" customFormat="1" ht="15" customHeight="1">
      <c r="A59" s="99" t="s">
        <v>341</v>
      </c>
      <c r="B59" s="100" t="s">
        <v>342</v>
      </c>
      <c r="C59" s="101">
        <v>21</v>
      </c>
    </row>
    <row r="60" spans="1:3" s="127" customFormat="1" ht="15" customHeight="1">
      <c r="A60" s="99" t="s">
        <v>142</v>
      </c>
      <c r="B60" s="100" t="s">
        <v>143</v>
      </c>
      <c r="C60" s="101">
        <v>2589</v>
      </c>
    </row>
    <row r="61" spans="1:3" s="127" customFormat="1" ht="15" customHeight="1">
      <c r="A61" s="99" t="s">
        <v>144</v>
      </c>
      <c r="B61" s="100" t="s">
        <v>145</v>
      </c>
      <c r="C61" s="101">
        <v>120</v>
      </c>
    </row>
    <row r="62" spans="1:3" s="127" customFormat="1" ht="15" customHeight="1">
      <c r="A62" s="99" t="s">
        <v>146</v>
      </c>
      <c r="B62" s="100" t="s">
        <v>147</v>
      </c>
      <c r="C62" s="101">
        <v>550</v>
      </c>
    </row>
    <row r="63" spans="1:3" s="127" customFormat="1" ht="18" customHeight="1">
      <c r="A63" s="152" t="s">
        <v>15</v>
      </c>
      <c r="B63" s="149" t="s">
        <v>139</v>
      </c>
      <c r="C63" s="153">
        <v>1160</v>
      </c>
    </row>
    <row r="64" spans="1:3" s="127" customFormat="1" ht="18" customHeight="1">
      <c r="A64" s="154" t="s">
        <v>17</v>
      </c>
      <c r="B64" s="133" t="s">
        <v>18</v>
      </c>
      <c r="C64" s="153">
        <v>7859</v>
      </c>
    </row>
    <row r="65" spans="1:3" s="127" customFormat="1" ht="18" customHeight="1">
      <c r="A65" s="155" t="s">
        <v>20</v>
      </c>
      <c r="B65" s="144" t="s">
        <v>21</v>
      </c>
      <c r="C65" s="153">
        <f>SUM(C66:C68)</f>
        <v>1942</v>
      </c>
    </row>
    <row r="66" spans="1:3">
      <c r="A66" s="108" t="s">
        <v>148</v>
      </c>
      <c r="B66" s="17" t="s">
        <v>149</v>
      </c>
      <c r="C66" s="101">
        <v>660</v>
      </c>
    </row>
    <row r="67" spans="1:3">
      <c r="A67" s="108" t="s">
        <v>148</v>
      </c>
      <c r="B67" s="17" t="s">
        <v>150</v>
      </c>
      <c r="C67" s="101">
        <v>730</v>
      </c>
    </row>
    <row r="68" spans="1:3">
      <c r="A68" s="108" t="s">
        <v>148</v>
      </c>
      <c r="B68" s="17" t="s">
        <v>151</v>
      </c>
      <c r="C68" s="101">
        <v>552</v>
      </c>
    </row>
    <row r="69" spans="1:3" s="127" customFormat="1" ht="15.75">
      <c r="A69" s="154" t="s">
        <v>23</v>
      </c>
      <c r="B69" s="133" t="s">
        <v>106</v>
      </c>
      <c r="C69" s="153">
        <f>C71+C81+C83</f>
        <v>12454</v>
      </c>
    </row>
    <row r="70" spans="1:3" s="131" customFormat="1" ht="15" customHeight="1">
      <c r="A70" s="118" t="s">
        <v>53</v>
      </c>
      <c r="B70" s="150" t="s">
        <v>55</v>
      </c>
      <c r="C70" s="130"/>
    </row>
    <row r="71" spans="1:3" ht="15" customHeight="1">
      <c r="A71" s="118" t="s">
        <v>107</v>
      </c>
      <c r="B71" s="140" t="s">
        <v>152</v>
      </c>
      <c r="C71" s="130">
        <f>C72+C76</f>
        <v>1725</v>
      </c>
    </row>
    <row r="72" spans="1:3" ht="15" customHeight="1">
      <c r="A72" s="109"/>
      <c r="B72" s="141" t="s">
        <v>153</v>
      </c>
      <c r="C72" s="101">
        <f>SUM(C73:C75)</f>
        <v>105</v>
      </c>
    </row>
    <row r="73" spans="1:3" ht="15" customHeight="1">
      <c r="A73" s="109"/>
      <c r="B73" s="139" t="s">
        <v>154</v>
      </c>
      <c r="C73" s="156">
        <v>63</v>
      </c>
    </row>
    <row r="74" spans="1:3" ht="15" customHeight="1">
      <c r="A74" s="109"/>
      <c r="B74" s="139" t="s">
        <v>155</v>
      </c>
      <c r="C74" s="156">
        <v>25</v>
      </c>
    </row>
    <row r="75" spans="1:3" ht="15" customHeight="1">
      <c r="A75" s="109"/>
      <c r="B75" s="139" t="s">
        <v>334</v>
      </c>
      <c r="C75" s="156">
        <v>17</v>
      </c>
    </row>
    <row r="76" spans="1:3" ht="15" customHeight="1">
      <c r="A76" s="109"/>
      <c r="B76" s="13" t="s">
        <v>108</v>
      </c>
      <c r="C76" s="101">
        <f>C77+C78+C79+C80</f>
        <v>1620</v>
      </c>
    </row>
    <row r="77" spans="1:3" ht="15" customHeight="1">
      <c r="A77" s="109"/>
      <c r="B77" s="139" t="s">
        <v>156</v>
      </c>
      <c r="C77" s="156">
        <v>412</v>
      </c>
    </row>
    <row r="78" spans="1:3" ht="15" customHeight="1">
      <c r="A78" s="109"/>
      <c r="B78" s="139" t="s">
        <v>157</v>
      </c>
      <c r="C78" s="156">
        <v>919</v>
      </c>
    </row>
    <row r="79" spans="1:3" ht="15" customHeight="1">
      <c r="A79" s="109"/>
      <c r="B79" s="142" t="s">
        <v>159</v>
      </c>
      <c r="C79" s="156">
        <v>168</v>
      </c>
    </row>
    <row r="80" spans="1:3" ht="15" customHeight="1">
      <c r="A80" s="108"/>
      <c r="B80" s="139" t="s">
        <v>158</v>
      </c>
      <c r="C80" s="156">
        <v>121</v>
      </c>
    </row>
    <row r="81" spans="1:3" ht="15" customHeight="1">
      <c r="A81" s="118" t="s">
        <v>109</v>
      </c>
      <c r="B81" s="63" t="s">
        <v>160</v>
      </c>
      <c r="C81" s="80">
        <f>SUM(C82:C82)</f>
        <v>203</v>
      </c>
    </row>
    <row r="82" spans="1:3" ht="15" customHeight="1">
      <c r="A82" s="109"/>
      <c r="B82" s="112" t="s">
        <v>161</v>
      </c>
      <c r="C82" s="113">
        <v>203</v>
      </c>
    </row>
    <row r="83" spans="1:3" s="123" customFormat="1">
      <c r="A83" s="118" t="s">
        <v>24</v>
      </c>
      <c r="B83" s="119" t="s">
        <v>54</v>
      </c>
      <c r="C83" s="157">
        <v>10526</v>
      </c>
    </row>
    <row r="84" spans="1:3" s="127" customFormat="1" ht="18" customHeight="1">
      <c r="A84" s="154" t="s">
        <v>43</v>
      </c>
      <c r="B84" s="133" t="s">
        <v>110</v>
      </c>
      <c r="C84" s="158">
        <f>C85+C86+C88</f>
        <v>469</v>
      </c>
    </row>
    <row r="85" spans="1:3">
      <c r="A85" s="108" t="s">
        <v>111</v>
      </c>
      <c r="B85" s="17" t="s">
        <v>112</v>
      </c>
      <c r="C85" s="18">
        <v>0</v>
      </c>
    </row>
    <row r="86" spans="1:3">
      <c r="A86" s="108" t="s">
        <v>113</v>
      </c>
      <c r="B86" s="17" t="s">
        <v>114</v>
      </c>
      <c r="C86" s="18">
        <v>0</v>
      </c>
    </row>
    <row r="87" spans="1:3">
      <c r="A87" s="108" t="s">
        <v>115</v>
      </c>
      <c r="B87" s="17" t="s">
        <v>116</v>
      </c>
      <c r="C87" s="18">
        <v>0</v>
      </c>
    </row>
    <row r="88" spans="1:3" ht="15.75" thickBot="1">
      <c r="A88" s="159" t="s">
        <v>65</v>
      </c>
      <c r="B88" s="60" t="s">
        <v>163</v>
      </c>
      <c r="C88" s="61">
        <v>469</v>
      </c>
    </row>
    <row r="89" spans="1:3" s="127" customFormat="1" ht="19.5" customHeight="1" thickTop="1" thickBot="1">
      <c r="A89" s="134" t="s">
        <v>117</v>
      </c>
      <c r="B89" s="135"/>
      <c r="C89" s="132">
        <f>C84+C69+C65+C64+C63+C57</f>
        <v>30246</v>
      </c>
    </row>
    <row r="90" spans="1:3" ht="18" customHeight="1" thickTop="1" thickBot="1">
      <c r="A90" s="115" t="s">
        <v>118</v>
      </c>
      <c r="B90" s="116"/>
      <c r="C90" s="72">
        <v>434</v>
      </c>
    </row>
    <row r="91" spans="1:3" ht="15.75" thickTop="1"/>
  </sheetData>
  <mergeCells count="4">
    <mergeCell ref="A3:C3"/>
    <mergeCell ref="A4:C4"/>
    <mergeCell ref="A51:C51"/>
    <mergeCell ref="A52:C52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4"/>
  <sheetViews>
    <sheetView topLeftCell="A22" workbookViewId="0">
      <selection activeCell="C26" sqref="C26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83"/>
      <c r="B1" s="83"/>
      <c r="C1" s="84" t="s">
        <v>164</v>
      </c>
    </row>
    <row r="2" spans="1:3">
      <c r="A2" s="83"/>
      <c r="B2" s="83"/>
      <c r="C2" s="83"/>
    </row>
    <row r="3" spans="1:3" ht="15.75">
      <c r="A3" s="268" t="s">
        <v>343</v>
      </c>
      <c r="B3" s="268"/>
      <c r="C3" s="268"/>
    </row>
    <row r="4" spans="1:3" ht="30.75" customHeight="1">
      <c r="A4" s="269" t="s">
        <v>327</v>
      </c>
      <c r="B4" s="270"/>
      <c r="C4" s="270"/>
    </row>
    <row r="5" spans="1:3">
      <c r="A5" s="85"/>
      <c r="B5" s="86"/>
      <c r="C5" s="86"/>
    </row>
    <row r="6" spans="1:3" ht="15.75" thickBot="1">
      <c r="A6" s="85"/>
      <c r="B6" s="86"/>
      <c r="C6" s="84" t="s">
        <v>77</v>
      </c>
    </row>
    <row r="7" spans="1:3" ht="27" thickTop="1" thickBot="1">
      <c r="A7" s="87" t="s">
        <v>3</v>
      </c>
      <c r="B7" s="88" t="s">
        <v>1</v>
      </c>
      <c r="C7" s="89" t="s">
        <v>238</v>
      </c>
    </row>
    <row r="8" spans="1:3" ht="16.5" thickTop="1" thickBot="1">
      <c r="A8" s="163" t="s">
        <v>165</v>
      </c>
      <c r="B8" s="164"/>
      <c r="C8" s="165"/>
    </row>
    <row r="9" spans="1:3" s="127" customFormat="1" ht="18" customHeight="1" thickTop="1">
      <c r="A9" s="176" t="s">
        <v>31</v>
      </c>
      <c r="B9" s="177" t="s">
        <v>174</v>
      </c>
      <c r="C9" s="178">
        <f>C10+C11</f>
        <v>96</v>
      </c>
    </row>
    <row r="10" spans="1:3" ht="15" customHeight="1">
      <c r="A10" s="108" t="s">
        <v>175</v>
      </c>
      <c r="B10" s="17" t="s">
        <v>196</v>
      </c>
      <c r="C10" s="171">
        <v>0</v>
      </c>
    </row>
    <row r="11" spans="1:3" ht="15" customHeight="1">
      <c r="A11" s="108" t="s">
        <v>197</v>
      </c>
      <c r="B11" s="17" t="s">
        <v>198</v>
      </c>
      <c r="C11" s="171">
        <v>96</v>
      </c>
    </row>
    <row r="12" spans="1:3" ht="15" customHeight="1">
      <c r="A12" s="108" t="s">
        <v>197</v>
      </c>
      <c r="B12" s="151" t="s">
        <v>199</v>
      </c>
      <c r="C12" s="174">
        <v>96</v>
      </c>
    </row>
    <row r="13" spans="1:3" s="127" customFormat="1" ht="18" customHeight="1">
      <c r="A13" s="161" t="s">
        <v>27</v>
      </c>
      <c r="B13" s="138" t="s">
        <v>62</v>
      </c>
      <c r="C13" s="179">
        <f>C14+C15+C16+C17+C18</f>
        <v>0</v>
      </c>
    </row>
    <row r="14" spans="1:3" ht="15" customHeight="1">
      <c r="A14" s="114" t="s">
        <v>194</v>
      </c>
      <c r="B14" s="30" t="s">
        <v>166</v>
      </c>
      <c r="C14" s="168">
        <v>0</v>
      </c>
    </row>
    <row r="15" spans="1:3" ht="15" customHeight="1">
      <c r="A15" s="114" t="s">
        <v>167</v>
      </c>
      <c r="B15" s="30" t="s">
        <v>168</v>
      </c>
      <c r="C15" s="168">
        <v>0</v>
      </c>
    </row>
    <row r="16" spans="1:3" ht="15" customHeight="1">
      <c r="A16" s="114" t="s">
        <v>169</v>
      </c>
      <c r="B16" s="30" t="s">
        <v>170</v>
      </c>
      <c r="C16" s="169">
        <v>0</v>
      </c>
    </row>
    <row r="17" spans="1:3" ht="15" customHeight="1">
      <c r="A17" s="114" t="s">
        <v>195</v>
      </c>
      <c r="B17" s="30" t="s">
        <v>171</v>
      </c>
      <c r="C17" s="169">
        <v>0</v>
      </c>
    </row>
    <row r="18" spans="1:3" ht="15" customHeight="1">
      <c r="A18" s="108" t="s">
        <v>172</v>
      </c>
      <c r="B18" s="17" t="s">
        <v>173</v>
      </c>
      <c r="C18" s="174">
        <v>0</v>
      </c>
    </row>
    <row r="19" spans="1:3" s="127" customFormat="1" ht="17.25" customHeight="1">
      <c r="A19" s="155" t="s">
        <v>33</v>
      </c>
      <c r="B19" s="180" t="s">
        <v>34</v>
      </c>
      <c r="C19" s="160">
        <v>0</v>
      </c>
    </row>
    <row r="20" spans="1:3" s="127" customFormat="1" ht="18" customHeight="1">
      <c r="A20" s="155" t="s">
        <v>138</v>
      </c>
      <c r="B20" s="180" t="s">
        <v>176</v>
      </c>
      <c r="C20" s="160">
        <f>SUM(C21:C23)</f>
        <v>3381</v>
      </c>
    </row>
    <row r="21" spans="1:3" ht="15" customHeight="1">
      <c r="A21" s="114" t="s">
        <v>97</v>
      </c>
      <c r="B21" s="26" t="s">
        <v>177</v>
      </c>
      <c r="C21" s="168">
        <v>0</v>
      </c>
    </row>
    <row r="22" spans="1:3" ht="15" customHeight="1">
      <c r="A22" s="114" t="s">
        <v>41</v>
      </c>
      <c r="B22" s="60" t="s">
        <v>178</v>
      </c>
      <c r="C22" s="172">
        <v>3381</v>
      </c>
    </row>
    <row r="23" spans="1:3" ht="15" customHeight="1" thickBot="1">
      <c r="A23" s="181" t="s">
        <v>72</v>
      </c>
      <c r="B23" s="60" t="s">
        <v>179</v>
      </c>
      <c r="C23" s="61">
        <v>0</v>
      </c>
    </row>
    <row r="24" spans="1:3" s="127" customFormat="1" ht="18.75" customHeight="1" thickTop="1" thickBot="1">
      <c r="A24" s="134" t="s">
        <v>180</v>
      </c>
      <c r="B24" s="135"/>
      <c r="C24" s="132">
        <f>C13+C9+C19+C20</f>
        <v>3477</v>
      </c>
    </row>
    <row r="25" spans="1:3" ht="15" customHeight="1" thickTop="1" thickBot="1">
      <c r="A25" s="163" t="s">
        <v>181</v>
      </c>
      <c r="B25" s="164"/>
      <c r="C25" s="43">
        <v>0</v>
      </c>
    </row>
    <row r="26" spans="1:3" ht="15" customHeight="1" thickTop="1"/>
    <row r="27" spans="1:3">
      <c r="A27" s="85"/>
      <c r="B27" s="86"/>
      <c r="C27" s="86"/>
    </row>
    <row r="28" spans="1:3" ht="15.75" thickBot="1">
      <c r="A28" s="85"/>
      <c r="B28" s="86"/>
      <c r="C28" s="84" t="s">
        <v>77</v>
      </c>
    </row>
    <row r="29" spans="1:3" ht="27" thickTop="1" thickBot="1">
      <c r="A29" s="87" t="s">
        <v>3</v>
      </c>
      <c r="B29" s="88" t="s">
        <v>1</v>
      </c>
      <c r="C29" s="89" t="s">
        <v>238</v>
      </c>
    </row>
    <row r="30" spans="1:3" ht="15" customHeight="1" thickTop="1">
      <c r="A30" s="146" t="s">
        <v>182</v>
      </c>
      <c r="B30" s="147"/>
      <c r="C30" s="148"/>
    </row>
    <row r="31" spans="1:3" s="127" customFormat="1" ht="18" customHeight="1">
      <c r="A31" s="152" t="s">
        <v>28</v>
      </c>
      <c r="B31" s="149" t="s">
        <v>56</v>
      </c>
      <c r="C31" s="153">
        <v>197</v>
      </c>
    </row>
    <row r="32" spans="1:3" s="127" customFormat="1" ht="18" customHeight="1">
      <c r="A32" s="152" t="s">
        <v>29</v>
      </c>
      <c r="B32" s="149" t="s">
        <v>30</v>
      </c>
      <c r="C32" s="153">
        <v>3251</v>
      </c>
    </row>
    <row r="33" spans="1:3" s="127" customFormat="1" ht="18" customHeight="1">
      <c r="A33" s="154" t="s">
        <v>32</v>
      </c>
      <c r="B33" s="133" t="s">
        <v>200</v>
      </c>
      <c r="C33" s="153">
        <f>C35+C38</f>
        <v>29</v>
      </c>
    </row>
    <row r="34" spans="1:3" ht="15" customHeight="1">
      <c r="A34" s="108" t="s">
        <v>186</v>
      </c>
      <c r="B34" s="13" t="s">
        <v>202</v>
      </c>
      <c r="C34" s="171">
        <v>0</v>
      </c>
    </row>
    <row r="35" spans="1:3" ht="15" customHeight="1">
      <c r="A35" s="108" t="s">
        <v>183</v>
      </c>
      <c r="B35" s="13" t="s">
        <v>201</v>
      </c>
      <c r="C35" s="105">
        <v>29</v>
      </c>
    </row>
    <row r="36" spans="1:3" ht="15" customHeight="1">
      <c r="A36" s="108"/>
      <c r="B36" s="139" t="s">
        <v>335</v>
      </c>
      <c r="C36" s="254">
        <v>29</v>
      </c>
    </row>
    <row r="37" spans="1:3" ht="15" customHeight="1">
      <c r="A37" s="108" t="s">
        <v>187</v>
      </c>
      <c r="B37" s="13" t="s">
        <v>203</v>
      </c>
      <c r="C37" s="171">
        <v>0</v>
      </c>
    </row>
    <row r="38" spans="1:3" ht="15" customHeight="1">
      <c r="A38" s="108" t="s">
        <v>184</v>
      </c>
      <c r="B38" s="13" t="s">
        <v>185</v>
      </c>
      <c r="C38" s="171">
        <v>0</v>
      </c>
    </row>
    <row r="39" spans="1:3" s="127" customFormat="1" ht="18" customHeight="1">
      <c r="A39" s="154" t="s">
        <v>43</v>
      </c>
      <c r="B39" s="133" t="s">
        <v>188</v>
      </c>
      <c r="C39" s="158">
        <f>SUM(C40:C41)</f>
        <v>0</v>
      </c>
    </row>
    <row r="40" spans="1:3" ht="15" customHeight="1">
      <c r="A40" s="114" t="s">
        <v>189</v>
      </c>
      <c r="B40" s="30" t="s">
        <v>204</v>
      </c>
      <c r="C40" s="31">
        <v>0</v>
      </c>
    </row>
    <row r="41" spans="1:3" ht="15" customHeight="1" thickBot="1">
      <c r="A41" s="114" t="s">
        <v>190</v>
      </c>
      <c r="B41" s="60" t="s">
        <v>191</v>
      </c>
      <c r="C41" s="61">
        <v>0</v>
      </c>
    </row>
    <row r="42" spans="1:3" s="127" customFormat="1" ht="19.5" customHeight="1" thickTop="1" thickBot="1">
      <c r="A42" s="134" t="s">
        <v>192</v>
      </c>
      <c r="B42" s="135"/>
      <c r="C42" s="132">
        <f>C31+C32+C33+C39</f>
        <v>3477</v>
      </c>
    </row>
    <row r="43" spans="1:3" ht="15" customHeight="1" thickTop="1" thickBot="1">
      <c r="A43" s="115" t="s">
        <v>193</v>
      </c>
      <c r="B43" s="116"/>
      <c r="C43" s="117">
        <v>0</v>
      </c>
    </row>
    <row r="44" spans="1:3" ht="15" customHeight="1" thickTop="1"/>
  </sheetData>
  <mergeCells count="2">
    <mergeCell ref="A3:C3"/>
    <mergeCell ref="A4:C4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42"/>
  <sheetViews>
    <sheetView topLeftCell="A22" workbookViewId="0">
      <selection activeCell="C14" sqref="C14"/>
    </sheetView>
  </sheetViews>
  <sheetFormatPr defaultRowHeight="15"/>
  <cols>
    <col min="2" max="2" width="47.7109375" customWidth="1"/>
    <col min="3" max="3" width="13.28515625" customWidth="1"/>
  </cols>
  <sheetData>
    <row r="1" spans="1:3">
      <c r="A1" s="83"/>
      <c r="B1" s="83"/>
      <c r="C1" s="84" t="s">
        <v>331</v>
      </c>
    </row>
    <row r="2" spans="1:3">
      <c r="A2" s="83"/>
      <c r="B2" s="83"/>
      <c r="C2" s="84"/>
    </row>
    <row r="3" spans="1:3" ht="15.75">
      <c r="A3" s="268" t="s">
        <v>74</v>
      </c>
      <c r="B3" s="268"/>
      <c r="C3" s="268"/>
    </row>
    <row r="4" spans="1:3" ht="30" customHeight="1">
      <c r="A4" s="269" t="s">
        <v>330</v>
      </c>
      <c r="B4" s="270"/>
      <c r="C4" s="270"/>
    </row>
    <row r="5" spans="1:3">
      <c r="A5" s="85"/>
      <c r="B5" s="86"/>
      <c r="C5" s="86"/>
    </row>
    <row r="6" spans="1:3" ht="15.75" thickBot="1">
      <c r="A6" s="83"/>
      <c r="B6" s="83"/>
      <c r="C6" s="84" t="s">
        <v>77</v>
      </c>
    </row>
    <row r="7" spans="1:3" ht="27" thickTop="1" thickBot="1">
      <c r="A7" s="1" t="s">
        <v>3</v>
      </c>
      <c r="B7" s="88" t="s">
        <v>1</v>
      </c>
      <c r="C7" s="89" t="s">
        <v>238</v>
      </c>
    </row>
    <row r="8" spans="1:3" s="127" customFormat="1" ht="18" customHeight="1" thickTop="1">
      <c r="A8" s="136" t="s">
        <v>28</v>
      </c>
      <c r="B8" s="137" t="s">
        <v>218</v>
      </c>
      <c r="C8" s="178">
        <f>SUM(C12)</f>
        <v>197</v>
      </c>
    </row>
    <row r="9" spans="1:3" s="127" customFormat="1" ht="15" customHeight="1">
      <c r="A9" s="114" t="s">
        <v>226</v>
      </c>
      <c r="B9" s="30" t="s">
        <v>227</v>
      </c>
      <c r="C9" s="168">
        <v>0</v>
      </c>
    </row>
    <row r="10" spans="1:3" s="127" customFormat="1" ht="15" customHeight="1">
      <c r="A10" s="114" t="s">
        <v>228</v>
      </c>
      <c r="B10" s="30" t="s">
        <v>229</v>
      </c>
      <c r="C10" s="168">
        <v>0</v>
      </c>
    </row>
    <row r="11" spans="1:3" s="127" customFormat="1" ht="15" customHeight="1">
      <c r="A11" s="114" t="s">
        <v>231</v>
      </c>
      <c r="B11" s="30" t="s">
        <v>232</v>
      </c>
      <c r="C11" s="168">
        <v>0</v>
      </c>
    </row>
    <row r="12" spans="1:3" ht="15" customHeight="1">
      <c r="A12" s="108" t="s">
        <v>230</v>
      </c>
      <c r="B12" s="17" t="s">
        <v>219</v>
      </c>
      <c r="C12" s="171">
        <v>197</v>
      </c>
    </row>
    <row r="13" spans="1:3" ht="15" customHeight="1">
      <c r="A13" s="12"/>
      <c r="B13" s="151" t="s">
        <v>220</v>
      </c>
      <c r="C13" s="174">
        <v>97</v>
      </c>
    </row>
    <row r="14" spans="1:3" s="127" customFormat="1" ht="18" customHeight="1">
      <c r="A14" s="161" t="s">
        <v>29</v>
      </c>
      <c r="B14" s="138" t="s">
        <v>205</v>
      </c>
      <c r="C14" s="179">
        <f>SUM(C15)</f>
        <v>3251</v>
      </c>
    </row>
    <row r="15" spans="1:3" ht="15" customHeight="1">
      <c r="A15" s="108" t="s">
        <v>221</v>
      </c>
      <c r="B15" s="17" t="s">
        <v>222</v>
      </c>
      <c r="C15" s="171">
        <f>SUM(C16:C17)</f>
        <v>3251</v>
      </c>
    </row>
    <row r="16" spans="1:3" ht="15" customHeight="1">
      <c r="A16" s="192"/>
      <c r="B16" s="193" t="s">
        <v>223</v>
      </c>
      <c r="C16" s="183">
        <v>304</v>
      </c>
    </row>
    <row r="17" spans="1:3" ht="15" customHeight="1">
      <c r="A17" s="182"/>
      <c r="B17" s="151" t="s">
        <v>225</v>
      </c>
      <c r="C17" s="174">
        <v>2947</v>
      </c>
    </row>
    <row r="18" spans="1:3" ht="15" customHeight="1">
      <c r="A18" s="114" t="s">
        <v>233</v>
      </c>
      <c r="B18" s="194" t="s">
        <v>235</v>
      </c>
      <c r="C18" s="168">
        <v>0</v>
      </c>
    </row>
    <row r="19" spans="1:3" ht="15" customHeight="1">
      <c r="A19" s="114" t="s">
        <v>234</v>
      </c>
      <c r="B19" s="194" t="s">
        <v>236</v>
      </c>
      <c r="C19" s="168">
        <v>0</v>
      </c>
    </row>
    <row r="20" spans="1:3" s="127" customFormat="1" ht="18" customHeight="1">
      <c r="A20" s="161" t="s">
        <v>32</v>
      </c>
      <c r="B20" s="138" t="s">
        <v>206</v>
      </c>
      <c r="C20" s="179">
        <f>SUM(C21)</f>
        <v>0</v>
      </c>
    </row>
    <row r="21" spans="1:3" ht="14.25" customHeight="1">
      <c r="A21" s="108" t="s">
        <v>183</v>
      </c>
      <c r="B21" s="13" t="s">
        <v>207</v>
      </c>
      <c r="C21" s="105">
        <v>0</v>
      </c>
    </row>
    <row r="22" spans="1:3" ht="15.75" thickBot="1">
      <c r="A22" s="159" t="s">
        <v>184</v>
      </c>
      <c r="B22" s="173" t="s">
        <v>208</v>
      </c>
      <c r="C22" s="184">
        <v>0</v>
      </c>
    </row>
    <row r="23" spans="1:3" ht="15.75" thickTop="1">
      <c r="A23" s="83"/>
      <c r="B23" s="83"/>
      <c r="C23" s="83"/>
    </row>
    <row r="24" spans="1:3" ht="45" customHeight="1">
      <c r="A24" s="273" t="s">
        <v>237</v>
      </c>
      <c r="B24" s="273"/>
      <c r="C24" s="273"/>
    </row>
    <row r="25" spans="1:3">
      <c r="A25" s="185"/>
      <c r="B25" s="185"/>
      <c r="C25" s="185"/>
    </row>
    <row r="26" spans="1:3" ht="15.75" thickBot="1">
      <c r="A26" s="83"/>
      <c r="B26" s="83"/>
      <c r="C26" s="84" t="s">
        <v>209</v>
      </c>
    </row>
    <row r="27" spans="1:3" ht="27" thickTop="1" thickBot="1">
      <c r="A27" s="186" t="s">
        <v>210</v>
      </c>
      <c r="B27" s="187" t="s">
        <v>1</v>
      </c>
      <c r="C27" s="188" t="s">
        <v>238</v>
      </c>
    </row>
    <row r="28" spans="1:3">
      <c r="A28" s="189" t="s">
        <v>211</v>
      </c>
      <c r="B28" s="190"/>
      <c r="C28" s="191">
        <v>0</v>
      </c>
    </row>
    <row r="29" spans="1:3">
      <c r="A29" s="108"/>
      <c r="B29" s="17"/>
      <c r="C29" s="171"/>
    </row>
    <row r="30" spans="1:3">
      <c r="A30" s="271" t="s">
        <v>212</v>
      </c>
      <c r="B30" s="272"/>
      <c r="C30" s="80">
        <v>0</v>
      </c>
    </row>
    <row r="31" spans="1:3">
      <c r="A31" s="108"/>
      <c r="B31" s="17"/>
      <c r="C31" s="171"/>
    </row>
    <row r="32" spans="1:3">
      <c r="A32" s="175" t="s">
        <v>213</v>
      </c>
      <c r="B32" s="17"/>
      <c r="C32" s="80">
        <v>0</v>
      </c>
    </row>
    <row r="33" spans="1:3">
      <c r="A33" s="12"/>
      <c r="B33" s="17"/>
      <c r="C33" s="171"/>
    </row>
    <row r="34" spans="1:3">
      <c r="A34" s="175" t="s">
        <v>214</v>
      </c>
      <c r="B34" s="150"/>
      <c r="C34" s="80">
        <v>0</v>
      </c>
    </row>
    <row r="35" spans="1:3">
      <c r="A35" s="12"/>
      <c r="B35" s="17"/>
      <c r="C35" s="171"/>
    </row>
    <row r="36" spans="1:3">
      <c r="A36" s="271" t="s">
        <v>215</v>
      </c>
      <c r="B36" s="272"/>
      <c r="C36" s="80">
        <v>0</v>
      </c>
    </row>
    <row r="37" spans="1:3">
      <c r="A37" s="12"/>
      <c r="B37" s="17"/>
      <c r="C37" s="171"/>
    </row>
    <row r="38" spans="1:3">
      <c r="A38" s="274" t="s">
        <v>216</v>
      </c>
      <c r="B38" s="275"/>
      <c r="C38" s="80">
        <v>0</v>
      </c>
    </row>
    <row r="39" spans="1:3">
      <c r="A39" s="12"/>
      <c r="B39" s="17"/>
      <c r="C39" s="171"/>
    </row>
    <row r="40" spans="1:3">
      <c r="A40" s="271" t="s">
        <v>217</v>
      </c>
      <c r="B40" s="272"/>
      <c r="C40" s="80">
        <v>0</v>
      </c>
    </row>
    <row r="41" spans="1:3" ht="15.75" thickBot="1">
      <c r="A41" s="19"/>
      <c r="B41" s="173"/>
      <c r="C41" s="184"/>
    </row>
    <row r="42" spans="1:3" ht="15.75" thickTop="1"/>
  </sheetData>
  <mergeCells count="7">
    <mergeCell ref="A40:B40"/>
    <mergeCell ref="A4:C4"/>
    <mergeCell ref="A3:C3"/>
    <mergeCell ref="A24:C24"/>
    <mergeCell ref="A30:B30"/>
    <mergeCell ref="A36:B36"/>
    <mergeCell ref="A38:B3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C9" sqref="C9"/>
    </sheetView>
  </sheetViews>
  <sheetFormatPr defaultRowHeight="15"/>
  <cols>
    <col min="2" max="2" width="37.42578125" customWidth="1"/>
  </cols>
  <sheetData>
    <row r="1" spans="1:3">
      <c r="A1" s="83"/>
      <c r="B1" s="83"/>
      <c r="C1" s="84" t="s">
        <v>239</v>
      </c>
    </row>
    <row r="2" spans="1:3">
      <c r="A2" s="83"/>
      <c r="B2" s="83"/>
      <c r="C2" s="84"/>
    </row>
    <row r="3" spans="1:3" ht="15.75">
      <c r="A3" s="268" t="s">
        <v>74</v>
      </c>
      <c r="B3" s="268"/>
      <c r="C3" s="268"/>
    </row>
    <row r="4" spans="1:3" ht="30" customHeight="1">
      <c r="A4" s="269" t="s">
        <v>332</v>
      </c>
      <c r="B4" s="270"/>
      <c r="C4" s="270"/>
    </row>
    <row r="5" spans="1:3">
      <c r="A5" s="276"/>
      <c r="B5" s="277"/>
      <c r="C5" s="277"/>
    </row>
    <row r="6" spans="1:3">
      <c r="A6" s="85"/>
      <c r="B6" s="86"/>
      <c r="C6" s="86"/>
    </row>
    <row r="7" spans="1:3" ht="15.75" thickBot="1">
      <c r="A7" s="83"/>
      <c r="B7" s="83"/>
      <c r="C7" s="84" t="s">
        <v>77</v>
      </c>
    </row>
    <row r="8" spans="1:3" ht="27" thickTop="1" thickBot="1">
      <c r="A8" s="1" t="s">
        <v>240</v>
      </c>
      <c r="B8" s="88" t="s">
        <v>1</v>
      </c>
      <c r="C8" s="89" t="s">
        <v>238</v>
      </c>
    </row>
    <row r="9" spans="1:3" ht="20.100000000000001" customHeight="1" thickTop="1">
      <c r="A9" s="5" t="s">
        <v>24</v>
      </c>
      <c r="B9" s="6" t="s">
        <v>241</v>
      </c>
      <c r="C9" s="170">
        <v>10726</v>
      </c>
    </row>
    <row r="10" spans="1:3" ht="20.100000000000001" customHeight="1">
      <c r="A10" s="166" t="s">
        <v>24</v>
      </c>
      <c r="B10" s="111" t="s">
        <v>244</v>
      </c>
      <c r="C10" s="167">
        <v>0</v>
      </c>
    </row>
  </sheetData>
  <mergeCells count="3">
    <mergeCell ref="A3:C3"/>
    <mergeCell ref="A5:C5"/>
    <mergeCell ref="A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E4" sqref="E4"/>
    </sheetView>
  </sheetViews>
  <sheetFormatPr defaultRowHeight="15"/>
  <cols>
    <col min="1" max="1" width="8.85546875" customWidth="1"/>
    <col min="2" max="2" width="27.42578125" customWidth="1"/>
    <col min="3" max="5" width="17.7109375" customWidth="1"/>
  </cols>
  <sheetData>
    <row r="1" spans="1:5">
      <c r="A1" s="195"/>
      <c r="B1" s="195"/>
      <c r="C1" s="195"/>
      <c r="D1" s="195"/>
      <c r="E1" s="195"/>
    </row>
    <row r="2" spans="1:5">
      <c r="A2" s="195"/>
      <c r="B2" s="195"/>
      <c r="C2" s="195"/>
      <c r="D2" s="195"/>
      <c r="E2" s="195"/>
    </row>
    <row r="3" spans="1:5">
      <c r="A3" s="195"/>
      <c r="B3" s="195"/>
      <c r="C3" s="195"/>
      <c r="D3" s="195"/>
      <c r="E3" s="195"/>
    </row>
    <row r="4" spans="1:5">
      <c r="A4" s="195"/>
      <c r="B4" s="195"/>
      <c r="C4" s="195"/>
      <c r="D4" s="195"/>
      <c r="E4" s="196" t="s">
        <v>347</v>
      </c>
    </row>
    <row r="5" spans="1:5">
      <c r="A5" s="195"/>
      <c r="B5" s="195"/>
      <c r="C5" s="195"/>
      <c r="D5" s="195"/>
      <c r="E5" s="196"/>
    </row>
    <row r="6" spans="1:5">
      <c r="A6" s="195"/>
      <c r="B6" s="195"/>
      <c r="C6" s="195"/>
      <c r="D6" s="195"/>
      <c r="E6" s="196"/>
    </row>
    <row r="7" spans="1:5">
      <c r="A7" s="195"/>
      <c r="B7" s="195"/>
      <c r="C7" s="195"/>
      <c r="D7" s="195"/>
      <c r="E7" s="195"/>
    </row>
    <row r="8" spans="1:5" ht="15.75">
      <c r="A8" s="278" t="s">
        <v>343</v>
      </c>
      <c r="B8" s="278"/>
      <c r="C8" s="278"/>
      <c r="D8" s="278"/>
      <c r="E8" s="278"/>
    </row>
    <row r="9" spans="1:5" ht="15.75">
      <c r="A9" s="278" t="s">
        <v>333</v>
      </c>
      <c r="B9" s="278"/>
      <c r="C9" s="278"/>
      <c r="D9" s="278"/>
      <c r="E9" s="278"/>
    </row>
    <row r="10" spans="1:5">
      <c r="A10" s="195"/>
      <c r="B10" s="195"/>
      <c r="C10" s="195"/>
      <c r="D10" s="195"/>
      <c r="E10" s="195"/>
    </row>
    <row r="11" spans="1:5">
      <c r="A11" s="195"/>
      <c r="B11" s="195"/>
      <c r="C11" s="195"/>
      <c r="D11" s="195"/>
      <c r="E11" s="195"/>
    </row>
    <row r="12" spans="1:5">
      <c r="A12" s="195"/>
      <c r="B12" s="197" t="s">
        <v>224</v>
      </c>
      <c r="C12" s="197" t="s">
        <v>6</v>
      </c>
      <c r="D12" s="197" t="s">
        <v>245</v>
      </c>
      <c r="E12" s="197" t="s">
        <v>246</v>
      </c>
    </row>
    <row r="13" spans="1:5">
      <c r="A13" s="198" t="s">
        <v>247</v>
      </c>
      <c r="B13" s="198" t="s">
        <v>1</v>
      </c>
      <c r="C13" s="198" t="s">
        <v>248</v>
      </c>
      <c r="D13" s="198" t="s">
        <v>249</v>
      </c>
      <c r="E13" s="198" t="s">
        <v>250</v>
      </c>
    </row>
    <row r="14" spans="1:5">
      <c r="A14" s="199" t="s">
        <v>251</v>
      </c>
      <c r="B14" s="200" t="s">
        <v>252</v>
      </c>
      <c r="C14" s="199" t="s">
        <v>253</v>
      </c>
      <c r="D14" s="199" t="s">
        <v>253</v>
      </c>
      <c r="E14" s="201">
        <f>SUM(C14:D14)</f>
        <v>0</v>
      </c>
    </row>
    <row r="15" spans="1:5">
      <c r="A15" s="199" t="s">
        <v>254</v>
      </c>
      <c r="B15" s="200" t="s">
        <v>255</v>
      </c>
      <c r="C15" s="199" t="s">
        <v>253</v>
      </c>
      <c r="D15" s="199" t="s">
        <v>253</v>
      </c>
      <c r="E15" s="201">
        <f t="shared" ref="E15:E17" si="0">SUM(C15:D15)</f>
        <v>0</v>
      </c>
    </row>
    <row r="16" spans="1:5">
      <c r="A16" s="199" t="s">
        <v>256</v>
      </c>
      <c r="B16" s="200" t="s">
        <v>257</v>
      </c>
      <c r="C16" s="199" t="s">
        <v>253</v>
      </c>
      <c r="D16" s="199" t="s">
        <v>253</v>
      </c>
      <c r="E16" s="201">
        <f t="shared" si="0"/>
        <v>0</v>
      </c>
    </row>
    <row r="17" spans="1:5">
      <c r="A17" s="199" t="s">
        <v>258</v>
      </c>
      <c r="B17" s="200" t="s">
        <v>259</v>
      </c>
      <c r="C17" s="201">
        <v>3</v>
      </c>
      <c r="D17" s="199" t="s">
        <v>253</v>
      </c>
      <c r="E17" s="201">
        <f t="shared" si="0"/>
        <v>3</v>
      </c>
    </row>
    <row r="18" spans="1:5">
      <c r="A18" s="195"/>
      <c r="B18" s="202"/>
      <c r="C18" s="195"/>
      <c r="D18" s="195"/>
      <c r="E18" s="195"/>
    </row>
    <row r="19" spans="1:5">
      <c r="A19" s="195"/>
      <c r="B19" s="202" t="s">
        <v>346</v>
      </c>
      <c r="C19" s="195"/>
      <c r="D19" s="195"/>
      <c r="E19" s="195"/>
    </row>
    <row r="20" spans="1:5">
      <c r="A20" s="195"/>
      <c r="B20" s="195"/>
      <c r="C20" s="195"/>
      <c r="D20" s="195"/>
      <c r="E20" s="195"/>
    </row>
    <row r="21" spans="1:5">
      <c r="A21" s="195"/>
      <c r="B21" s="195"/>
      <c r="C21" s="195"/>
      <c r="D21" s="195"/>
      <c r="E21" s="195"/>
    </row>
  </sheetData>
  <mergeCells count="2">
    <mergeCell ref="A8:E8"/>
    <mergeCell ref="A9:E9"/>
  </mergeCells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A2" sqref="A2:D2"/>
    </sheetView>
  </sheetViews>
  <sheetFormatPr defaultRowHeight="15"/>
  <cols>
    <col min="2" max="2" width="95.7109375" customWidth="1"/>
    <col min="4" max="4" width="18.42578125" customWidth="1"/>
  </cols>
  <sheetData>
    <row r="1" spans="1:6" ht="15.75">
      <c r="A1" s="203"/>
      <c r="B1" s="204"/>
      <c r="C1" s="205"/>
      <c r="D1" s="252" t="s">
        <v>336</v>
      </c>
      <c r="E1" s="206"/>
      <c r="F1" s="206"/>
    </row>
    <row r="2" spans="1:6" ht="15.75">
      <c r="A2" s="283" t="s">
        <v>74</v>
      </c>
      <c r="B2" s="283"/>
      <c r="C2" s="283"/>
      <c r="D2" s="283"/>
      <c r="E2" s="207"/>
      <c r="F2" s="204"/>
    </row>
    <row r="3" spans="1:6" ht="15.75">
      <c r="A3" s="284" t="s">
        <v>289</v>
      </c>
      <c r="B3" s="284"/>
      <c r="C3" s="284"/>
      <c r="D3" s="284"/>
      <c r="E3" s="204"/>
      <c r="F3" s="204"/>
    </row>
    <row r="4" spans="1:6" ht="15.75" customHeight="1">
      <c r="A4" s="285" t="s">
        <v>262</v>
      </c>
      <c r="B4" s="285"/>
      <c r="C4" s="285"/>
      <c r="D4" s="285"/>
      <c r="E4" s="208"/>
      <c r="F4" s="208"/>
    </row>
    <row r="5" spans="1:6" ht="15.75" customHeight="1">
      <c r="A5" s="286" t="s">
        <v>263</v>
      </c>
      <c r="B5" s="286"/>
      <c r="C5" s="286"/>
      <c r="D5" s="286"/>
      <c r="E5" s="209"/>
      <c r="F5" s="209"/>
    </row>
    <row r="6" spans="1:6" ht="15.75" customHeight="1">
      <c r="A6" s="287" t="s">
        <v>264</v>
      </c>
      <c r="B6" s="287"/>
      <c r="C6" s="287"/>
      <c r="D6" s="287"/>
      <c r="E6" s="210"/>
      <c r="F6" s="210"/>
    </row>
    <row r="7" spans="1:6" ht="15.75" customHeight="1">
      <c r="A7" s="287"/>
      <c r="B7" s="287"/>
      <c r="C7" s="287"/>
      <c r="D7" s="287"/>
      <c r="E7" s="210"/>
      <c r="F7" s="210"/>
    </row>
    <row r="8" spans="1:6" ht="15.75">
      <c r="A8" s="203"/>
      <c r="B8" s="204"/>
      <c r="C8" s="204"/>
      <c r="D8" s="211" t="s">
        <v>77</v>
      </c>
      <c r="E8" s="204"/>
      <c r="F8" s="204"/>
    </row>
    <row r="9" spans="1:6" ht="15.75">
      <c r="A9" s="288" t="s">
        <v>247</v>
      </c>
      <c r="B9" s="290" t="s">
        <v>1</v>
      </c>
      <c r="C9" s="292" t="s">
        <v>290</v>
      </c>
      <c r="D9" s="293"/>
      <c r="E9" s="204"/>
      <c r="F9" s="204"/>
    </row>
    <row r="10" spans="1:6" ht="15.75">
      <c r="A10" s="289"/>
      <c r="B10" s="291"/>
      <c r="C10" s="292" t="s">
        <v>265</v>
      </c>
      <c r="D10" s="293"/>
      <c r="E10" s="204"/>
      <c r="F10" s="204"/>
    </row>
    <row r="11" spans="1:6" ht="15.75">
      <c r="A11" s="212" t="s">
        <v>251</v>
      </c>
      <c r="B11" s="213" t="s">
        <v>266</v>
      </c>
      <c r="C11" s="294">
        <v>0</v>
      </c>
      <c r="D11" s="295"/>
      <c r="E11" s="204"/>
      <c r="F11" s="204"/>
    </row>
    <row r="12" spans="1:6" ht="15.75">
      <c r="A12" s="212" t="s">
        <v>254</v>
      </c>
      <c r="B12" s="213" t="s">
        <v>267</v>
      </c>
      <c r="C12" s="281">
        <v>3380</v>
      </c>
      <c r="D12" s="280"/>
      <c r="E12" s="204"/>
      <c r="F12" s="204"/>
    </row>
    <row r="13" spans="1:6" ht="15.75">
      <c r="A13" s="212" t="s">
        <v>256</v>
      </c>
      <c r="B13" s="213" t="s">
        <v>268</v>
      </c>
      <c r="C13" s="281">
        <v>770</v>
      </c>
      <c r="D13" s="280"/>
      <c r="E13" s="204"/>
      <c r="F13" s="204"/>
    </row>
    <row r="14" spans="1:6" ht="15.75">
      <c r="A14" s="212" t="s">
        <v>258</v>
      </c>
      <c r="B14" s="213" t="s">
        <v>269</v>
      </c>
      <c r="C14" s="281">
        <v>1</v>
      </c>
      <c r="D14" s="280"/>
      <c r="E14" s="204"/>
      <c r="F14" s="204"/>
    </row>
    <row r="15" spans="1:6" ht="15.75">
      <c r="A15" s="212" t="s">
        <v>260</v>
      </c>
      <c r="B15" s="213" t="s">
        <v>270</v>
      </c>
      <c r="C15" s="281">
        <v>25</v>
      </c>
      <c r="D15" s="280"/>
      <c r="E15" s="204"/>
      <c r="F15" s="204"/>
    </row>
    <row r="16" spans="1:6" ht="15.75">
      <c r="A16" s="212" t="s">
        <v>261</v>
      </c>
      <c r="B16" s="213" t="s">
        <v>271</v>
      </c>
      <c r="C16" s="281">
        <v>0</v>
      </c>
      <c r="D16" s="280"/>
      <c r="E16" s="204"/>
      <c r="F16" s="204"/>
    </row>
    <row r="17" spans="1:6" ht="15.75">
      <c r="A17" s="212" t="s">
        <v>272</v>
      </c>
      <c r="B17" s="213" t="s">
        <v>273</v>
      </c>
      <c r="C17" s="281">
        <v>1250</v>
      </c>
      <c r="D17" s="280"/>
      <c r="E17" s="204"/>
      <c r="F17" s="204"/>
    </row>
    <row r="18" spans="1:6" ht="15.75">
      <c r="A18" s="212" t="s">
        <v>274</v>
      </c>
      <c r="B18" s="214" t="s">
        <v>275</v>
      </c>
      <c r="C18" s="281">
        <v>0</v>
      </c>
      <c r="D18" s="280"/>
      <c r="E18" s="204"/>
      <c r="F18" s="204"/>
    </row>
    <row r="19" spans="1:6" ht="15.75">
      <c r="A19" s="215" t="s">
        <v>276</v>
      </c>
      <c r="B19" s="216" t="s">
        <v>277</v>
      </c>
      <c r="C19" s="279">
        <f>SUM(C11:D18)</f>
        <v>5426</v>
      </c>
      <c r="D19" s="280"/>
      <c r="E19" s="203"/>
      <c r="F19" s="203"/>
    </row>
    <row r="20" spans="1:6" ht="15.75">
      <c r="A20" s="215" t="s">
        <v>278</v>
      </c>
      <c r="B20" s="216" t="s">
        <v>279</v>
      </c>
      <c r="C20" s="279">
        <f>C19/2</f>
        <v>2713</v>
      </c>
      <c r="D20" s="279"/>
      <c r="E20" s="203"/>
      <c r="F20" s="203"/>
    </row>
    <row r="21" spans="1:6" ht="15.75">
      <c r="A21" s="217"/>
      <c r="B21" s="218"/>
      <c r="C21" s="282"/>
      <c r="D21" s="282"/>
      <c r="E21" s="219"/>
      <c r="F21" s="219"/>
    </row>
    <row r="22" spans="1:6" ht="15.75">
      <c r="A22" s="212" t="s">
        <v>280</v>
      </c>
      <c r="B22" s="213" t="s">
        <v>281</v>
      </c>
      <c r="C22" s="281">
        <v>0</v>
      </c>
      <c r="D22" s="280"/>
      <c r="E22" s="204"/>
      <c r="F22" s="204"/>
    </row>
    <row r="23" spans="1:6" ht="15.75">
      <c r="A23" s="212" t="s">
        <v>282</v>
      </c>
      <c r="B23" s="213"/>
      <c r="C23" s="281">
        <v>0</v>
      </c>
      <c r="D23" s="280"/>
      <c r="E23" s="204"/>
      <c r="F23" s="204"/>
    </row>
    <row r="24" spans="1:6" ht="15.75">
      <c r="A24" s="212" t="s">
        <v>283</v>
      </c>
      <c r="B24" s="213"/>
      <c r="C24" s="281">
        <v>0</v>
      </c>
      <c r="D24" s="280"/>
      <c r="E24" s="204"/>
      <c r="F24" s="204"/>
    </row>
    <row r="25" spans="1:6" ht="15.75">
      <c r="A25" s="212" t="s">
        <v>284</v>
      </c>
      <c r="B25" s="213"/>
      <c r="C25" s="281">
        <v>0</v>
      </c>
      <c r="D25" s="280"/>
      <c r="E25" s="204"/>
      <c r="F25" s="204"/>
    </row>
    <row r="26" spans="1:6" ht="15.75">
      <c r="A26" s="212" t="s">
        <v>285</v>
      </c>
      <c r="B26" s="213"/>
      <c r="C26" s="281">
        <v>0</v>
      </c>
      <c r="D26" s="280"/>
      <c r="E26" s="204"/>
      <c r="F26" s="204"/>
    </row>
    <row r="27" spans="1:6" ht="15.75">
      <c r="A27" s="212" t="s">
        <v>286</v>
      </c>
      <c r="B27" s="213"/>
      <c r="C27" s="281">
        <v>0</v>
      </c>
      <c r="D27" s="280"/>
      <c r="E27" s="204"/>
      <c r="F27" s="204"/>
    </row>
    <row r="28" spans="1:6" ht="21" customHeight="1">
      <c r="A28" s="220" t="s">
        <v>287</v>
      </c>
      <c r="B28" s="221" t="s">
        <v>288</v>
      </c>
      <c r="C28" s="279">
        <f>SUM(C22:C27)</f>
        <v>0</v>
      </c>
      <c r="D28" s="280"/>
      <c r="E28" s="204"/>
      <c r="F28" s="204"/>
    </row>
  </sheetData>
  <mergeCells count="27">
    <mergeCell ref="C16:D16"/>
    <mergeCell ref="A2:D2"/>
    <mergeCell ref="A3:D3"/>
    <mergeCell ref="A4:D4"/>
    <mergeCell ref="A5:D5"/>
    <mergeCell ref="A6:D7"/>
    <mergeCell ref="A9:A10"/>
    <mergeCell ref="B9:B10"/>
    <mergeCell ref="C9:D9"/>
    <mergeCell ref="C10:D10"/>
    <mergeCell ref="C11:D11"/>
    <mergeCell ref="C12:D12"/>
    <mergeCell ref="C13:D13"/>
    <mergeCell ref="C14:D14"/>
    <mergeCell ref="C15:D15"/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</mergeCells>
  <pageMargins left="0.51181102362204722" right="0.5118110236220472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activeCell="H19" sqref="H19"/>
    </sheetView>
  </sheetViews>
  <sheetFormatPr defaultRowHeight="15"/>
  <cols>
    <col min="1" max="1" width="20.7109375" style="222" customWidth="1"/>
    <col min="2" max="2" width="11.85546875" style="222" customWidth="1"/>
    <col min="3" max="3" width="11.7109375" style="222" customWidth="1"/>
    <col min="4" max="4" width="13.5703125" style="222" customWidth="1"/>
    <col min="5" max="5" width="15.140625" style="222" customWidth="1"/>
    <col min="6" max="6" width="13.5703125" style="222" customWidth="1"/>
    <col min="7" max="7" width="9.140625" style="222"/>
  </cols>
  <sheetData>
    <row r="1" spans="1:7">
      <c r="A1" s="297" t="s">
        <v>337</v>
      </c>
      <c r="B1" s="298"/>
      <c r="C1" s="298"/>
      <c r="D1" s="298"/>
      <c r="E1" s="298"/>
      <c r="F1" s="298"/>
    </row>
    <row r="2" spans="1:7">
      <c r="A2" s="223"/>
      <c r="B2" s="223"/>
      <c r="C2" s="223"/>
      <c r="D2" s="223"/>
      <c r="E2" s="223"/>
      <c r="F2" s="223"/>
    </row>
    <row r="3" spans="1:7">
      <c r="A3" s="224"/>
      <c r="B3" s="224"/>
      <c r="C3" s="224"/>
      <c r="D3" s="224"/>
      <c r="E3" s="224"/>
      <c r="F3" s="224"/>
      <c r="G3" s="224"/>
    </row>
    <row r="4" spans="1:7">
      <c r="A4" s="299" t="s">
        <v>74</v>
      </c>
      <c r="B4" s="299"/>
      <c r="C4" s="299"/>
      <c r="D4" s="299"/>
      <c r="E4" s="299"/>
      <c r="F4" s="299"/>
      <c r="G4"/>
    </row>
    <row r="5" spans="1:7">
      <c r="A5" s="299" t="s">
        <v>305</v>
      </c>
      <c r="B5" s="299"/>
      <c r="C5" s="299"/>
      <c r="D5" s="299"/>
      <c r="E5" s="299"/>
      <c r="F5" s="299"/>
      <c r="G5"/>
    </row>
    <row r="6" spans="1:7">
      <c r="A6" s="225"/>
      <c r="B6" s="225"/>
      <c r="C6" s="225"/>
      <c r="D6" s="225"/>
      <c r="E6" s="225"/>
      <c r="F6" s="225"/>
      <c r="G6" s="225"/>
    </row>
    <row r="7" spans="1:7">
      <c r="A7"/>
      <c r="B7"/>
      <c r="C7"/>
      <c r="D7"/>
      <c r="E7"/>
      <c r="F7"/>
      <c r="G7"/>
    </row>
    <row r="8" spans="1:7">
      <c r="A8" s="300" t="s">
        <v>291</v>
      </c>
      <c r="B8" s="300"/>
      <c r="C8" s="300"/>
      <c r="D8" s="300"/>
      <c r="E8" s="300"/>
      <c r="F8" s="300"/>
    </row>
    <row r="9" spans="1:7">
      <c r="A9" s="224"/>
      <c r="B9" s="224"/>
      <c r="C9" s="224"/>
      <c r="D9" s="224"/>
      <c r="E9" s="296" t="s">
        <v>292</v>
      </c>
      <c r="F9" s="296"/>
    </row>
    <row r="10" spans="1:7">
      <c r="A10" s="226" t="s">
        <v>293</v>
      </c>
      <c r="B10" s="227" t="s">
        <v>295</v>
      </c>
      <c r="C10" s="227" t="s">
        <v>296</v>
      </c>
      <c r="D10" s="227" t="s">
        <v>306</v>
      </c>
      <c r="E10" s="227" t="s">
        <v>297</v>
      </c>
      <c r="F10" s="227" t="s">
        <v>250</v>
      </c>
    </row>
    <row r="11" spans="1:7">
      <c r="A11" s="228" t="s">
        <v>298</v>
      </c>
      <c r="B11" s="228"/>
      <c r="C11" s="228"/>
      <c r="D11" s="228"/>
      <c r="E11" s="228"/>
      <c r="F11" s="228"/>
    </row>
    <row r="12" spans="1:7">
      <c r="A12" s="228" t="s">
        <v>299</v>
      </c>
      <c r="B12" s="228"/>
      <c r="C12" s="228"/>
      <c r="D12" s="228"/>
      <c r="E12" s="228"/>
      <c r="F12" s="228"/>
    </row>
    <row r="13" spans="1:7">
      <c r="A13" s="228" t="s">
        <v>300</v>
      </c>
      <c r="B13" s="228"/>
      <c r="C13" s="228"/>
      <c r="D13" s="228"/>
      <c r="E13" s="228"/>
      <c r="F13" s="228"/>
    </row>
    <row r="14" spans="1:7">
      <c r="A14" s="229" t="s">
        <v>250</v>
      </c>
      <c r="B14" s="229"/>
      <c r="C14" s="229"/>
      <c r="D14" s="229"/>
      <c r="E14" s="229"/>
      <c r="F14" s="229"/>
    </row>
    <row r="15" spans="1:7">
      <c r="A15" s="230"/>
      <c r="B15" s="230"/>
      <c r="C15" s="230"/>
      <c r="D15" s="230"/>
      <c r="E15" s="230"/>
      <c r="F15" s="230"/>
    </row>
    <row r="16" spans="1:7">
      <c r="A16" s="226" t="s">
        <v>301</v>
      </c>
      <c r="B16" s="227" t="s">
        <v>295</v>
      </c>
      <c r="C16" s="227" t="s">
        <v>296</v>
      </c>
      <c r="D16" s="227" t="s">
        <v>306</v>
      </c>
      <c r="E16" s="227" t="s">
        <v>297</v>
      </c>
      <c r="F16" s="227" t="s">
        <v>250</v>
      </c>
    </row>
    <row r="17" spans="1:6">
      <c r="A17" s="228" t="s">
        <v>12</v>
      </c>
      <c r="B17" s="228"/>
      <c r="C17" s="228"/>
      <c r="D17" s="228"/>
      <c r="E17" s="228"/>
      <c r="F17" s="228"/>
    </row>
    <row r="18" spans="1:6">
      <c r="A18" s="228" t="s">
        <v>302</v>
      </c>
      <c r="B18" s="228"/>
      <c r="C18" s="228"/>
      <c r="D18" s="228"/>
      <c r="E18" s="228"/>
      <c r="F18" s="228"/>
    </row>
    <row r="19" spans="1:6">
      <c r="A19" s="228" t="s">
        <v>18</v>
      </c>
      <c r="B19" s="228"/>
      <c r="C19" s="228"/>
      <c r="D19" s="228"/>
      <c r="E19" s="228"/>
      <c r="F19" s="228"/>
    </row>
    <row r="20" spans="1:6">
      <c r="A20" s="228" t="s">
        <v>303</v>
      </c>
      <c r="B20" s="228"/>
      <c r="C20" s="228"/>
      <c r="D20" s="228"/>
      <c r="E20" s="228"/>
      <c r="F20" s="228"/>
    </row>
    <row r="21" spans="1:6">
      <c r="A21" s="228" t="s">
        <v>56</v>
      </c>
      <c r="B21" s="228"/>
      <c r="C21" s="228"/>
      <c r="D21" s="228"/>
      <c r="E21" s="228"/>
      <c r="F21" s="228"/>
    </row>
    <row r="22" spans="1:6">
      <c r="A22" s="228" t="s">
        <v>304</v>
      </c>
      <c r="B22" s="228"/>
      <c r="C22" s="228"/>
      <c r="D22" s="228"/>
      <c r="E22" s="228"/>
      <c r="F22" s="228"/>
    </row>
    <row r="23" spans="1:6">
      <c r="A23" s="229" t="s">
        <v>250</v>
      </c>
      <c r="B23" s="229"/>
      <c r="C23" s="229"/>
      <c r="D23" s="229"/>
      <c r="E23" s="229"/>
      <c r="F23" s="229"/>
    </row>
    <row r="24" spans="1:6">
      <c r="A24" s="231"/>
      <c r="B24" s="231"/>
      <c r="C24" s="231"/>
      <c r="D24" s="231"/>
      <c r="E24" s="231"/>
      <c r="F24" s="231"/>
    </row>
    <row r="25" spans="1:6">
      <c r="A25" s="231"/>
      <c r="B25" s="231"/>
      <c r="C25" s="231"/>
      <c r="D25" s="231"/>
      <c r="E25" s="231"/>
      <c r="F25" s="231"/>
    </row>
    <row r="26" spans="1:6">
      <c r="A26" s="300" t="s">
        <v>291</v>
      </c>
      <c r="B26" s="300"/>
      <c r="C26" s="300"/>
      <c r="D26" s="300"/>
      <c r="E26" s="300"/>
      <c r="F26" s="300"/>
    </row>
    <row r="27" spans="1:6">
      <c r="A27" s="224"/>
      <c r="B27" s="224"/>
      <c r="C27" s="224"/>
      <c r="D27" s="224"/>
      <c r="E27" s="296" t="s">
        <v>292</v>
      </c>
      <c r="F27" s="296"/>
    </row>
    <row r="28" spans="1:6">
      <c r="A28" s="226" t="s">
        <v>293</v>
      </c>
      <c r="B28" s="227" t="s">
        <v>294</v>
      </c>
      <c r="C28" s="227" t="s">
        <v>295</v>
      </c>
      <c r="D28" s="227" t="s">
        <v>296</v>
      </c>
      <c r="E28" s="227" t="s">
        <v>297</v>
      </c>
      <c r="F28" s="227" t="s">
        <v>250</v>
      </c>
    </row>
    <row r="29" spans="1:6">
      <c r="A29" s="228" t="s">
        <v>298</v>
      </c>
      <c r="B29" s="228"/>
      <c r="C29" s="228"/>
      <c r="D29" s="228"/>
      <c r="E29" s="228"/>
      <c r="F29" s="228"/>
    </row>
    <row r="30" spans="1:6">
      <c r="A30" s="228" t="s">
        <v>299</v>
      </c>
      <c r="B30" s="228"/>
      <c r="C30" s="228"/>
      <c r="D30" s="228"/>
      <c r="E30" s="228"/>
      <c r="F30" s="228"/>
    </row>
    <row r="31" spans="1:6">
      <c r="A31" s="228" t="s">
        <v>300</v>
      </c>
      <c r="B31" s="228"/>
      <c r="C31" s="228"/>
      <c r="D31" s="228"/>
      <c r="E31" s="228"/>
      <c r="F31" s="228"/>
    </row>
    <row r="32" spans="1:6">
      <c r="A32" s="229" t="s">
        <v>250</v>
      </c>
      <c r="B32" s="229"/>
      <c r="C32" s="229"/>
      <c r="D32" s="229"/>
      <c r="E32" s="229"/>
      <c r="F32" s="229"/>
    </row>
    <row r="33" spans="1:6">
      <c r="A33" s="230"/>
      <c r="B33" s="230"/>
      <c r="C33" s="230"/>
      <c r="D33" s="230"/>
      <c r="E33" s="230"/>
      <c r="F33" s="230"/>
    </row>
    <row r="34" spans="1:6">
      <c r="A34" s="226" t="s">
        <v>301</v>
      </c>
      <c r="B34" s="227" t="s">
        <v>294</v>
      </c>
      <c r="C34" s="227" t="s">
        <v>295</v>
      </c>
      <c r="D34" s="227" t="s">
        <v>296</v>
      </c>
      <c r="E34" s="227" t="s">
        <v>297</v>
      </c>
      <c r="F34" s="227" t="s">
        <v>250</v>
      </c>
    </row>
    <row r="35" spans="1:6">
      <c r="A35" s="228" t="s">
        <v>12</v>
      </c>
      <c r="B35" s="228"/>
      <c r="C35" s="228"/>
      <c r="D35" s="228"/>
      <c r="E35" s="228"/>
      <c r="F35" s="228"/>
    </row>
    <row r="36" spans="1:6">
      <c r="A36" s="228" t="s">
        <v>302</v>
      </c>
      <c r="B36" s="228"/>
      <c r="C36" s="228"/>
      <c r="D36" s="228"/>
      <c r="E36" s="228"/>
      <c r="F36" s="228"/>
    </row>
    <row r="37" spans="1:6">
      <c r="A37" s="228" t="s">
        <v>18</v>
      </c>
      <c r="B37" s="228"/>
      <c r="C37" s="228"/>
      <c r="D37" s="228"/>
      <c r="E37" s="228"/>
      <c r="F37" s="228"/>
    </row>
    <row r="38" spans="1:6">
      <c r="A38" s="228" t="s">
        <v>303</v>
      </c>
      <c r="B38" s="228"/>
      <c r="C38" s="228"/>
      <c r="D38" s="228"/>
      <c r="E38" s="228"/>
      <c r="F38" s="228"/>
    </row>
    <row r="39" spans="1:6">
      <c r="A39" s="228" t="s">
        <v>56</v>
      </c>
      <c r="B39" s="228"/>
      <c r="C39" s="228"/>
      <c r="D39" s="228"/>
      <c r="E39" s="228"/>
      <c r="F39" s="228"/>
    </row>
    <row r="40" spans="1:6">
      <c r="A40" s="228" t="s">
        <v>304</v>
      </c>
      <c r="B40" s="228"/>
      <c r="C40" s="228"/>
      <c r="D40" s="228"/>
      <c r="E40" s="228"/>
      <c r="F40" s="228"/>
    </row>
    <row r="41" spans="1:6">
      <c r="A41" s="229" t="s">
        <v>250</v>
      </c>
      <c r="B41" s="229"/>
      <c r="C41" s="229"/>
      <c r="D41" s="229"/>
      <c r="E41" s="229"/>
      <c r="F41" s="229"/>
    </row>
    <row r="42" spans="1:6">
      <c r="A42" s="231"/>
      <c r="B42" s="231"/>
      <c r="C42" s="231"/>
      <c r="D42" s="231"/>
      <c r="E42" s="231"/>
      <c r="F42" s="231"/>
    </row>
    <row r="43" spans="1:6">
      <c r="A43" s="231"/>
      <c r="B43" s="231"/>
      <c r="C43" s="231"/>
      <c r="D43" s="231"/>
      <c r="E43" s="231"/>
      <c r="F43" s="231"/>
    </row>
  </sheetData>
  <mergeCells count="7">
    <mergeCell ref="E27:F27"/>
    <mergeCell ref="A1:F1"/>
    <mergeCell ref="A4:F4"/>
    <mergeCell ref="A5:F5"/>
    <mergeCell ref="A8:F8"/>
    <mergeCell ref="E9:F9"/>
    <mergeCell ref="A26:F2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I18" sqref="I18"/>
    </sheetView>
  </sheetViews>
  <sheetFormatPr defaultRowHeight="15"/>
  <cols>
    <col min="1" max="1" width="5.7109375" customWidth="1"/>
    <col min="3" max="3" width="38" customWidth="1"/>
    <col min="4" max="4" width="18.42578125" customWidth="1"/>
    <col min="5" max="5" width="22.28515625" customWidth="1"/>
    <col min="6" max="6" width="18.140625" customWidth="1"/>
  </cols>
  <sheetData>
    <row r="1" spans="1:6">
      <c r="A1" s="232"/>
      <c r="B1" s="232"/>
      <c r="C1" s="232"/>
      <c r="D1" s="232"/>
      <c r="E1" s="309" t="s">
        <v>338</v>
      </c>
      <c r="F1" s="309"/>
    </row>
    <row r="2" spans="1:6">
      <c r="A2" s="232"/>
      <c r="B2" s="232"/>
      <c r="C2" s="232"/>
      <c r="D2" s="232"/>
      <c r="E2" s="232"/>
      <c r="F2" s="232"/>
    </row>
    <row r="3" spans="1:6">
      <c r="A3" s="310" t="s">
        <v>74</v>
      </c>
      <c r="B3" s="310"/>
      <c r="C3" s="310"/>
      <c r="D3" s="310"/>
      <c r="E3" s="310"/>
      <c r="F3" s="310"/>
    </row>
    <row r="4" spans="1:6">
      <c r="A4" s="311" t="s">
        <v>325</v>
      </c>
      <c r="B4" s="311"/>
      <c r="C4" s="311"/>
      <c r="D4" s="311"/>
      <c r="E4" s="311"/>
      <c r="F4" s="311"/>
    </row>
    <row r="5" spans="1:6">
      <c r="A5" s="311" t="s">
        <v>307</v>
      </c>
      <c r="B5" s="311"/>
      <c r="C5" s="311"/>
      <c r="D5" s="311"/>
      <c r="E5" s="311"/>
      <c r="F5" s="311"/>
    </row>
    <row r="6" spans="1:6">
      <c r="A6" s="312" t="s">
        <v>308</v>
      </c>
      <c r="B6" s="312"/>
      <c r="C6" s="312"/>
      <c r="D6" s="312"/>
      <c r="E6" s="312"/>
      <c r="F6" s="312"/>
    </row>
    <row r="7" spans="1:6">
      <c r="A7" s="232"/>
      <c r="B7" s="232"/>
      <c r="C7" s="232"/>
      <c r="D7" s="232"/>
      <c r="E7" s="232"/>
      <c r="F7" s="232"/>
    </row>
    <row r="8" spans="1:6" ht="15.75" thickBot="1">
      <c r="A8" s="232"/>
      <c r="B8" s="232"/>
      <c r="C8" s="232"/>
      <c r="D8" s="232"/>
      <c r="E8" s="232"/>
      <c r="F8" s="232"/>
    </row>
    <row r="9" spans="1:6" ht="15.75" thickTop="1">
      <c r="A9" s="313"/>
      <c r="B9" s="315" t="s">
        <v>1</v>
      </c>
      <c r="C9" s="316"/>
      <c r="D9" s="319" t="s">
        <v>309</v>
      </c>
      <c r="E9" s="319" t="s">
        <v>310</v>
      </c>
      <c r="F9" s="322" t="s">
        <v>311</v>
      </c>
    </row>
    <row r="10" spans="1:6">
      <c r="A10" s="314"/>
      <c r="B10" s="317"/>
      <c r="C10" s="318"/>
      <c r="D10" s="320"/>
      <c r="E10" s="321"/>
      <c r="F10" s="323"/>
    </row>
    <row r="11" spans="1:6">
      <c r="A11" s="233"/>
      <c r="B11" s="302" t="s">
        <v>312</v>
      </c>
      <c r="C11" s="302"/>
      <c r="D11" s="234"/>
      <c r="E11" s="234"/>
      <c r="F11" s="235"/>
    </row>
    <row r="12" spans="1:6">
      <c r="A12" s="236" t="s">
        <v>313</v>
      </c>
      <c r="B12" s="303" t="s">
        <v>242</v>
      </c>
      <c r="C12" s="304"/>
      <c r="D12" s="237"/>
      <c r="E12" s="237"/>
      <c r="F12" s="238"/>
    </row>
    <row r="13" spans="1:6">
      <c r="A13" s="239"/>
      <c r="B13" s="240"/>
      <c r="C13" s="241" t="s">
        <v>314</v>
      </c>
      <c r="D13" s="242"/>
      <c r="E13" s="242"/>
      <c r="F13" s="243"/>
    </row>
    <row r="14" spans="1:6">
      <c r="A14" s="239"/>
      <c r="B14" s="240"/>
      <c r="C14" s="241" t="s">
        <v>315</v>
      </c>
      <c r="D14" s="242"/>
      <c r="E14" s="242"/>
      <c r="F14" s="243"/>
    </row>
    <row r="15" spans="1:6">
      <c r="A15" s="239"/>
      <c r="B15" s="244"/>
      <c r="C15" s="245" t="s">
        <v>316</v>
      </c>
      <c r="D15" s="242"/>
      <c r="E15" s="242"/>
      <c r="F15" s="243"/>
    </row>
    <row r="16" spans="1:6">
      <c r="A16" s="239" t="s">
        <v>254</v>
      </c>
      <c r="B16" s="305" t="s">
        <v>243</v>
      </c>
      <c r="C16" s="306"/>
      <c r="D16" s="242"/>
      <c r="E16" s="242"/>
      <c r="F16" s="243"/>
    </row>
    <row r="17" spans="1:6">
      <c r="A17" s="239"/>
      <c r="B17" s="244"/>
      <c r="C17" s="245" t="s">
        <v>317</v>
      </c>
      <c r="D17" s="242"/>
      <c r="E17" s="242"/>
      <c r="F17" s="243"/>
    </row>
    <row r="18" spans="1:6">
      <c r="A18" s="239"/>
      <c r="B18" s="244"/>
      <c r="C18" s="245" t="s">
        <v>318</v>
      </c>
      <c r="D18" s="242"/>
      <c r="E18" s="242"/>
      <c r="F18" s="243"/>
    </row>
    <row r="19" spans="1:6">
      <c r="A19" s="246"/>
      <c r="B19" s="307" t="s">
        <v>319</v>
      </c>
      <c r="C19" s="307"/>
      <c r="D19" s="234"/>
      <c r="E19" s="234"/>
      <c r="F19" s="247"/>
    </row>
    <row r="20" spans="1:6">
      <c r="A20" s="236" t="s">
        <v>256</v>
      </c>
      <c r="B20" s="308" t="s">
        <v>242</v>
      </c>
      <c r="C20" s="308"/>
      <c r="D20" s="237"/>
      <c r="E20" s="237"/>
      <c r="F20" s="238"/>
    </row>
    <row r="21" spans="1:6">
      <c r="A21" s="248"/>
      <c r="B21" s="240"/>
      <c r="C21" s="241" t="s">
        <v>320</v>
      </c>
      <c r="D21" s="242"/>
      <c r="E21" s="242"/>
      <c r="F21" s="243"/>
    </row>
    <row r="22" spans="1:6">
      <c r="A22" s="248"/>
      <c r="B22" s="240"/>
      <c r="C22" s="241" t="s">
        <v>321</v>
      </c>
      <c r="D22" s="242"/>
      <c r="E22" s="242"/>
      <c r="F22" s="243"/>
    </row>
    <row r="23" spans="1:6">
      <c r="A23" s="248"/>
      <c r="B23" s="244"/>
      <c r="C23" s="245" t="s">
        <v>322</v>
      </c>
      <c r="D23" s="242"/>
      <c r="E23" s="242"/>
      <c r="F23" s="243"/>
    </row>
    <row r="24" spans="1:6">
      <c r="A24" s="239" t="s">
        <v>258</v>
      </c>
      <c r="B24" s="305" t="s">
        <v>243</v>
      </c>
      <c r="C24" s="306"/>
      <c r="D24" s="242"/>
      <c r="E24" s="242"/>
      <c r="F24" s="243"/>
    </row>
    <row r="25" spans="1:6">
      <c r="A25" s="248"/>
      <c r="B25" s="244"/>
      <c r="C25" s="245" t="s">
        <v>323</v>
      </c>
      <c r="D25" s="242"/>
      <c r="E25" s="242"/>
      <c r="F25" s="243"/>
    </row>
    <row r="26" spans="1:6">
      <c r="A26" s="248"/>
      <c r="B26" s="244"/>
      <c r="C26" s="245" t="s">
        <v>324</v>
      </c>
      <c r="D26" s="242"/>
      <c r="E26" s="242"/>
      <c r="F26" s="243"/>
    </row>
    <row r="27" spans="1:6" ht="15.75" thickBot="1">
      <c r="A27" s="249"/>
      <c r="B27" s="301"/>
      <c r="C27" s="301"/>
      <c r="D27" s="250"/>
      <c r="E27" s="250"/>
      <c r="F27" s="251"/>
    </row>
    <row r="28" spans="1:6" ht="15.75" thickTop="1"/>
  </sheetData>
  <mergeCells count="17">
    <mergeCell ref="A9:A10"/>
    <mergeCell ref="B9:C10"/>
    <mergeCell ref="D9:D10"/>
    <mergeCell ref="E9:E10"/>
    <mergeCell ref="F9:F10"/>
    <mergeCell ref="E1:F1"/>
    <mergeCell ref="A3:F3"/>
    <mergeCell ref="A4:F4"/>
    <mergeCell ref="A5:F5"/>
    <mergeCell ref="A6:F6"/>
    <mergeCell ref="B27:C27"/>
    <mergeCell ref="B11:C11"/>
    <mergeCell ref="B12:C12"/>
    <mergeCell ref="B16:C16"/>
    <mergeCell ref="B19:C19"/>
    <mergeCell ref="B20:C20"/>
    <mergeCell ref="B24:C24"/>
  </mergeCells>
  <pageMargins left="1.299212598425197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Mérleg</vt:lpstr>
      <vt:lpstr>Műk.b-k</vt:lpstr>
      <vt:lpstr>Felh.b-k</vt:lpstr>
      <vt:lpstr>Felhalm.</vt:lpstr>
      <vt:lpstr>Tartalék</vt:lpstr>
      <vt:lpstr>Létszám</vt:lpstr>
      <vt:lpstr>Adósságot k.ü.</vt:lpstr>
      <vt:lpstr>EU-s projekt</vt:lpstr>
      <vt:lpstr>Hiány-többlet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igazgatas</cp:lastModifiedBy>
  <cp:lastPrinted>2017-06-22T08:00:40Z</cp:lastPrinted>
  <dcterms:created xsi:type="dcterms:W3CDTF">2017-02-10T09:01:41Z</dcterms:created>
  <dcterms:modified xsi:type="dcterms:W3CDTF">2018-01-31T09:34:42Z</dcterms:modified>
</cp:coreProperties>
</file>