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55" windowWidth="15360" windowHeight="7785" tabRatio="952" activeTab="1"/>
  </bookViews>
  <sheets>
    <sheet name="1. Bev.-Kiad." sheetId="13" r:id="rId1"/>
    <sheet name="2. Bevételek" sheetId="32" r:id="rId2"/>
    <sheet name="3. Kiadások" sheetId="33" r:id="rId3"/>
    <sheet name="4.a Cofog-Bev.-Önk." sheetId="34" r:id="rId4"/>
    <sheet name="4.b Cofog-Kiad.-Önk." sheetId="36" r:id="rId5"/>
    <sheet name="5. Felhalm.-Önk." sheetId="19" r:id="rId6"/>
    <sheet name="6. Eifelh." sheetId="44" r:id="rId7"/>
    <sheet name="..." sheetId="39" r:id="rId8"/>
  </sheets>
  <externalReferences>
    <externalReference r:id="rId9"/>
    <externalReference r:id="rId10"/>
  </externalReferences>
  <definedNames>
    <definedName name="beruh" localSheetId="0">'[1]4.1. táj.'!#REF!</definedName>
    <definedName name="beruh" localSheetId="1">'[1]4.1. táj.'!#REF!</definedName>
    <definedName name="beruh" localSheetId="4">'[1]4.1. táj.'!#REF!</definedName>
    <definedName name="beruh" localSheetId="5">'[1]4.1. táj.'!#REF!</definedName>
    <definedName name="beruh" localSheetId="6">'[1]4.1. táj.'!#REF!</definedName>
    <definedName name="beruh">'[1]4.1. táj.'!#REF!</definedName>
    <definedName name="intézmények" localSheetId="0">'[2]4.1. táj.'!#REF!</definedName>
    <definedName name="intézmények" localSheetId="1">'[2]4.1. táj.'!#REF!</definedName>
    <definedName name="intézmények" localSheetId="4">'[2]4.1. táj.'!#REF!</definedName>
    <definedName name="intézmények" localSheetId="5">'[2]4.1. táj.'!#REF!</definedName>
    <definedName name="intézmények" localSheetId="6">'[2]4.1. táj.'!#REF!</definedName>
    <definedName name="intézmények">'[2]4.1. táj.'!#REF!</definedName>
    <definedName name="_xlnm.Print_Titles" localSheetId="0">'1. Bev.-Kiad.'!$1:$6</definedName>
    <definedName name="_xlnm.Print_Titles" localSheetId="1">'2. Bevételek'!$A:$C,'2. Bevételek'!$1:$7</definedName>
    <definedName name="_xlnm.Print_Titles" localSheetId="2">'3. Kiadások'!$A:$C,'3. Kiadások'!$1:$7</definedName>
    <definedName name="_xlnm.Print_Titles" localSheetId="3">'4.a Cofog-Bev.-Önk.'!$A:$B,'4.a Cofog-Bev.-Önk.'!$1:$9</definedName>
    <definedName name="_xlnm.Print_Titles" localSheetId="4">'4.b Cofog-Kiad.-Önk.'!$A:$B,'4.b Cofog-Kiad.-Önk.'!$1:$9</definedName>
    <definedName name="_xlnm.Print_Titles" localSheetId="5">'5. Felhalm.-Önk.'!$A:$C,'5. Felhalm.-Önk.'!$1:$8</definedName>
    <definedName name="_xlnm.Print_Area" localSheetId="0">'1. Bev.-Kiad.'!$A$1:$H$46</definedName>
    <definedName name="_xlnm.Print_Area" localSheetId="1">'2. Bevételek'!$A$1:$G$102</definedName>
    <definedName name="_xlnm.Print_Area" localSheetId="3">'4.a Cofog-Bev.-Önk.'!$A$1:$AD$20</definedName>
    <definedName name="_xlnm.Print_Area" localSheetId="4">'4.b Cofog-Kiad.-Önk.'!$A$1:$AG$33</definedName>
    <definedName name="_xlnm.Print_Area" localSheetId="6">'6. Eifelh.'!$A$1:$O$30</definedName>
  </definedNames>
  <calcPr calcId="125725"/>
</workbook>
</file>

<file path=xl/calcChain.xml><?xml version="1.0" encoding="utf-8"?>
<calcChain xmlns="http://schemas.openxmlformats.org/spreadsheetml/2006/main">
  <c r="AD48" i="19"/>
  <c r="AD49"/>
  <c r="AD50"/>
  <c r="AD51"/>
  <c r="AD52"/>
  <c r="AD53"/>
  <c r="AD54"/>
  <c r="AD55"/>
  <c r="AD56"/>
  <c r="AD57"/>
  <c r="AD58"/>
  <c r="AD59"/>
  <c r="AD60"/>
  <c r="AD61"/>
  <c r="AD62"/>
  <c r="AD63"/>
  <c r="AD64"/>
  <c r="AD65"/>
  <c r="AD66"/>
  <c r="AD67"/>
  <c r="AD68"/>
  <c r="AD69"/>
  <c r="AD47"/>
  <c r="H70"/>
  <c r="G70"/>
  <c r="E70"/>
  <c r="D70"/>
  <c r="AD70" s="1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AB46"/>
  <c r="AC46"/>
  <c r="D46"/>
  <c r="AD40"/>
  <c r="AD41"/>
  <c r="AD42"/>
  <c r="AD43"/>
  <c r="AD44"/>
  <c r="AD45"/>
  <c r="AD39"/>
  <c r="AD46" s="1"/>
  <c r="E99" i="33"/>
  <c r="E93"/>
  <c r="E70"/>
  <c r="E48"/>
  <c r="E39"/>
  <c r="E35"/>
  <c r="E27"/>
  <c r="E22"/>
  <c r="E28" s="1"/>
  <c r="E110" s="1"/>
  <c r="E137" s="1"/>
  <c r="E67" i="32"/>
  <c r="E55"/>
  <c r="E28"/>
  <c r="E15"/>
  <c r="E21"/>
  <c r="E15" i="13"/>
  <c r="E19"/>
  <c r="F15"/>
  <c r="F19"/>
  <c r="E23"/>
  <c r="F23"/>
  <c r="E37"/>
  <c r="F37"/>
  <c r="F38" s="1"/>
  <c r="E40"/>
  <c r="F40"/>
  <c r="E41"/>
  <c r="F41"/>
  <c r="E42"/>
  <c r="F42"/>
  <c r="D15" i="32"/>
  <c r="D21" s="1"/>
  <c r="D73" s="1"/>
  <c r="D102" s="1"/>
  <c r="D28"/>
  <c r="D55"/>
  <c r="D62"/>
  <c r="D88"/>
  <c r="E88"/>
  <c r="E94"/>
  <c r="E101" s="1"/>
  <c r="D94"/>
  <c r="D22" i="33"/>
  <c r="D27"/>
  <c r="D28" s="1"/>
  <c r="D110" s="1"/>
  <c r="D137" s="1"/>
  <c r="D35"/>
  <c r="D39"/>
  <c r="D48"/>
  <c r="D52"/>
  <c r="D59"/>
  <c r="E59"/>
  <c r="D70"/>
  <c r="D84"/>
  <c r="E84"/>
  <c r="D93"/>
  <c r="C20" i="34"/>
  <c r="D20"/>
  <c r="E20"/>
  <c r="F20"/>
  <c r="G20"/>
  <c r="J20"/>
  <c r="K20"/>
  <c r="Q20"/>
  <c r="S20"/>
  <c r="T20"/>
  <c r="U20"/>
  <c r="W20"/>
  <c r="AB20"/>
  <c r="AC20"/>
  <c r="AD20"/>
  <c r="L10" i="36"/>
  <c r="L11"/>
  <c r="AG11"/>
  <c r="L12"/>
  <c r="AG12"/>
  <c r="AG13"/>
  <c r="AG14"/>
  <c r="L15"/>
  <c r="AG15"/>
  <c r="AG16"/>
  <c r="L17"/>
  <c r="AG17"/>
  <c r="L18"/>
  <c r="AG18"/>
  <c r="L19"/>
  <c r="AG19"/>
  <c r="L20"/>
  <c r="AG20"/>
  <c r="L22"/>
  <c r="AG22"/>
  <c r="L23"/>
  <c r="AG23"/>
  <c r="L24"/>
  <c r="AG24"/>
  <c r="AG26"/>
  <c r="AG27"/>
  <c r="L28"/>
  <c r="AG28"/>
  <c r="L29"/>
  <c r="AG29"/>
  <c r="AG30"/>
  <c r="L31"/>
  <c r="AG31" s="1"/>
  <c r="AG32"/>
  <c r="C33"/>
  <c r="D33"/>
  <c r="E33"/>
  <c r="F33"/>
  <c r="G33"/>
  <c r="H33"/>
  <c r="I33"/>
  <c r="J33"/>
  <c r="K33"/>
  <c r="V33"/>
  <c r="AF33"/>
  <c r="O8" i="44"/>
  <c r="O28" s="1"/>
  <c r="O30" s="1"/>
  <c r="O9"/>
  <c r="O10"/>
  <c r="O11"/>
  <c r="O12"/>
  <c r="O13"/>
  <c r="O14"/>
  <c r="O15"/>
  <c r="O16"/>
  <c r="O17"/>
  <c r="O19"/>
  <c r="O20"/>
  <c r="O21"/>
  <c r="O22"/>
  <c r="O23"/>
  <c r="O24"/>
  <c r="O25"/>
  <c r="O26"/>
  <c r="O27"/>
  <c r="C28"/>
  <c r="C30" s="1"/>
  <c r="D28"/>
  <c r="E28"/>
  <c r="F28"/>
  <c r="G28"/>
  <c r="H28"/>
  <c r="I28"/>
  <c r="I30" s="1"/>
  <c r="J28"/>
  <c r="K28"/>
  <c r="L28"/>
  <c r="M28"/>
  <c r="N28"/>
  <c r="C29"/>
  <c r="D29"/>
  <c r="E29"/>
  <c r="E30"/>
  <c r="F29"/>
  <c r="G29"/>
  <c r="G30" s="1"/>
  <c r="H29"/>
  <c r="I29"/>
  <c r="J29"/>
  <c r="K29"/>
  <c r="K30"/>
  <c r="L29"/>
  <c r="L30"/>
  <c r="M29"/>
  <c r="M30"/>
  <c r="N29"/>
  <c r="D30"/>
  <c r="F30"/>
  <c r="H30"/>
  <c r="D60" i="33"/>
  <c r="J30" i="44"/>
  <c r="N30"/>
  <c r="O29"/>
  <c r="L33" i="36"/>
  <c r="AG33"/>
  <c r="E60" i="33"/>
  <c r="D101" i="32"/>
  <c r="E73"/>
  <c r="E102" s="1"/>
  <c r="G15"/>
  <c r="E38" i="13"/>
</calcChain>
</file>

<file path=xl/sharedStrings.xml><?xml version="1.0" encoding="utf-8"?>
<sst xmlns="http://schemas.openxmlformats.org/spreadsheetml/2006/main" count="1108" uniqueCount="825">
  <si>
    <t>Személyi juttatás</t>
  </si>
  <si>
    <t>Műk. célú. Átvett .pe.</t>
  </si>
  <si>
    <t>Felh. célú. Átvett .pe.</t>
  </si>
  <si>
    <t>Finansz. bev.</t>
  </si>
  <si>
    <t>Önként vállalt feladat összesen</t>
  </si>
  <si>
    <t>M.ad. jár. szoc.hj.adó</t>
  </si>
  <si>
    <t>Ellátottak pénzb. jutt.</t>
  </si>
  <si>
    <t>Beru-házások</t>
  </si>
  <si>
    <t>Felújí-tások</t>
  </si>
  <si>
    <t>KORMÁNYZTI FUNKCIÓK ÖSSZESEN</t>
  </si>
  <si>
    <t>Államigazgatási feladat</t>
  </si>
  <si>
    <t>Kormányzti funkciók - Bevételek - Önkormányzat</t>
  </si>
  <si>
    <t>Kormányzati funkciók - Kiadások - Önkormányzat</t>
  </si>
  <si>
    <t>Start -munka program - téli közfoglalkoztatás</t>
  </si>
  <si>
    <t>Körfűrész, gyalugép beszerzés</t>
  </si>
  <si>
    <t>Kistraktor vásárlás</t>
  </si>
  <si>
    <t>Falugondnoki busz vásárlás</t>
  </si>
  <si>
    <t>Önk. és önk. hiv. jogalk. és ált. ig. tev.</t>
  </si>
  <si>
    <t>Az önk. vagyonnal való gazd. kapcs. felad.</t>
  </si>
  <si>
    <t>OGY-i, önkorm. képviselővál. kapccs. tev.</t>
  </si>
  <si>
    <t>Önkorm. elszámolásai a közp. költségvetéssel</t>
  </si>
  <si>
    <t>Támogatási célú finanszírozási műveletek</t>
  </si>
  <si>
    <t>Rövid időtartamú közfoglalkoztatás</t>
  </si>
  <si>
    <t>Start-munka program - Téli közfoglalkoztatás</t>
  </si>
  <si>
    <t>Hosszabb időtartamú közfoglalkoztatás</t>
  </si>
  <si>
    <t>Város-, községgazdálkodási egyéb szolg.</t>
  </si>
  <si>
    <t>Lakásfenntart., lakhatással összefüggő ell.</t>
  </si>
  <si>
    <t>Egyéb szociális pénzbeli és term. ellátás., tám.</t>
  </si>
  <si>
    <t>Forgatási és befektetési célú finansz. műv.</t>
  </si>
  <si>
    <t>Fejezeti és általános tartalék elszámolása</t>
  </si>
  <si>
    <t>Közhatal. bevételek</t>
  </si>
  <si>
    <t>072111</t>
  </si>
  <si>
    <t>Háziorvosi alapellátás</t>
  </si>
  <si>
    <t>Munkanélküli aktív korúak ellátása</t>
  </si>
  <si>
    <t>103010</t>
  </si>
  <si>
    <t>Elhunyt személyek hátramar. pénzbeli ellátása</t>
  </si>
  <si>
    <t>101150</t>
  </si>
  <si>
    <t xml:space="preserve">Betegséggel kapcs. pénzbeli ellátás, támog. </t>
  </si>
  <si>
    <t>013320</t>
  </si>
  <si>
    <t>Köztemető -fenntartás és- működtetés</t>
  </si>
  <si>
    <t>082044</t>
  </si>
  <si>
    <t>Könyvtári szolgáltatások</t>
  </si>
  <si>
    <t>086090</t>
  </si>
  <si>
    <t>Mindenféle egyéb szabadidős szolgáltatás</t>
  </si>
  <si>
    <t>Civil szervezetek működési támogatása</t>
  </si>
  <si>
    <t>Finansz. kiad.</t>
  </si>
  <si>
    <t>Kiemelt rendezv.</t>
  </si>
  <si>
    <t>Int. Finansz.</t>
  </si>
  <si>
    <t>Polg.véd.</t>
  </si>
  <si>
    <t>Közfogl. Hosszú</t>
  </si>
  <si>
    <t>Közfogl. Minaprog.</t>
  </si>
  <si>
    <t>Közutak, fennt.</t>
  </si>
  <si>
    <t>Védett term. Ter.</t>
  </si>
  <si>
    <t>Orvosi ügyelet</t>
  </si>
  <si>
    <t>Lakásfennt</t>
  </si>
  <si>
    <t>Egyéb szoc.ell.</t>
  </si>
  <si>
    <t>Esélyegyenlőség</t>
  </si>
  <si>
    <t>Forg.és bef.c. fin.</t>
  </si>
  <si>
    <t>Fejezeti és ált.tart.</t>
  </si>
  <si>
    <t>RINYAÚJLAK KÖZSÉG ÖNKORMÁNYZAT 2014. ÉVI KÖLTSÉGVETÉSE</t>
  </si>
  <si>
    <t>900020</t>
  </si>
  <si>
    <t>Önk.funk.nem sor.bev.ÁHT-on kivülről</t>
  </si>
  <si>
    <t>107055</t>
  </si>
  <si>
    <t>Falugondnoki, tanyagondnoki szolgáltatás</t>
  </si>
  <si>
    <t>092260</t>
  </si>
  <si>
    <t>Gimn.műk felad.</t>
  </si>
  <si>
    <t>RINYAÚJLAK KÖZSÉG ÖNKORMÁNYZAT 2014. ÉVI KÖLTSÉGVETÉSE - KIADÁSOK</t>
  </si>
  <si>
    <t>Válasz-tások</t>
  </si>
  <si>
    <t>Elszám. KK.-vel</t>
  </si>
  <si>
    <t>Közfogl. Mintaprog.</t>
  </si>
  <si>
    <t>Közfogl. Start prog.</t>
  </si>
  <si>
    <t xml:space="preserve">Hitel-, kölcsöntörlesztés áht-n kívülre </t>
  </si>
  <si>
    <t>Önkormányzat Felhalmozási kiadások</t>
  </si>
  <si>
    <t>RINYAÚJLAK KÖZSÉG ÖNKORMÁNYZAT 2014. ÉVI KÖLTSÉGVETÉSE - BEVÉTELEK</t>
  </si>
  <si>
    <t>EGYÉB MŰKÖDÉSI CÉLÚ KIAD. ÖSSZESEN</t>
  </si>
  <si>
    <t>Egyéb felh. c. kiad.</t>
  </si>
  <si>
    <t>EGYÉB FELHALM. CÉLÚ KIAD. ÖSSZESEN</t>
  </si>
  <si>
    <t>Egyéb műk c. kiad.</t>
  </si>
  <si>
    <t xml:space="preserve">Készletértékesítés ellenértéke   </t>
  </si>
  <si>
    <t>Belföldi értékpapírok kiadásai összesen</t>
  </si>
  <si>
    <t>Belföldi finanszírozás kiadásai összesen</t>
  </si>
  <si>
    <t>Városi szem.száll.</t>
  </si>
  <si>
    <t>VOLÁN</t>
  </si>
  <si>
    <t>KORMÁNYZATI FUNKCIÓK ÖSSZESEN</t>
  </si>
  <si>
    <t>Maradvány igénybevétele - működési</t>
  </si>
  <si>
    <t>Maradvány igénybevétele - felhalmozási</t>
  </si>
  <si>
    <t>98.</t>
  </si>
  <si>
    <t>Működési célú bevételek</t>
  </si>
  <si>
    <t>Felhalmozási célú bevételek</t>
  </si>
  <si>
    <t>Hitel-, kölcsönfelvétel áht-n kívülről - felhalm.</t>
  </si>
  <si>
    <t>Működési célú kiadások</t>
  </si>
  <si>
    <t>Felhalmozási célú kiadások</t>
  </si>
  <si>
    <t>Működési célú bevételek - kiadások</t>
  </si>
  <si>
    <t>Felhalmozási célú bevételek - kiadások</t>
  </si>
  <si>
    <t xml:space="preserve"> BEVÉTELEK ÖSSZESEN</t>
  </si>
  <si>
    <t xml:space="preserve"> KIADÁSOK ÖSSZESEN</t>
  </si>
  <si>
    <t xml:space="preserve"> BEVÉTELE ÉS KIADÁSOK EGYENLEGE</t>
  </si>
  <si>
    <t>Önkormányzat Előirányzat-felhasználási ütemterv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</si>
  <si>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</si>
  <si>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</si>
  <si>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</si>
  <si>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</si>
  <si>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</si>
  <si>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</si>
  <si>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</si>
  <si>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</si>
  <si>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</si>
  <si>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</si>
  <si>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</si>
  <si>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</si>
  <si>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Bevételek összesen</t>
  </si>
  <si>
    <t>Kiadások összesen</t>
  </si>
  <si>
    <t>Különbözet (31.-32.)</t>
  </si>
  <si>
    <t>Felújítások</t>
  </si>
  <si>
    <t>Egyéb felhalmozási célú kiadások</t>
  </si>
  <si>
    <t>Hitel-, kölcsöntörlesztés államháztartáson kívülre</t>
  </si>
  <si>
    <t>Belföldi értékpapírok kiadásai</t>
  </si>
  <si>
    <t>Külföldi finanszírozás kiadásai</t>
  </si>
  <si>
    <t>Önkormányzatok működési támogatásai</t>
  </si>
  <si>
    <t>Felhalmozási célú támogatások államháztartáson belülről</t>
  </si>
  <si>
    <t>Közhatalmi bevételek</t>
  </si>
  <si>
    <t>Működési bevételek</t>
  </si>
  <si>
    <t>Felhalmozási bevételek</t>
  </si>
  <si>
    <t>Immateriális javak értékesítése</t>
  </si>
  <si>
    <t>Működési célú átvett pénzeszközök</t>
  </si>
  <si>
    <t>Felhalmozási célú átvett pénzeszközök</t>
  </si>
  <si>
    <t>Hitel-, kölcsönfelvétel államháztartáson kívülről</t>
  </si>
  <si>
    <t>Belföldi értékpapírok bevételei</t>
  </si>
  <si>
    <t>Maradvány igénybevétele</t>
  </si>
  <si>
    <t>Megnevezés</t>
  </si>
  <si>
    <t>Személyi juttatások</t>
  </si>
  <si>
    <t>Foglalkoztatottak személyi juttatásai</t>
  </si>
  <si>
    <t>Külső személyi juttatások</t>
  </si>
  <si>
    <t>Munkaadókat terhelő járulékok és szociális hozzájárulási adó</t>
  </si>
  <si>
    <t>Dologi kiadások</t>
  </si>
  <si>
    <t>Készletbeszerzés</t>
  </si>
  <si>
    <t>Szolgáltatási kiadások</t>
  </si>
  <si>
    <t>Különféle befizetések és egyéb dologi kiadások</t>
  </si>
  <si>
    <t>Ellátottak pénzbeli juttatásai</t>
  </si>
  <si>
    <t>Egyéb működési célú kiadások</t>
  </si>
  <si>
    <t>Beruházások</t>
  </si>
  <si>
    <t>0511011.</t>
  </si>
  <si>
    <t>0511021.</t>
  </si>
  <si>
    <t>0511031.</t>
  </si>
  <si>
    <t>0511041.</t>
  </si>
  <si>
    <t>0511051.</t>
  </si>
  <si>
    <t>0511061.</t>
  </si>
  <si>
    <t>0511071.</t>
  </si>
  <si>
    <t>0511081.</t>
  </si>
  <si>
    <t>0511091.</t>
  </si>
  <si>
    <t>0511101.</t>
  </si>
  <si>
    <t>0511111.</t>
  </si>
  <si>
    <t>0511121.</t>
  </si>
  <si>
    <t>0511131.</t>
  </si>
  <si>
    <t>051211.</t>
  </si>
  <si>
    <t>051221.</t>
  </si>
  <si>
    <t>051231.</t>
  </si>
  <si>
    <t>0521.</t>
  </si>
  <si>
    <t>0511.</t>
  </si>
  <si>
    <t>0512.</t>
  </si>
  <si>
    <t>K1101</t>
  </si>
  <si>
    <t>K1102</t>
  </si>
  <si>
    <t>K1103</t>
  </si>
  <si>
    <t>K1104</t>
  </si>
  <si>
    <t>K1105</t>
  </si>
  <si>
    <t>K1106</t>
  </si>
  <si>
    <t>K1107</t>
  </si>
  <si>
    <t>K1108</t>
  </si>
  <si>
    <t>K1109</t>
  </si>
  <si>
    <t>K1110</t>
  </si>
  <si>
    <t>K1111</t>
  </si>
  <si>
    <t>K1112</t>
  </si>
  <si>
    <t>K1113</t>
  </si>
  <si>
    <t>K11</t>
  </si>
  <si>
    <t>Foglalkoztatottak személyi juttatásai összesen</t>
  </si>
  <si>
    <t>K121</t>
  </si>
  <si>
    <t>K122</t>
  </si>
  <si>
    <t>K123</t>
  </si>
  <si>
    <t>K12</t>
  </si>
  <si>
    <t>K311</t>
  </si>
  <si>
    <t>053111.</t>
  </si>
  <si>
    <t>053121.</t>
  </si>
  <si>
    <t>053131.</t>
  </si>
  <si>
    <t>053211.</t>
  </si>
  <si>
    <t>053221.</t>
  </si>
  <si>
    <t>053311.</t>
  </si>
  <si>
    <t>053321.</t>
  </si>
  <si>
    <t>053331.</t>
  </si>
  <si>
    <t>053341.</t>
  </si>
  <si>
    <t>053351.</t>
  </si>
  <si>
    <t>053361.</t>
  </si>
  <si>
    <t>053371.</t>
  </si>
  <si>
    <t>053411.</t>
  </si>
  <si>
    <t>053421.</t>
  </si>
  <si>
    <t>053511.</t>
  </si>
  <si>
    <t>053521.</t>
  </si>
  <si>
    <t>053531.</t>
  </si>
  <si>
    <t>053541.</t>
  </si>
  <si>
    <t>053551.</t>
  </si>
  <si>
    <t>05411.</t>
  </si>
  <si>
    <t>05421.</t>
  </si>
  <si>
    <t>05431.</t>
  </si>
  <si>
    <t>05441.</t>
  </si>
  <si>
    <t>05451.</t>
  </si>
  <si>
    <t>05461.</t>
  </si>
  <si>
    <t>05471.</t>
  </si>
  <si>
    <t>05481.</t>
  </si>
  <si>
    <t>05611.</t>
  </si>
  <si>
    <t>05621.</t>
  </si>
  <si>
    <t>05631.</t>
  </si>
  <si>
    <t>05641.</t>
  </si>
  <si>
    <t>05651.</t>
  </si>
  <si>
    <t>05661.</t>
  </si>
  <si>
    <t>05671.</t>
  </si>
  <si>
    <t>05711.</t>
  </si>
  <si>
    <t>05721.</t>
  </si>
  <si>
    <t>05731.</t>
  </si>
  <si>
    <t>05741.</t>
  </si>
  <si>
    <t>05811.</t>
  </si>
  <si>
    <t>05821.</t>
  </si>
  <si>
    <t>05831.</t>
  </si>
  <si>
    <t>05841.</t>
  </si>
  <si>
    <t>05851.</t>
  </si>
  <si>
    <t>05861.</t>
  </si>
  <si>
    <t>05871.</t>
  </si>
  <si>
    <t>05881.</t>
  </si>
  <si>
    <t>05931.</t>
  </si>
  <si>
    <t>09121.</t>
  </si>
  <si>
    <t>09131.</t>
  </si>
  <si>
    <t>09141.</t>
  </si>
  <si>
    <t>09151.</t>
  </si>
  <si>
    <t>09161.</t>
  </si>
  <si>
    <t>09211.</t>
  </si>
  <si>
    <t>09221.</t>
  </si>
  <si>
    <t>09231.</t>
  </si>
  <si>
    <t>09241.</t>
  </si>
  <si>
    <t>09251.</t>
  </si>
  <si>
    <t>09321.</t>
  </si>
  <si>
    <t>09331.</t>
  </si>
  <si>
    <t>09341.</t>
  </si>
  <si>
    <t>09361.</t>
  </si>
  <si>
    <t>09521.</t>
  </si>
  <si>
    <t>09531.</t>
  </si>
  <si>
    <t>09541.</t>
  </si>
  <si>
    <t>09551.</t>
  </si>
  <si>
    <t>09611.</t>
  </si>
  <si>
    <t>09621.</t>
  </si>
  <si>
    <t>09631.</t>
  </si>
  <si>
    <t>09711.</t>
  </si>
  <si>
    <t>09721.</t>
  </si>
  <si>
    <t>09731.</t>
  </si>
  <si>
    <t>09831.</t>
  </si>
  <si>
    <t>055011.</t>
  </si>
  <si>
    <t>055021.</t>
  </si>
  <si>
    <t>055031.</t>
  </si>
  <si>
    <t>055041.</t>
  </si>
  <si>
    <t>055051.</t>
  </si>
  <si>
    <t>055061.</t>
  </si>
  <si>
    <t>055071.</t>
  </si>
  <si>
    <t>055081.</t>
  </si>
  <si>
    <t>055091.</t>
  </si>
  <si>
    <t>055101.</t>
  </si>
  <si>
    <t>055111.</t>
  </si>
  <si>
    <t>055121.</t>
  </si>
  <si>
    <t>059131.</t>
  </si>
  <si>
    <t>059141.</t>
  </si>
  <si>
    <t>059151.</t>
  </si>
  <si>
    <t>059161.</t>
  </si>
  <si>
    <t>059171.</t>
  </si>
  <si>
    <t>059181.</t>
  </si>
  <si>
    <t>059211.</t>
  </si>
  <si>
    <t>059221.</t>
  </si>
  <si>
    <t>059231.</t>
  </si>
  <si>
    <t>059241.</t>
  </si>
  <si>
    <t>091111.</t>
  </si>
  <si>
    <t>091121.</t>
  </si>
  <si>
    <t>091131.</t>
  </si>
  <si>
    <t>091141.</t>
  </si>
  <si>
    <t>091151.</t>
  </si>
  <si>
    <t>091161.</t>
  </si>
  <si>
    <t>093111.</t>
  </si>
  <si>
    <t>093121.</t>
  </si>
  <si>
    <t>093511.</t>
  </si>
  <si>
    <t>093521.</t>
  </si>
  <si>
    <t>093531.</t>
  </si>
  <si>
    <t>093541.</t>
  </si>
  <si>
    <t>093551.</t>
  </si>
  <si>
    <t>094011.</t>
  </si>
  <si>
    <t>094021.</t>
  </si>
  <si>
    <t>094031.</t>
  </si>
  <si>
    <t>094041.</t>
  </si>
  <si>
    <t>094051.</t>
  </si>
  <si>
    <t>094061.</t>
  </si>
  <si>
    <t>094071.</t>
  </si>
  <si>
    <t>094081.</t>
  </si>
  <si>
    <t>094091.</t>
  </si>
  <si>
    <t>094101.</t>
  </si>
  <si>
    <t>098141.</t>
  </si>
  <si>
    <t>098151.</t>
  </si>
  <si>
    <t>098161.</t>
  </si>
  <si>
    <t>098171.</t>
  </si>
  <si>
    <t>098181.</t>
  </si>
  <si>
    <t>098211.</t>
  </si>
  <si>
    <t>098221.</t>
  </si>
  <si>
    <t>098231.</t>
  </si>
  <si>
    <t>098241.</t>
  </si>
  <si>
    <t>0591111.</t>
  </si>
  <si>
    <t>0591121.</t>
  </si>
  <si>
    <t>0591131.</t>
  </si>
  <si>
    <t>0591211.</t>
  </si>
  <si>
    <t>0591221.</t>
  </si>
  <si>
    <t>0591231.</t>
  </si>
  <si>
    <t>0591241.</t>
  </si>
  <si>
    <t>0981111.</t>
  </si>
  <si>
    <t>0981121.</t>
  </si>
  <si>
    <t>0981131.</t>
  </si>
  <si>
    <t>0981211.</t>
  </si>
  <si>
    <t>0981221.</t>
  </si>
  <si>
    <t>0981231.</t>
  </si>
  <si>
    <t>0981241.</t>
  </si>
  <si>
    <t>0981311.</t>
  </si>
  <si>
    <t>0981321.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</si>
  <si>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</si>
  <si>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</si>
  <si>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</si>
  <si>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</si>
  <si>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</si>
  <si>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</si>
  <si>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</si>
  <si>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</si>
  <si>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</si>
  <si>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K336</t>
  </si>
  <si>
    <t>K337</t>
  </si>
  <si>
    <t>K341</t>
  </si>
  <si>
    <t>K342</t>
  </si>
  <si>
    <t>K351</t>
  </si>
  <si>
    <t>K352</t>
  </si>
  <si>
    <t>K353</t>
  </si>
  <si>
    <t>K354</t>
  </si>
  <si>
    <t>K355</t>
  </si>
  <si>
    <t>K31</t>
  </si>
  <si>
    <t>Készletbeszerzés összesen</t>
  </si>
  <si>
    <t>Külső személyi juttatások összsen</t>
  </si>
  <si>
    <t>K1</t>
  </si>
  <si>
    <t>K32</t>
  </si>
  <si>
    <t>Kommunikációs szolgáltatások összesen</t>
  </si>
  <si>
    <t>K33</t>
  </si>
  <si>
    <t>Szolgáltatási kiadások összesen</t>
  </si>
  <si>
    <t>K34</t>
  </si>
  <si>
    <t>K35</t>
  </si>
  <si>
    <t>K3</t>
  </si>
  <si>
    <t>DOLOGI KIADÁSOK ÖSSZESEN</t>
  </si>
  <si>
    <t>K2</t>
  </si>
  <si>
    <t xml:space="preserve">Kommunikációs szolgáltatások </t>
  </si>
  <si>
    <t>Kiküldetések, reklám- és propaganda kiadások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</si>
  <si>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</si>
  <si>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</si>
  <si>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</si>
  <si>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</si>
  <si>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</si>
  <si>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</si>
  <si>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</si>
  <si>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</si>
  <si>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</si>
  <si>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</si>
  <si>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</si>
  <si>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</si>
  <si>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</si>
  <si>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</si>
  <si>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</si>
  <si>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</si>
  <si>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</si>
  <si>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</si>
  <si>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</si>
  <si>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</si>
  <si>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</si>
  <si>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K5</t>
  </si>
  <si>
    <t>K61</t>
  </si>
  <si>
    <t>K62</t>
  </si>
  <si>
    <t>K63</t>
  </si>
  <si>
    <t>K64</t>
  </si>
  <si>
    <t>K65</t>
  </si>
  <si>
    <t>K66</t>
  </si>
  <si>
    <t>K67</t>
  </si>
  <si>
    <t>K6</t>
  </si>
  <si>
    <t>K81</t>
  </si>
  <si>
    <t>K71</t>
  </si>
  <si>
    <t>K72</t>
  </si>
  <si>
    <t>K73</t>
  </si>
  <si>
    <t>K74</t>
  </si>
  <si>
    <t>K7</t>
  </si>
  <si>
    <t>K82</t>
  </si>
  <si>
    <t>K83</t>
  </si>
  <si>
    <t>K84</t>
  </si>
  <si>
    <t>K85</t>
  </si>
  <si>
    <t>K86</t>
  </si>
  <si>
    <t>K87</t>
  </si>
  <si>
    <t>K88</t>
  </si>
  <si>
    <t>K8</t>
  </si>
  <si>
    <t>KÖLTSÉGVETÉSI KIADÁSOK ÖSSZESEN</t>
  </si>
  <si>
    <t>K9111</t>
  </si>
  <si>
    <t>K9112</t>
  </si>
  <si>
    <t>K9113</t>
  </si>
  <si>
    <t>K911</t>
  </si>
  <si>
    <t>K9121</t>
  </si>
  <si>
    <t>K9122</t>
  </si>
  <si>
    <t>K9123</t>
  </si>
  <si>
    <t>K9124</t>
  </si>
  <si>
    <t>K912</t>
  </si>
  <si>
    <t>K913</t>
  </si>
  <si>
    <t>K914</t>
  </si>
  <si>
    <t>K915</t>
  </si>
  <si>
    <t>K916</t>
  </si>
  <si>
    <t>K917</t>
  </si>
  <si>
    <t>K918</t>
  </si>
  <si>
    <t>K91</t>
  </si>
  <si>
    <t>SZEMÉLYI JUTTATÁSOK ÖSSZESEN</t>
  </si>
  <si>
    <t>BERUHÁZÁSOK ÖSSZESEN</t>
  </si>
  <si>
    <t>FELÚJÍTÁSOK ÖSSZESEN</t>
  </si>
  <si>
    <t>K921</t>
  </si>
  <si>
    <t>K922</t>
  </si>
  <si>
    <t>K923</t>
  </si>
  <si>
    <t>K924</t>
  </si>
  <si>
    <t>K92</t>
  </si>
  <si>
    <t>Külföldi finanszírozás kiadásai összesen</t>
  </si>
  <si>
    <t>K93</t>
  </si>
  <si>
    <t>K9</t>
  </si>
  <si>
    <t>FINANSZÍROZÁSI KIADÁSOK ÖSSZESEN</t>
  </si>
  <si>
    <t>KIADÁSOK ÖSSZESEN</t>
  </si>
  <si>
    <t xml:space="preserve">Törvény szerinti illetmények, munkabérek </t>
  </si>
  <si>
    <t xml:space="preserve">Normatív jutalmak </t>
  </si>
  <si>
    <t xml:space="preserve">Céljuttatás, projektprémium </t>
  </si>
  <si>
    <t xml:space="preserve">Végkielégítés </t>
  </si>
  <si>
    <t xml:space="preserve">Jubileumi jutalom </t>
  </si>
  <si>
    <t xml:space="preserve">Béren kívüli juttatások </t>
  </si>
  <si>
    <t xml:space="preserve">Ruházati költségtérítés </t>
  </si>
  <si>
    <t xml:space="preserve">Közlekedési költségtérítés </t>
  </si>
  <si>
    <t xml:space="preserve">Egyéb költségtérítések </t>
  </si>
  <si>
    <t xml:space="preserve">Lakhatási támogatások </t>
  </si>
  <si>
    <t xml:space="preserve">Szociális támogatások </t>
  </si>
  <si>
    <t xml:space="preserve">Foglalkoztatottak egyéb személyi juttatásai </t>
  </si>
  <si>
    <t xml:space="preserve">Választott tisztségviselők juttatásai </t>
  </si>
  <si>
    <t xml:space="preserve">Egyéb külső személyi juttatások </t>
  </si>
  <si>
    <t xml:space="preserve">Szakmai anyagok beszerzése </t>
  </si>
  <si>
    <t xml:space="preserve">Üzemeltetési anyagok beszerzése </t>
  </si>
  <si>
    <t xml:space="preserve">Árubeszerzés </t>
  </si>
  <si>
    <t xml:space="preserve">Informatikai szolgáltatások igénybevétele </t>
  </si>
  <si>
    <t xml:space="preserve">Egyéb kommunikációs szolgáltatások </t>
  </si>
  <si>
    <t xml:space="preserve">Közüzemi díjak </t>
  </si>
  <si>
    <t xml:space="preserve">Vásárolt élelmezés </t>
  </si>
  <si>
    <t xml:space="preserve">Bérleti és lízing díjak </t>
  </si>
  <si>
    <t xml:space="preserve">Karbantartási, kisjavítási szolgáltatások </t>
  </si>
  <si>
    <t xml:space="preserve">Közvetített szolgáltatások </t>
  </si>
  <si>
    <t xml:space="preserve">Szakmai tevékenységet segítő szolgáltatások </t>
  </si>
  <si>
    <t xml:space="preserve">Egyéb szolgáltatások </t>
  </si>
  <si>
    <t xml:space="preserve">Kiküldetések kiadásai </t>
  </si>
  <si>
    <t xml:space="preserve">Reklám- és propagandakiadások </t>
  </si>
  <si>
    <t xml:space="preserve">Fizetendő általános forgalmi adó </t>
  </si>
  <si>
    <t xml:space="preserve">Kamatkiadások </t>
  </si>
  <si>
    <t xml:space="preserve">Egyéb pénzügyi műveletek kiadásai </t>
  </si>
  <si>
    <t xml:space="preserve">Egyéb dologi kiadások </t>
  </si>
  <si>
    <t xml:space="preserve">Társadalombiztosítási ellátások </t>
  </si>
  <si>
    <t xml:space="preserve">Családi támogatások   </t>
  </si>
  <si>
    <t xml:space="preserve">Pénzbeli kárpótlások, kártérítések </t>
  </si>
  <si>
    <t xml:space="preserve">Lakhatással kapcsolatos ellátások </t>
  </si>
  <si>
    <t xml:space="preserve">Intézményi ellátottak pénzbeli juttatásai </t>
  </si>
  <si>
    <t xml:space="preserve">Egyéb nem intézményi ellátások   </t>
  </si>
  <si>
    <t xml:space="preserve">Nemzetközi kötelezettségek </t>
  </si>
  <si>
    <t xml:space="preserve">Elvonások és befizetések </t>
  </si>
  <si>
    <t xml:space="preserve">Árkiegészítések, ártámogatások </t>
  </si>
  <si>
    <t xml:space="preserve">Kamattámogatások </t>
  </si>
  <si>
    <t xml:space="preserve">Tartalékok </t>
  </si>
  <si>
    <t xml:space="preserve">Immateriális javak beszerzése, létesítése </t>
  </si>
  <si>
    <t xml:space="preserve">Ingatlanok beszerzése, létesítése </t>
  </si>
  <si>
    <t xml:space="preserve">Informatikai eszközök beszerzése, létesítése </t>
  </si>
  <si>
    <t xml:space="preserve">Egyéb tárgyi eszközök beszerzése, létesítése </t>
  </si>
  <si>
    <t xml:space="preserve">Részesedések beszerzése </t>
  </si>
  <si>
    <t xml:space="preserve">Ingatlanok felújítása </t>
  </si>
  <si>
    <t xml:space="preserve">Informatikai eszközök felújítása </t>
  </si>
  <si>
    <t xml:space="preserve">Egyéb tárgyi eszközök felújítása </t>
  </si>
  <si>
    <t xml:space="preserve">Lakástámogatás </t>
  </si>
  <si>
    <t xml:space="preserve">Hosszú lejáratú hitelek, kölcsönök törlesztése </t>
  </si>
  <si>
    <t xml:space="preserve">Rövid lejáratú hitelek, kölcsönök törlesztése </t>
  </si>
  <si>
    <t xml:space="preserve">Forgatási célú belföldi értékpapírok vásárlása </t>
  </si>
  <si>
    <t xml:space="preserve">Forgatási célú belföldi értékpapírok beváltása </t>
  </si>
  <si>
    <t xml:space="preserve">Befektetési célú belföldi értékpapírok vásárlása </t>
  </si>
  <si>
    <t xml:space="preserve">Befektetési célú belföldi értékpapírok beváltása </t>
  </si>
  <si>
    <t xml:space="preserve">Központi, irányító szervi támogatás folyósítása </t>
  </si>
  <si>
    <t xml:space="preserve">Pénzeszközök betétként elhelyezése </t>
  </si>
  <si>
    <t xml:space="preserve">Pénzügyi lízing kiadásai </t>
  </si>
  <si>
    <t xml:space="preserve">Forgatási célú külföldi értékpapírok vásárlása </t>
  </si>
  <si>
    <t xml:space="preserve">Befektetési célú külföldi értékpapírok vásárlása </t>
  </si>
  <si>
    <t xml:space="preserve">Külföldi értékpapírok beváltása </t>
  </si>
  <si>
    <t xml:space="preserve">Külföldi hitelek, kölcsönök törlesztése </t>
  </si>
  <si>
    <t xml:space="preserve">Működési célú központosított előirányzatok </t>
  </si>
  <si>
    <t xml:space="preserve">Helyi önkormányzatok kiegészítő támogatásai </t>
  </si>
  <si>
    <t xml:space="preserve">Elvonások és befizetések bevételei </t>
  </si>
  <si>
    <t xml:space="preserve">Felhalmozási célú önkormányzati támogatások </t>
  </si>
  <si>
    <t xml:space="preserve">Magánszemélyek jövedelemadói </t>
  </si>
  <si>
    <t xml:space="preserve">Társaságok jövedelemadói </t>
  </si>
  <si>
    <t xml:space="preserve">Szociális hozzájárulási adó és járulékok </t>
  </si>
  <si>
    <t xml:space="preserve">Bérhez és foglalkoztatáshoz kapcsolódó adók </t>
  </si>
  <si>
    <t xml:space="preserve">Vagyoni típusú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</si>
  <si>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</si>
  <si>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</si>
  <si>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</si>
  <si>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 xml:space="preserve">Gépjárműadók </t>
  </si>
  <si>
    <t xml:space="preserve">Egyéb áruhasználati és szolgáltatási adók </t>
  </si>
  <si>
    <t xml:space="preserve">Egyéb közhatalmi bevételek </t>
  </si>
  <si>
    <t xml:space="preserve">Szolgáltatások ellenértéke </t>
  </si>
  <si>
    <t xml:space="preserve">Közvetített szolgáltatások ellenértéke </t>
  </si>
  <si>
    <t xml:space="preserve">Tulajdonosi bevételek </t>
  </si>
  <si>
    <t xml:space="preserve">Ellátási díjak </t>
  </si>
  <si>
    <t xml:space="preserve">Kiszámlázott általános forgalmi adó </t>
  </si>
  <si>
    <t xml:space="preserve">Általános forgalmi adó visszatérítése </t>
  </si>
  <si>
    <t xml:space="preserve">Kamatbevételek </t>
  </si>
  <si>
    <t xml:space="preserve">Egyéb pénzügyi műveletek bevételei </t>
  </si>
  <si>
    <t xml:space="preserve">Egyéb működési bevételek </t>
  </si>
  <si>
    <t xml:space="preserve">Ingatlanok értékesítése </t>
  </si>
  <si>
    <t xml:space="preserve">Egyéb tárgyi eszközök értékesítése </t>
  </si>
  <si>
    <t xml:space="preserve">Részesedések értékesítése </t>
  </si>
  <si>
    <t xml:space="preserve">Egyéb működési célú átvett pénzeszközök </t>
  </si>
  <si>
    <t xml:space="preserve">Egyéb felhalmozási célú átvett pénzeszközök </t>
  </si>
  <si>
    <t xml:space="preserve">Hosszú lejáratú hitelek, kölcsönök felvétele </t>
  </si>
  <si>
    <t xml:space="preserve">Rövid lejáratú hitelek, kölcsönök felvétele </t>
  </si>
  <si>
    <t xml:space="preserve">Forgatási célú belföldi értékpapírok kibocsátása </t>
  </si>
  <si>
    <t xml:space="preserve">Befektetési célú belföldi értékpapírok kibocsátása </t>
  </si>
  <si>
    <t xml:space="preserve">Központi, irányító szervi támogatás </t>
  </si>
  <si>
    <t xml:space="preserve">Betétek megszüntetése </t>
  </si>
  <si>
    <t xml:space="preserve">Külföldi értékpapírok kibocsátása </t>
  </si>
  <si>
    <t xml:space="preserve">Külföldi hitelek, kölcsönök felvétele </t>
  </si>
  <si>
    <t>B111</t>
  </si>
  <si>
    <t>B112</t>
  </si>
  <si>
    <t>B113</t>
  </si>
  <si>
    <t>B114</t>
  </si>
  <si>
    <t>B115</t>
  </si>
  <si>
    <t>B116</t>
  </si>
  <si>
    <t>B11</t>
  </si>
  <si>
    <t>B12</t>
  </si>
  <si>
    <t>B13</t>
  </si>
  <si>
    <t>B14</t>
  </si>
  <si>
    <t>B15</t>
  </si>
  <si>
    <t>B16</t>
  </si>
  <si>
    <t>B1</t>
  </si>
  <si>
    <t>B21</t>
  </si>
  <si>
    <t>B22</t>
  </si>
  <si>
    <t>B23</t>
  </si>
  <si>
    <t>B24</t>
  </si>
  <si>
    <t>B25</t>
  </si>
  <si>
    <t>B2</t>
  </si>
  <si>
    <t>B311</t>
  </si>
  <si>
    <t>B312</t>
  </si>
  <si>
    <t>B31</t>
  </si>
  <si>
    <t>Jövedelemadók összesen</t>
  </si>
  <si>
    <t>B32</t>
  </si>
  <si>
    <t>B33</t>
  </si>
  <si>
    <t>B34</t>
  </si>
  <si>
    <t>B35</t>
  </si>
  <si>
    <t>B351</t>
  </si>
  <si>
    <t>B352</t>
  </si>
  <si>
    <t>B353</t>
  </si>
  <si>
    <t>B354</t>
  </si>
  <si>
    <t>B355</t>
  </si>
  <si>
    <t>Termékek és szolgáltatások adói összesen</t>
  </si>
  <si>
    <t>B36</t>
  </si>
  <si>
    <t>B3</t>
  </si>
  <si>
    <t>KÖZHATALMI BEVÉTELEK ÖSSZESEN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</si>
  <si>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</si>
  <si>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</si>
  <si>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</si>
  <si>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</si>
  <si>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</si>
  <si>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</si>
  <si>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</si>
  <si>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</si>
  <si>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</si>
  <si>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</si>
  <si>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</si>
  <si>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MŰKÖDÉSI BEVÉTELEK ÖSSZESEN</t>
  </si>
  <si>
    <t>B51</t>
  </si>
  <si>
    <t>09511.</t>
  </si>
  <si>
    <t>B52</t>
  </si>
  <si>
    <t>B53</t>
  </si>
  <si>
    <t>B54</t>
  </si>
  <si>
    <t>B55</t>
  </si>
  <si>
    <t>B5</t>
  </si>
  <si>
    <t>FELHALMOZÁSI BEVÉTELEK ÖSSZESEN</t>
  </si>
  <si>
    <t>B61</t>
  </si>
  <si>
    <t>B62</t>
  </si>
  <si>
    <t>B63</t>
  </si>
  <si>
    <t>B6</t>
  </si>
  <si>
    <t>B71</t>
  </si>
  <si>
    <t>B72</t>
  </si>
  <si>
    <t>B73</t>
  </si>
  <si>
    <t>B7</t>
  </si>
  <si>
    <t>KÖLTSÉGVETÉSI BEVÉTELEK ÖSSZESEN</t>
  </si>
  <si>
    <t>B8111</t>
  </si>
  <si>
    <t>B8112</t>
  </si>
  <si>
    <t>B8113</t>
  </si>
  <si>
    <t>B811</t>
  </si>
  <si>
    <t>B8121</t>
  </si>
  <si>
    <t>B8122</t>
  </si>
  <si>
    <t>B8123</t>
  </si>
  <si>
    <t>B8124</t>
  </si>
  <si>
    <t>B812</t>
  </si>
  <si>
    <t>Belföldi értékpapírok bevételei összesen</t>
  </si>
  <si>
    <t>B8131</t>
  </si>
  <si>
    <t>B8132</t>
  </si>
  <si>
    <t>B813</t>
  </si>
  <si>
    <t>Maradvány igénybevétele összesen</t>
  </si>
  <si>
    <t>B814</t>
  </si>
  <si>
    <t>B815</t>
  </si>
  <si>
    <t>B816</t>
  </si>
  <si>
    <t>B817</t>
  </si>
  <si>
    <t>B818</t>
  </si>
  <si>
    <t>B8</t>
  </si>
  <si>
    <t>B81</t>
  </si>
  <si>
    <t>Belföldi finanszírozás bevételei összesen</t>
  </si>
  <si>
    <t>B821</t>
  </si>
  <si>
    <t>B822</t>
  </si>
  <si>
    <t>B823</t>
  </si>
  <si>
    <t>B824</t>
  </si>
  <si>
    <t>B82</t>
  </si>
  <si>
    <t>Külföldi finanszírozás bevételei összesen</t>
  </si>
  <si>
    <t>B83</t>
  </si>
  <si>
    <t>FINANSZÍROZÁSI BEVÉTELK ÖSSZESEN</t>
  </si>
  <si>
    <t>BEVÉTELEK ÖSSZESEN</t>
  </si>
  <si>
    <t>COFOG kód</t>
  </si>
  <si>
    <t>Kötelező</t>
  </si>
  <si>
    <t>Összesen</t>
  </si>
  <si>
    <t>Rovat-szám</t>
  </si>
  <si>
    <t>Számla-szám</t>
  </si>
  <si>
    <t xml:space="preserve">Készenléti, ügyeleti, helyett. díj, túlóra, túlszolg. </t>
  </si>
  <si>
    <t xml:space="preserve">Mvégz. ir. egyéb jogv. nem saját fogl. fiz. jutt. </t>
  </si>
  <si>
    <t xml:space="preserve">MADÓKAT TERH. JÁR. ÉS SZOC. HJ. ADÓ </t>
  </si>
  <si>
    <t>Kiküld., reklám- és propaganda kiad. összesen</t>
  </si>
  <si>
    <t xml:space="preserve">Műk. célú előzetesen felsz. ÁFA </t>
  </si>
  <si>
    <t>Különféle befiz. és egyéb dologi kiad. összesen</t>
  </si>
  <si>
    <t xml:space="preserve">Betegséggel kapcs. (nem TB-i) ellátások </t>
  </si>
  <si>
    <t xml:space="preserve">Foglalk., munkanélküliséggel kapcs. ellátások </t>
  </si>
  <si>
    <t>ELLÁTOTTAK PÉNZBELI JUTT. ÖSSZESEN</t>
  </si>
  <si>
    <t xml:space="preserve">Műk. c. garancia- és kez. szárm. kifiz. áht-n belülre </t>
  </si>
  <si>
    <t xml:space="preserve">Műk. c. visszatér. tám., kölcs. nyújt. áht-n belülre  </t>
  </si>
  <si>
    <t xml:space="preserve">Műk. c. visszatér. tám., kölcs. törl. áht-n belülre  </t>
  </si>
  <si>
    <t xml:space="preserve">Egyéb műk. célú tám. áht-n belülre  </t>
  </si>
  <si>
    <t xml:space="preserve">Műk. c. gar.- és kez.váll. szárm. kifiz. áht-n kívülre </t>
  </si>
  <si>
    <t xml:space="preserve">Műk. c. visszatér. tám., kölcs. nyújt. áht-n kívülre  </t>
  </si>
  <si>
    <t xml:space="preserve">Egyéb működési célú tám. áht-n kívülre  </t>
  </si>
  <si>
    <t xml:space="preserve">Meglévő részesedések növeléséhez kapcs. kiad. </t>
  </si>
  <si>
    <t>Beruházási célú előzetesen felszámított ÁFA</t>
  </si>
  <si>
    <t>Felújítási célú előzetesen felszámított ÁFA</t>
  </si>
  <si>
    <t xml:space="preserve">Felh. c. garancia- és kez. szárm. kifiz. áht-n belülre </t>
  </si>
  <si>
    <t xml:space="preserve">Felh. c. visszatér. tám., kölcs. nyújt. áht-n belülre  </t>
  </si>
  <si>
    <t xml:space="preserve">Felh. c. visszatér. tám., kölcs. törl. áht-n belülre  </t>
  </si>
  <si>
    <t xml:space="preserve">Egyéb felhalm. célú tám. áht-n belülre  </t>
  </si>
  <si>
    <t xml:space="preserve">Felh. c. gar.- és kez.váll. szárm. kifiz. áht-n kívülre </t>
  </si>
  <si>
    <t xml:space="preserve">Felh. c. visszatér. tám., kölcs. nyújt. áht-n kívülre  </t>
  </si>
  <si>
    <t xml:space="preserve">Egyéb felhalm. célú támogatások áht-n kívülre  </t>
  </si>
  <si>
    <t xml:space="preserve">Likvid. c. hitelek, kölcsönök törl. pénzügyi váll. </t>
  </si>
  <si>
    <t>Hitel-, kölcsöntörlesztés áht-n kívülre összesen</t>
  </si>
  <si>
    <t xml:space="preserve">Áht-n belüli megelőlegezések folyósítása </t>
  </si>
  <si>
    <t xml:space="preserve">Áht-n belüli megelőlegezések visszafizetése </t>
  </si>
  <si>
    <t xml:space="preserve">Központi költségvetés sajátos finanszírozási kiad. </t>
  </si>
  <si>
    <t xml:space="preserve">Adóssághoz nem kapcs. szárm. ügyletek kiad. </t>
  </si>
  <si>
    <t xml:space="preserve">Helyi önkorm. működésének ált. tám. </t>
  </si>
  <si>
    <t xml:space="preserve">Tel. önk. egyes köznevelési feladatainak tám. </t>
  </si>
  <si>
    <t xml:space="preserve">Tel. önk.szoc., gyermekjóléti és gy.étk.fel.tám.ei.  </t>
  </si>
  <si>
    <t xml:space="preserve">Tel. önk. kulturális feladatainak tám. </t>
  </si>
  <si>
    <t>Önk. működési támogatásai összesen</t>
  </si>
  <si>
    <t xml:space="preserve">Műk. c. gar.- és kez. szárm. megtér. áht-n belülről </t>
  </si>
  <si>
    <t xml:space="preserve">Műk. c. visszatér. tám., kölcs. visszatér. áht-n bel. </t>
  </si>
  <si>
    <t xml:space="preserve">Műk. c. visszatér. tám., kölcs. igénybev. áht-n bel. </t>
  </si>
  <si>
    <t xml:space="preserve">Egyéb műk. célú támog. bevételei áht-n belülről </t>
  </si>
  <si>
    <t>MŰK. CÉLÚ TÁMOG. ÁHT-N BELÜLRŐL</t>
  </si>
  <si>
    <t xml:space="preserve">Felh. c. gar.- és kez. szárm. megtér. áht-n belülről </t>
  </si>
  <si>
    <t xml:space="preserve">Felh. c. visszatér. tám., kölcs. visszatér. áht-n bel. </t>
  </si>
  <si>
    <t xml:space="preserve">Felh. c. visszatér. tám., kölcs. igénybev. áht-n bel. </t>
  </si>
  <si>
    <t xml:space="preserve">Egyéb felh. célú támog. bevételei áht-n belülről </t>
  </si>
  <si>
    <t xml:space="preserve">Részesedések megszűnéséhez kapcs. bevételek </t>
  </si>
  <si>
    <t xml:space="preserve">Műk. c. gar.- és kez. szárm. megtér. áht-n kívülről </t>
  </si>
  <si>
    <t xml:space="preserve">Műk. c. visszatér. tám., kölcs. visszatér. áht-n kív. </t>
  </si>
  <si>
    <t xml:space="preserve">Felh. c. gar.- és kez. szárm. megtér. áht-n kívülről </t>
  </si>
  <si>
    <t xml:space="preserve">Felh. c. visszatér. tám., kölcs. visszatér. áht-n kív. </t>
  </si>
  <si>
    <t>FELH. CÉLÚ ÁTVETT PÉNZESZK. ÖSSZESEN</t>
  </si>
  <si>
    <t xml:space="preserve">Likvid. célú hitelek, kölcs. felvétele pénzügyi váll. </t>
  </si>
  <si>
    <t>Hitel-, kölcsönfelvétel áht-n kívülről összesen</t>
  </si>
  <si>
    <t xml:space="preserve">Forgatási célú belföldi értékpapírok beváltása, ért. </t>
  </si>
  <si>
    <t xml:space="preserve">Befektetési célú belföldi értékpapírok bevált., ért. </t>
  </si>
  <si>
    <t xml:space="preserve">Előző év költségvetési maradványának igénybev. </t>
  </si>
  <si>
    <t>Előző év vállalkozási maradványának igénybev.</t>
  </si>
  <si>
    <t xml:space="preserve">Áht-n belüli megelőlegezések törlesztése </t>
  </si>
  <si>
    <t xml:space="preserve">Áht-n belüli megelőlegezések </t>
  </si>
  <si>
    <t>Központi költségvetés sajátos finanszírozási bev.</t>
  </si>
  <si>
    <t xml:space="preserve">Forgatási célú külföldi értékpapírok beváltása, ért. </t>
  </si>
  <si>
    <t>Befektetési célú külföldi értékpapírok bevált., ért.</t>
  </si>
  <si>
    <t xml:space="preserve">Adóssághoz nem kapcs. szárm. ügyletek bev. </t>
  </si>
  <si>
    <t>MŰK. CÉLÚ ÁTVETT PÉNZESZKÖZÖK ÖSSZ.</t>
  </si>
  <si>
    <t>adatok ezer Ft-ban</t>
  </si>
  <si>
    <t>Önkormányzat</t>
  </si>
  <si>
    <t>Kötelező feladat</t>
  </si>
  <si>
    <t>Önként vállalt feladat</t>
  </si>
  <si>
    <t>1.</t>
  </si>
  <si>
    <t>2.</t>
  </si>
  <si>
    <t>3.</t>
  </si>
  <si>
    <t>4.</t>
  </si>
  <si>
    <t>5.</t>
  </si>
  <si>
    <t>Költségvetési bevételek összesen</t>
  </si>
  <si>
    <t>091.</t>
  </si>
  <si>
    <t>092.</t>
  </si>
  <si>
    <t>093.</t>
  </si>
  <si>
    <t>094.</t>
  </si>
  <si>
    <t>095.</t>
  </si>
  <si>
    <t>096.</t>
  </si>
  <si>
    <t>097.</t>
  </si>
  <si>
    <t>Felhalm. célú támog. áht-n belülről</t>
  </si>
  <si>
    <t>Műk. célú átvett pénzeszközök</t>
  </si>
  <si>
    <t>Felhalm. célú átvett pénzeszközök</t>
  </si>
  <si>
    <t>098.</t>
  </si>
  <si>
    <t>6.</t>
  </si>
  <si>
    <t>7.</t>
  </si>
  <si>
    <t>8.</t>
  </si>
  <si>
    <t>9.</t>
  </si>
  <si>
    <t>10.</t>
  </si>
  <si>
    <t>Sor-szám</t>
  </si>
  <si>
    <t>Mind-összesen</t>
  </si>
  <si>
    <t>FELHALM. CÉLÚ TÁM. ÁHT-N BELÜLRŐL</t>
  </si>
  <si>
    <t>Munkaadókat terh. jár. és szoc. hozzájár. adó</t>
  </si>
  <si>
    <t>051.</t>
  </si>
  <si>
    <t>052.</t>
  </si>
  <si>
    <t>053.</t>
  </si>
  <si>
    <t>054.</t>
  </si>
  <si>
    <t>055.</t>
  </si>
  <si>
    <t>056.</t>
  </si>
  <si>
    <t>057.</t>
  </si>
  <si>
    <t>058.</t>
  </si>
  <si>
    <t>Költségvetési kiadások összesen</t>
  </si>
  <si>
    <t>2014. évi eredeti előirányzat</t>
  </si>
  <si>
    <t>Kötelező feladat összesen</t>
  </si>
  <si>
    <t>Államig. feladat összesen</t>
  </si>
  <si>
    <t>011130</t>
  </si>
  <si>
    <t>013350</t>
  </si>
  <si>
    <t>016010</t>
  </si>
  <si>
    <t>016080</t>
  </si>
  <si>
    <t>018010</t>
  </si>
  <si>
    <t>018030</t>
  </si>
  <si>
    <t>022010</t>
  </si>
  <si>
    <t>041231</t>
  </si>
  <si>
    <t>041232</t>
  </si>
  <si>
    <t>041233</t>
  </si>
  <si>
    <t>041237</t>
  </si>
  <si>
    <t>045140</t>
  </si>
  <si>
    <t>045160</t>
  </si>
  <si>
    <t>054020</t>
  </si>
  <si>
    <t>064010</t>
  </si>
  <si>
    <t>066020</t>
  </si>
  <si>
    <t>072112</t>
  </si>
  <si>
    <t>105010</t>
  </si>
  <si>
    <t>106020</t>
  </si>
  <si>
    <t>107060</t>
  </si>
  <si>
    <t>084031</t>
  </si>
  <si>
    <t>900060</t>
  </si>
  <si>
    <t>900070</t>
  </si>
  <si>
    <t>107080</t>
  </si>
  <si>
    <t>e Ft-ban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</si>
  <si>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</si>
  <si>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</si>
  <si>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</si>
  <si>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</si>
  <si>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</si>
  <si>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</si>
  <si>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</si>
  <si>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</si>
  <si>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</si>
  <si>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</si>
  <si>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</si>
  <si>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</si>
  <si>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Közvilágítás</t>
  </si>
  <si>
    <t>Bevételek</t>
  </si>
  <si>
    <t>Kiadások</t>
  </si>
  <si>
    <t>Műk. célú támog. áht-n belülről</t>
  </si>
  <si>
    <t>Műk.c.támÁht-n bel.</t>
  </si>
  <si>
    <t>Felh.c.támÁht-n bel.</t>
  </si>
  <si>
    <t>Működési  bev.</t>
  </si>
  <si>
    <t>Felhalm. bev.</t>
  </si>
  <si>
    <t xml:space="preserve">Megnevezés     </t>
  </si>
  <si>
    <t>2014. évi előirányzat</t>
  </si>
  <si>
    <t>Eredeti</t>
  </si>
  <si>
    <t>Módosított</t>
  </si>
  <si>
    <t>Teljesítés</t>
  </si>
  <si>
    <t>Teljesítés %-a</t>
  </si>
  <si>
    <t>2014.  évi módosított  előirányzat</t>
  </si>
  <si>
    <t>2014. évi módosított előirányzat</t>
  </si>
  <si>
    <t>104051</t>
  </si>
  <si>
    <t>Gyermekvédelmi pénzbeli és természetbeni ellátások</t>
  </si>
  <si>
    <t>Óvodába projektor beszerzés</t>
  </si>
  <si>
    <t xml:space="preserve">Önkorm. és önkorm. hivatalok jogalkotó és ált. igazg. tev. </t>
  </si>
  <si>
    <t>Rendezvényterembe eszköz beszerzés</t>
  </si>
  <si>
    <t>Az önkormányzati vagyonnal való gazgálkodással kapcsolatos felad.</t>
  </si>
  <si>
    <t>Város-, községgazdálkodási egyéb szolgáltatások</t>
  </si>
  <si>
    <t>Óvodában nyílászáró csere</t>
  </si>
  <si>
    <t>Járdafelújítás, belterüli út felújítás</t>
  </si>
  <si>
    <t>Rendezvényteremben nyílászáró csere, fűtéskorszerűsítás</t>
  </si>
  <si>
    <t xml:space="preserve">Orvosi rendelő tetőszerkezet felújítása, nyílászáró csere </t>
  </si>
  <si>
    <t xml:space="preserve">Felújítási célú előzetesen felszámított ÁFA </t>
  </si>
  <si>
    <t>FELÚJÍTÁSOK  ÖSSZESEN</t>
  </si>
  <si>
    <t>Ingatlanok felújítása</t>
  </si>
  <si>
    <t>0571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</si>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</sst>
</file>

<file path=xl/styles.xml><?xml version="1.0" encoding="utf-8"?>
<styleSheet xmlns="http://schemas.openxmlformats.org/spreadsheetml/2006/main">
  <numFmts count="4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  <numFmt numFmtId="165" formatCode="#,##0.0\ _F_t"/>
  </numFmts>
  <fonts count="20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sz val="10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62"/>
      <name val="Times New Roman"/>
      <family val="1"/>
      <charset val="238"/>
    </font>
    <font>
      <b/>
      <sz val="10"/>
      <color indexed="60"/>
      <name val="Times New Roman"/>
      <family val="1"/>
      <charset val="238"/>
    </font>
    <font>
      <b/>
      <sz val="10"/>
      <name val="Calibri"/>
      <family val="2"/>
      <charset val="238"/>
    </font>
    <font>
      <b/>
      <sz val="9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44" fontId="3" fillId="0" borderId="0" applyFont="0" applyFill="0" applyBorder="0" applyAlignment="0" applyProtection="0"/>
  </cellStyleXfs>
  <cellXfs count="450">
    <xf numFmtId="0" fontId="0" fillId="0" borderId="0" xfId="0"/>
    <xf numFmtId="0" fontId="8" fillId="0" borderId="1" xfId="0" applyFont="1" applyFill="1" applyBorder="1" applyAlignment="1">
      <alignment horizontal="left" vertical="center" indent="1"/>
    </xf>
    <xf numFmtId="0" fontId="8" fillId="0" borderId="2" xfId="0" applyFont="1" applyFill="1" applyBorder="1" applyAlignment="1">
      <alignment horizontal="left" vertical="center" indent="1"/>
    </xf>
    <xf numFmtId="0" fontId="8" fillId="0" borderId="3" xfId="0" applyFont="1" applyFill="1" applyBorder="1" applyAlignment="1">
      <alignment horizontal="left" vertical="center" indent="1"/>
    </xf>
    <xf numFmtId="0" fontId="8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left" vertical="center" indent="1"/>
    </xf>
    <xf numFmtId="0" fontId="9" fillId="2" borderId="4" xfId="0" applyFont="1" applyFill="1" applyBorder="1" applyAlignment="1">
      <alignment horizontal="left" vertical="center" indent="1"/>
    </xf>
    <xf numFmtId="0" fontId="9" fillId="2" borderId="5" xfId="0" applyFont="1" applyFill="1" applyBorder="1" applyAlignment="1">
      <alignment horizontal="left" vertical="center" indent="1"/>
    </xf>
    <xf numFmtId="0" fontId="9" fillId="0" borderId="3" xfId="0" applyFont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indent="1"/>
    </xf>
    <xf numFmtId="0" fontId="9" fillId="3" borderId="5" xfId="0" applyFont="1" applyFill="1" applyBorder="1" applyAlignment="1">
      <alignment horizontal="left" vertical="center" indent="1"/>
    </xf>
    <xf numFmtId="0" fontId="8" fillId="0" borderId="6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8" fillId="0" borderId="8" xfId="0" applyFont="1" applyFill="1" applyBorder="1" applyAlignment="1">
      <alignment horizontal="left" vertical="center" indent="1"/>
    </xf>
    <xf numFmtId="0" fontId="10" fillId="0" borderId="9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 indent="1"/>
    </xf>
    <xf numFmtId="0" fontId="8" fillId="2" borderId="5" xfId="0" applyFont="1" applyFill="1" applyBorder="1" applyAlignment="1">
      <alignment horizontal="left" vertical="center" indent="1"/>
    </xf>
    <xf numFmtId="0" fontId="9" fillId="0" borderId="9" xfId="0" applyFont="1" applyFill="1" applyBorder="1" applyAlignment="1">
      <alignment horizontal="left" vertical="center" indent="1"/>
    </xf>
    <xf numFmtId="0" fontId="9" fillId="0" borderId="7" xfId="0" applyFont="1" applyFill="1" applyBorder="1" applyAlignment="1">
      <alignment horizontal="left" vertical="center" indent="1"/>
    </xf>
    <xf numFmtId="0" fontId="9" fillId="0" borderId="8" xfId="0" applyFont="1" applyFill="1" applyBorder="1" applyAlignment="1">
      <alignment horizontal="left" vertical="center" indent="1"/>
    </xf>
    <xf numFmtId="0" fontId="8" fillId="0" borderId="11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vertical="center" wrapText="1"/>
    </xf>
    <xf numFmtId="3" fontId="2" fillId="4" borderId="15" xfId="2" applyNumberFormat="1" applyFont="1" applyFill="1" applyBorder="1" applyAlignment="1">
      <alignment horizontal="center" vertical="center" wrapText="1"/>
    </xf>
    <xf numFmtId="3" fontId="2" fillId="4" borderId="16" xfId="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1" borderId="5" xfId="0" applyFont="1" applyFill="1" applyBorder="1" applyAlignment="1">
      <alignment horizontal="left" vertical="center"/>
    </xf>
    <xf numFmtId="0" fontId="2" fillId="1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9" fillId="1" borderId="5" xfId="0" applyFont="1" applyFill="1" applyBorder="1" applyAlignment="1">
      <alignment horizontal="left" vertical="center" indent="1"/>
    </xf>
    <xf numFmtId="0" fontId="9" fillId="1" borderId="14" xfId="0" applyFont="1" applyFill="1" applyBorder="1" applyAlignment="1">
      <alignment vertical="center" wrapText="1"/>
    </xf>
    <xf numFmtId="0" fontId="9" fillId="1" borderId="4" xfId="0" applyFont="1" applyFill="1" applyBorder="1" applyAlignment="1">
      <alignment horizontal="left" vertical="center" indent="1"/>
    </xf>
    <xf numFmtId="0" fontId="7" fillId="0" borderId="0" xfId="0" applyFont="1"/>
    <xf numFmtId="3" fontId="2" fillId="4" borderId="1" xfId="2" applyNumberFormat="1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vertical="center" wrapText="1"/>
    </xf>
    <xf numFmtId="0" fontId="8" fillId="0" borderId="21" xfId="0" applyFont="1" applyFill="1" applyBorder="1" applyAlignment="1">
      <alignment vertical="center" wrapText="1"/>
    </xf>
    <xf numFmtId="0" fontId="2" fillId="0" borderId="0" xfId="2" applyFont="1" applyFill="1" applyAlignment="1">
      <alignment horizontal="center" vertical="center"/>
    </xf>
    <xf numFmtId="0" fontId="2" fillId="0" borderId="0" xfId="2" applyFont="1" applyAlignment="1">
      <alignment vertical="center"/>
    </xf>
    <xf numFmtId="0" fontId="1" fillId="0" borderId="0" xfId="2" applyFont="1" applyAlignment="1">
      <alignment vertical="center"/>
    </xf>
    <xf numFmtId="0" fontId="1" fillId="0" borderId="0" xfId="2" applyFont="1" applyBorder="1" applyAlignment="1">
      <alignment vertical="center"/>
    </xf>
    <xf numFmtId="0" fontId="1" fillId="0" borderId="0" xfId="2" applyFont="1" applyFill="1" applyBorder="1" applyAlignment="1">
      <alignment vertical="center"/>
    </xf>
    <xf numFmtId="0" fontId="1" fillId="0" borderId="0" xfId="2" applyFont="1" applyAlignment="1">
      <alignment vertical="center" wrapText="1"/>
    </xf>
    <xf numFmtId="3" fontId="1" fillId="0" borderId="23" xfId="2" applyNumberFormat="1" applyFont="1" applyFill="1" applyBorder="1" applyAlignment="1">
      <alignment vertical="center"/>
    </xf>
    <xf numFmtId="3" fontId="2" fillId="4" borderId="4" xfId="2" applyNumberFormat="1" applyFont="1" applyFill="1" applyBorder="1" applyAlignment="1">
      <alignment vertical="center"/>
    </xf>
    <xf numFmtId="3" fontId="2" fillId="4" borderId="5" xfId="2" applyNumberFormat="1" applyFont="1" applyFill="1" applyBorder="1" applyAlignment="1">
      <alignment vertical="center"/>
    </xf>
    <xf numFmtId="3" fontId="2" fillId="4" borderId="19" xfId="2" applyNumberFormat="1" applyFont="1" applyFill="1" applyBorder="1" applyAlignment="1">
      <alignment vertical="center"/>
    </xf>
    <xf numFmtId="3" fontId="2" fillId="4" borderId="24" xfId="2" applyNumberFormat="1" applyFont="1" applyFill="1" applyBorder="1" applyAlignment="1">
      <alignment vertical="center"/>
    </xf>
    <xf numFmtId="3" fontId="1" fillId="0" borderId="3" xfId="2" applyNumberFormat="1" applyFont="1" applyFill="1" applyBorder="1" applyAlignment="1">
      <alignment vertical="center"/>
    </xf>
    <xf numFmtId="0" fontId="2" fillId="4" borderId="1" xfId="2" applyFont="1" applyFill="1" applyBorder="1" applyAlignment="1">
      <alignment horizontal="center" vertical="center" wrapText="1"/>
    </xf>
    <xf numFmtId="0" fontId="2" fillId="4" borderId="7" xfId="2" applyFont="1" applyFill="1" applyBorder="1" applyAlignment="1">
      <alignment horizontal="center" vertical="center" wrapText="1"/>
    </xf>
    <xf numFmtId="3" fontId="2" fillId="0" borderId="0" xfId="2" applyNumberFormat="1" applyFont="1" applyFill="1" applyAlignment="1">
      <alignment horizontal="right" vertical="center"/>
    </xf>
    <xf numFmtId="3" fontId="2" fillId="0" borderId="7" xfId="2" applyNumberFormat="1" applyFont="1" applyFill="1" applyBorder="1" applyAlignment="1">
      <alignment vertical="center"/>
    </xf>
    <xf numFmtId="3" fontId="2" fillId="0" borderId="21" xfId="2" applyNumberFormat="1" applyFont="1" applyFill="1" applyBorder="1" applyAlignment="1">
      <alignment vertical="center"/>
    </xf>
    <xf numFmtId="3" fontId="2" fillId="0" borderId="1" xfId="2" applyNumberFormat="1" applyFont="1" applyFill="1" applyBorder="1" applyAlignment="1">
      <alignment vertical="center"/>
    </xf>
    <xf numFmtId="3" fontId="2" fillId="0" borderId="12" xfId="2" applyNumberFormat="1" applyFont="1" applyFill="1" applyBorder="1" applyAlignment="1">
      <alignment vertical="center"/>
    </xf>
    <xf numFmtId="3" fontId="1" fillId="0" borderId="21" xfId="2" applyNumberFormat="1" applyFont="1" applyFill="1" applyBorder="1" applyAlignment="1">
      <alignment vertical="center"/>
    </xf>
    <xf numFmtId="3" fontId="1" fillId="0" borderId="7" xfId="2" applyNumberFormat="1" applyFont="1" applyFill="1" applyBorder="1" applyAlignment="1">
      <alignment vertical="center"/>
    </xf>
    <xf numFmtId="3" fontId="1" fillId="0" borderId="1" xfId="2" applyNumberFormat="1" applyFont="1" applyFill="1" applyBorder="1" applyAlignment="1">
      <alignment vertical="center"/>
    </xf>
    <xf numFmtId="3" fontId="1" fillId="0" borderId="12" xfId="2" applyNumberFormat="1" applyFont="1" applyFill="1" applyBorder="1" applyAlignment="1">
      <alignment vertical="center"/>
    </xf>
    <xf numFmtId="3" fontId="1" fillId="0" borderId="12" xfId="2" applyNumberFormat="1" applyFont="1" applyBorder="1" applyAlignment="1">
      <alignment horizontal="left" vertical="center"/>
    </xf>
    <xf numFmtId="3" fontId="1" fillId="0" borderId="12" xfId="2" applyNumberFormat="1" applyFont="1" applyFill="1" applyBorder="1" applyAlignment="1">
      <alignment horizontal="left" vertical="center"/>
    </xf>
    <xf numFmtId="3" fontId="2" fillId="4" borderId="1" xfId="2" applyNumberFormat="1" applyFont="1" applyFill="1" applyBorder="1" applyAlignment="1">
      <alignment vertical="center" wrapText="1"/>
    </xf>
    <xf numFmtId="0" fontId="1" fillId="0" borderId="0" xfId="2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8" fillId="2" borderId="1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 indent="1"/>
    </xf>
    <xf numFmtId="0" fontId="9" fillId="4" borderId="5" xfId="0" applyFont="1" applyFill="1" applyBorder="1" applyAlignment="1">
      <alignment horizontal="left" vertical="center" indent="1"/>
    </xf>
    <xf numFmtId="0" fontId="9" fillId="4" borderId="19" xfId="0" applyFont="1" applyFill="1" applyBorder="1" applyAlignment="1">
      <alignment vertical="center" wrapText="1"/>
    </xf>
    <xf numFmtId="0" fontId="9" fillId="4" borderId="14" xfId="0" applyFont="1" applyFill="1" applyBorder="1" applyAlignment="1">
      <alignment vertical="center" wrapText="1"/>
    </xf>
    <xf numFmtId="49" fontId="2" fillId="4" borderId="25" xfId="0" applyNumberFormat="1" applyFont="1" applyFill="1" applyBorder="1" applyAlignment="1">
      <alignment horizontal="center" vertical="center" wrapText="1"/>
    </xf>
    <xf numFmtId="0" fontId="1" fillId="1" borderId="4" xfId="0" applyFont="1" applyFill="1" applyBorder="1" applyAlignment="1">
      <alignment horizontal="center" vertical="center"/>
    </xf>
    <xf numFmtId="49" fontId="8" fillId="0" borderId="26" xfId="0" applyNumberFormat="1" applyFont="1" applyFill="1" applyBorder="1" applyAlignment="1">
      <alignment horizontal="center" vertical="center" wrapText="1"/>
    </xf>
    <xf numFmtId="3" fontId="2" fillId="4" borderId="12" xfId="2" applyNumberFormat="1" applyFont="1" applyFill="1" applyBorder="1" applyAlignment="1">
      <alignment horizontal="center" vertical="center" wrapText="1"/>
    </xf>
    <xf numFmtId="49" fontId="1" fillId="0" borderId="26" xfId="0" applyNumberFormat="1" applyFont="1" applyFill="1" applyBorder="1" applyAlignment="1">
      <alignment horizontal="center" vertical="center" wrapText="1"/>
    </xf>
    <xf numFmtId="3" fontId="1" fillId="0" borderId="9" xfId="2" applyNumberFormat="1" applyFont="1" applyFill="1" applyBorder="1" applyAlignment="1">
      <alignment vertical="center"/>
    </xf>
    <xf numFmtId="3" fontId="1" fillId="0" borderId="11" xfId="2" applyNumberFormat="1" applyFont="1" applyFill="1" applyBorder="1" applyAlignment="1">
      <alignment vertical="center"/>
    </xf>
    <xf numFmtId="3" fontId="2" fillId="0" borderId="27" xfId="2" applyNumberFormat="1" applyFont="1" applyFill="1" applyBorder="1" applyAlignment="1">
      <alignment vertical="center"/>
    </xf>
    <xf numFmtId="3" fontId="2" fillId="0" borderId="28" xfId="2" applyNumberFormat="1" applyFont="1" applyFill="1" applyBorder="1" applyAlignment="1">
      <alignment vertical="center"/>
    </xf>
    <xf numFmtId="0" fontId="2" fillId="4" borderId="12" xfId="2" applyFont="1" applyFill="1" applyBorder="1" applyAlignment="1">
      <alignment horizontal="center" vertical="center" wrapText="1"/>
    </xf>
    <xf numFmtId="3" fontId="2" fillId="0" borderId="29" xfId="2" applyNumberFormat="1" applyFont="1" applyFill="1" applyBorder="1" applyAlignment="1">
      <alignment vertical="center"/>
    </xf>
    <xf numFmtId="3" fontId="2" fillId="4" borderId="30" xfId="2" applyNumberFormat="1" applyFont="1" applyFill="1" applyBorder="1" applyAlignment="1">
      <alignment vertical="center"/>
    </xf>
    <xf numFmtId="3" fontId="2" fillId="4" borderId="29" xfId="2" applyNumberFormat="1" applyFont="1" applyFill="1" applyBorder="1" applyAlignment="1">
      <alignment vertical="center"/>
    </xf>
    <xf numFmtId="0" fontId="8" fillId="5" borderId="4" xfId="0" applyFont="1" applyFill="1" applyBorder="1" applyAlignment="1">
      <alignment vertical="center"/>
    </xf>
    <xf numFmtId="0" fontId="11" fillId="5" borderId="5" xfId="0" applyFont="1" applyFill="1" applyBorder="1" applyAlignment="1">
      <alignment horizontal="left" vertical="center" indent="1"/>
    </xf>
    <xf numFmtId="0" fontId="9" fillId="5" borderId="4" xfId="0" applyFont="1" applyFill="1" applyBorder="1" applyAlignment="1">
      <alignment horizontal="left" vertical="center" indent="1"/>
    </xf>
    <xf numFmtId="0" fontId="9" fillId="5" borderId="5" xfId="0" applyFont="1" applyFill="1" applyBorder="1" applyAlignment="1">
      <alignment horizontal="left" vertical="center" indent="1"/>
    </xf>
    <xf numFmtId="3" fontId="0" fillId="0" borderId="0" xfId="0" applyNumberFormat="1"/>
    <xf numFmtId="3" fontId="8" fillId="0" borderId="0" xfId="0" applyNumberFormat="1" applyFont="1" applyAlignment="1"/>
    <xf numFmtId="3" fontId="2" fillId="4" borderId="1" xfId="0" applyNumberFormat="1" applyFont="1" applyFill="1" applyBorder="1" applyAlignment="1">
      <alignment horizontal="center" vertical="center" wrapText="1"/>
    </xf>
    <xf numFmtId="3" fontId="9" fillId="4" borderId="31" xfId="0" applyNumberFormat="1" applyFont="1" applyFill="1" applyBorder="1" applyAlignment="1">
      <alignment horizontal="center" vertical="center" wrapText="1"/>
    </xf>
    <xf numFmtId="3" fontId="9" fillId="4" borderId="32" xfId="0" applyNumberFormat="1" applyFont="1" applyFill="1" applyBorder="1" applyAlignment="1">
      <alignment horizontal="center" vertical="center" wrapText="1"/>
    </xf>
    <xf numFmtId="3" fontId="9" fillId="4" borderId="33" xfId="0" applyNumberFormat="1" applyFont="1" applyFill="1" applyBorder="1" applyAlignment="1">
      <alignment horizontal="center" vertical="center" wrapText="1"/>
    </xf>
    <xf numFmtId="3" fontId="9" fillId="4" borderId="34" xfId="0" applyNumberFormat="1" applyFont="1" applyFill="1" applyBorder="1" applyAlignment="1">
      <alignment horizontal="center" vertical="center" wrapText="1"/>
    </xf>
    <xf numFmtId="3" fontId="9" fillId="4" borderId="35" xfId="0" applyNumberFormat="1" applyFont="1" applyFill="1" applyBorder="1" applyAlignment="1">
      <alignment horizontal="center" vertical="center" wrapText="1"/>
    </xf>
    <xf numFmtId="3" fontId="9" fillId="4" borderId="16" xfId="0" applyNumberFormat="1" applyFont="1" applyFill="1" applyBorder="1" applyAlignment="1">
      <alignment horizontal="center" vertical="center" wrapText="1"/>
    </xf>
    <xf numFmtId="3" fontId="8" fillId="0" borderId="9" xfId="0" applyNumberFormat="1" applyFont="1" applyFill="1" applyBorder="1" applyAlignment="1">
      <alignment vertical="center"/>
    </xf>
    <xf numFmtId="3" fontId="8" fillId="0" borderId="3" xfId="0" applyNumberFormat="1" applyFont="1" applyFill="1" applyBorder="1" applyAlignment="1">
      <alignment vertical="center"/>
    </xf>
    <xf numFmtId="3" fontId="9" fillId="0" borderId="3" xfId="0" applyNumberFormat="1" applyFont="1" applyFill="1" applyBorder="1" applyAlignment="1">
      <alignment vertical="center"/>
    </xf>
    <xf numFmtId="3" fontId="8" fillId="0" borderId="7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8" fillId="0" borderId="2" xfId="0" applyNumberFormat="1" applyFont="1" applyFill="1" applyBorder="1" applyAlignment="1">
      <alignment vertical="center"/>
    </xf>
    <xf numFmtId="3" fontId="9" fillId="1" borderId="4" xfId="0" applyNumberFormat="1" applyFont="1" applyFill="1" applyBorder="1" applyAlignment="1">
      <alignment vertical="center"/>
    </xf>
    <xf numFmtId="3" fontId="9" fillId="1" borderId="5" xfId="0" applyNumberFormat="1" applyFont="1" applyFill="1" applyBorder="1" applyAlignment="1">
      <alignment vertical="center"/>
    </xf>
    <xf numFmtId="3" fontId="9" fillId="4" borderId="4" xfId="0" applyNumberFormat="1" applyFont="1" applyFill="1" applyBorder="1" applyAlignment="1">
      <alignment vertical="center" wrapText="1"/>
    </xf>
    <xf numFmtId="3" fontId="9" fillId="4" borderId="5" xfId="0" applyNumberFormat="1" applyFont="1" applyFill="1" applyBorder="1" applyAlignment="1">
      <alignment vertical="center" wrapText="1"/>
    </xf>
    <xf numFmtId="3" fontId="8" fillId="0" borderId="6" xfId="0" applyNumberFormat="1" applyFont="1" applyFill="1" applyBorder="1" applyAlignment="1">
      <alignment vertical="center"/>
    </xf>
    <xf numFmtId="3" fontId="8" fillId="0" borderId="15" xfId="0" applyNumberFormat="1" applyFont="1" applyFill="1" applyBorder="1" applyAlignment="1">
      <alignment vertical="center"/>
    </xf>
    <xf numFmtId="3" fontId="2" fillId="5" borderId="4" xfId="0" applyNumberFormat="1" applyFont="1" applyFill="1" applyBorder="1" applyAlignment="1">
      <alignment vertical="center" wrapText="1"/>
    </xf>
    <xf numFmtId="3" fontId="9" fillId="5" borderId="4" xfId="0" applyNumberFormat="1" applyFont="1" applyFill="1" applyBorder="1" applyAlignment="1">
      <alignment vertical="center"/>
    </xf>
    <xf numFmtId="3" fontId="9" fillId="2" borderId="4" xfId="0" applyNumberFormat="1" applyFont="1" applyFill="1" applyBorder="1" applyAlignment="1">
      <alignment vertical="center"/>
    </xf>
    <xf numFmtId="3" fontId="2" fillId="4" borderId="17" xfId="0" applyNumberFormat="1" applyFont="1" applyFill="1" applyBorder="1" applyAlignment="1">
      <alignment horizontal="center" vertical="center" wrapText="1"/>
    </xf>
    <xf numFmtId="3" fontId="2" fillId="4" borderId="25" xfId="0" applyNumberFormat="1" applyFont="1" applyFill="1" applyBorder="1" applyAlignment="1">
      <alignment horizontal="center" vertical="center" wrapText="1"/>
    </xf>
    <xf numFmtId="3" fontId="2" fillId="4" borderId="33" xfId="0" applyNumberFormat="1" applyFont="1" applyFill="1" applyBorder="1" applyAlignment="1">
      <alignment horizontal="center" vertical="center" wrapText="1"/>
    </xf>
    <xf numFmtId="3" fontId="2" fillId="4" borderId="35" xfId="0" applyNumberFormat="1" applyFont="1" applyFill="1" applyBorder="1" applyAlignment="1">
      <alignment horizontal="center" vertical="center" wrapText="1"/>
    </xf>
    <xf numFmtId="3" fontId="2" fillId="5" borderId="36" xfId="0" applyNumberFormat="1" applyFont="1" applyFill="1" applyBorder="1" applyAlignment="1">
      <alignment vertical="center" wrapText="1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21" xfId="0" applyNumberFormat="1" applyFont="1" applyFill="1" applyBorder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0" fillId="0" borderId="0" xfId="0" applyNumberFormat="1" applyAlignment="1">
      <alignment vertical="center"/>
    </xf>
    <xf numFmtId="3" fontId="7" fillId="0" borderId="0" xfId="0" applyNumberFormat="1" applyFont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3" fontId="4" fillId="0" borderId="37" xfId="0" applyNumberFormat="1" applyFont="1" applyFill="1" applyBorder="1" applyAlignment="1">
      <alignment vertical="center"/>
    </xf>
    <xf numFmtId="3" fontId="9" fillId="3" borderId="4" xfId="0" applyNumberFormat="1" applyFont="1" applyFill="1" applyBorder="1" applyAlignment="1">
      <alignment vertical="center" wrapText="1"/>
    </xf>
    <xf numFmtId="3" fontId="9" fillId="3" borderId="5" xfId="0" applyNumberFormat="1" applyFont="1" applyFill="1" applyBorder="1" applyAlignment="1">
      <alignment vertical="center" wrapText="1"/>
    </xf>
    <xf numFmtId="3" fontId="9" fillId="4" borderId="4" xfId="0" applyNumberFormat="1" applyFont="1" applyFill="1" applyBorder="1" applyAlignment="1">
      <alignment vertical="center"/>
    </xf>
    <xf numFmtId="3" fontId="9" fillId="4" borderId="5" xfId="0" applyNumberFormat="1" applyFont="1" applyFill="1" applyBorder="1" applyAlignment="1">
      <alignment vertical="center"/>
    </xf>
    <xf numFmtId="3" fontId="8" fillId="0" borderId="37" xfId="0" applyNumberFormat="1" applyFont="1" applyFill="1" applyBorder="1" applyAlignment="1">
      <alignment vertical="center"/>
    </xf>
    <xf numFmtId="3" fontId="8" fillId="0" borderId="38" xfId="0" applyNumberFormat="1" applyFont="1" applyFill="1" applyBorder="1" applyAlignment="1">
      <alignment vertical="center"/>
    </xf>
    <xf numFmtId="0" fontId="11" fillId="5" borderId="4" xfId="0" applyFont="1" applyFill="1" applyBorder="1" applyAlignment="1">
      <alignment horizontal="left" vertical="center" indent="1"/>
    </xf>
    <xf numFmtId="0" fontId="2" fillId="5" borderId="14" xfId="0" applyFont="1" applyFill="1" applyBorder="1" applyAlignment="1">
      <alignment vertical="center" wrapText="1"/>
    </xf>
    <xf numFmtId="0" fontId="9" fillId="5" borderId="10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horizontal="left" vertical="center" indent="1"/>
    </xf>
    <xf numFmtId="0" fontId="9" fillId="5" borderId="39" xfId="0" applyFont="1" applyFill="1" applyBorder="1" applyAlignment="1">
      <alignment vertical="center"/>
    </xf>
    <xf numFmtId="3" fontId="9" fillId="5" borderId="10" xfId="0" applyNumberFormat="1" applyFont="1" applyFill="1" applyBorder="1" applyAlignment="1">
      <alignment vertical="center"/>
    </xf>
    <xf numFmtId="0" fontId="9" fillId="0" borderId="37" xfId="0" applyFont="1" applyFill="1" applyBorder="1" applyAlignment="1">
      <alignment vertical="center" wrapText="1"/>
    </xf>
    <xf numFmtId="0" fontId="9" fillId="1" borderId="19" xfId="0" applyFont="1" applyFill="1" applyBorder="1" applyAlignment="1">
      <alignment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38" xfId="0" applyFont="1" applyFill="1" applyBorder="1" applyAlignment="1">
      <alignment vertical="center" wrapText="1"/>
    </xf>
    <xf numFmtId="0" fontId="8" fillId="0" borderId="37" xfId="0" applyFont="1" applyFill="1" applyBorder="1" applyAlignment="1">
      <alignment vertical="center" wrapText="1"/>
    </xf>
    <xf numFmtId="0" fontId="2" fillId="5" borderId="19" xfId="0" applyFont="1" applyFill="1" applyBorder="1" applyAlignment="1">
      <alignment horizontal="left" vertical="center" indent="1"/>
    </xf>
    <xf numFmtId="0" fontId="9" fillId="5" borderId="19" xfId="0" applyFont="1" applyFill="1" applyBorder="1" applyAlignment="1">
      <alignment horizontal="left" vertical="center" indent="1"/>
    </xf>
    <xf numFmtId="0" fontId="8" fillId="2" borderId="19" xfId="0" applyFont="1" applyFill="1" applyBorder="1" applyAlignment="1">
      <alignment vertical="center"/>
    </xf>
    <xf numFmtId="3" fontId="2" fillId="4" borderId="40" xfId="0" applyNumberFormat="1" applyFont="1" applyFill="1" applyBorder="1" applyAlignment="1">
      <alignment horizontal="center" vertical="center" wrapText="1"/>
    </xf>
    <xf numFmtId="3" fontId="2" fillId="4" borderId="32" xfId="0" applyNumberFormat="1" applyFont="1" applyFill="1" applyBorder="1" applyAlignment="1">
      <alignment horizontal="center" vertical="center" wrapText="1"/>
    </xf>
    <xf numFmtId="3" fontId="2" fillId="4" borderId="3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vertical="center"/>
    </xf>
    <xf numFmtId="3" fontId="1" fillId="0" borderId="23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1" fillId="1" borderId="41" xfId="0" applyFont="1" applyFill="1" applyBorder="1" applyAlignment="1">
      <alignment horizontal="center" vertical="center"/>
    </xf>
    <xf numFmtId="0" fontId="2" fillId="1" borderId="42" xfId="0" applyFont="1" applyFill="1" applyBorder="1" applyAlignment="1">
      <alignment horizontal="left" vertical="center"/>
    </xf>
    <xf numFmtId="0" fontId="2" fillId="1" borderId="43" xfId="0" applyFont="1" applyFill="1" applyBorder="1" applyAlignment="1">
      <alignment horizontal="left" vertical="center"/>
    </xf>
    <xf numFmtId="3" fontId="1" fillId="0" borderId="0" xfId="2" applyNumberFormat="1" applyFont="1" applyAlignment="1">
      <alignment vertical="center"/>
    </xf>
    <xf numFmtId="0" fontId="14" fillId="0" borderId="0" xfId="0" applyFont="1"/>
    <xf numFmtId="3" fontId="14" fillId="0" borderId="0" xfId="0" applyNumberFormat="1" applyFont="1"/>
    <xf numFmtId="3" fontId="12" fillId="0" borderId="0" xfId="0" applyNumberFormat="1" applyFont="1"/>
    <xf numFmtId="0" fontId="2" fillId="0" borderId="18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 indent="1"/>
    </xf>
    <xf numFmtId="0" fontId="1" fillId="0" borderId="20" xfId="0" applyFont="1" applyFill="1" applyBorder="1" applyAlignment="1">
      <alignment vertical="center" wrapText="1"/>
    </xf>
    <xf numFmtId="3" fontId="1" fillId="0" borderId="25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3" fontId="2" fillId="0" borderId="37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horizontal="left" vertical="center" indent="1"/>
    </xf>
    <xf numFmtId="0" fontId="2" fillId="0" borderId="21" xfId="0" applyFont="1" applyFill="1" applyBorder="1" applyAlignment="1">
      <alignment vertical="center" wrapText="1"/>
    </xf>
    <xf numFmtId="3" fontId="2" fillId="0" borderId="44" xfId="0" applyNumberFormat="1" applyFont="1" applyFill="1" applyBorder="1" applyAlignment="1">
      <alignment vertical="center"/>
    </xf>
    <xf numFmtId="3" fontId="2" fillId="0" borderId="23" xfId="0" applyNumberFormat="1" applyFont="1" applyFill="1" applyBorder="1" applyAlignment="1">
      <alignment vertical="center"/>
    </xf>
    <xf numFmtId="0" fontId="12" fillId="0" borderId="0" xfId="0" applyFont="1"/>
    <xf numFmtId="0" fontId="1" fillId="0" borderId="7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 indent="1"/>
    </xf>
    <xf numFmtId="0" fontId="1" fillId="0" borderId="21" xfId="0" applyFont="1" applyFill="1" applyBorder="1" applyAlignment="1">
      <alignment vertical="center" wrapText="1"/>
    </xf>
    <xf numFmtId="3" fontId="1" fillId="0" borderId="21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 indent="1"/>
    </xf>
    <xf numFmtId="0" fontId="2" fillId="0" borderId="2" xfId="0" applyFont="1" applyFill="1" applyBorder="1" applyAlignment="1">
      <alignment horizontal="left" vertical="center" indent="1"/>
    </xf>
    <xf numFmtId="0" fontId="2" fillId="0" borderId="22" xfId="0" applyFont="1" applyFill="1" applyBorder="1" applyAlignment="1">
      <alignment vertical="center" wrapText="1"/>
    </xf>
    <xf numFmtId="3" fontId="2" fillId="0" borderId="32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horizontal="left" vertical="center" indent="1"/>
    </xf>
    <xf numFmtId="0" fontId="2" fillId="3" borderId="5" xfId="0" applyFont="1" applyFill="1" applyBorder="1" applyAlignment="1">
      <alignment horizontal="left" vertical="center" indent="1"/>
    </xf>
    <xf numFmtId="0" fontId="2" fillId="3" borderId="19" xfId="0" applyFont="1" applyFill="1" applyBorder="1" applyAlignment="1">
      <alignment vertical="center" wrapText="1"/>
    </xf>
    <xf numFmtId="3" fontId="2" fillId="3" borderId="24" xfId="0" applyNumberFormat="1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3" fontId="13" fillId="4" borderId="1" xfId="2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4" borderId="19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vertical="center"/>
    </xf>
    <xf numFmtId="0" fontId="2" fillId="4" borderId="41" xfId="2" applyFont="1" applyFill="1" applyBorder="1" applyAlignment="1">
      <alignment horizontal="center" vertical="center" wrapText="1"/>
    </xf>
    <xf numFmtId="3" fontId="2" fillId="4" borderId="46" xfId="2" applyNumberFormat="1" applyFont="1" applyFill="1" applyBorder="1" applyAlignment="1">
      <alignment horizontal="center" vertical="center" wrapText="1"/>
    </xf>
    <xf numFmtId="3" fontId="2" fillId="4" borderId="30" xfId="2" applyNumberFormat="1" applyFont="1" applyFill="1" applyBorder="1" applyAlignment="1">
      <alignment horizontal="center" vertical="center" wrapText="1"/>
    </xf>
    <xf numFmtId="3" fontId="2" fillId="0" borderId="0" xfId="2" applyNumberFormat="1" applyFont="1" applyAlignment="1">
      <alignment horizontal="right" vertical="center"/>
    </xf>
    <xf numFmtId="0" fontId="2" fillId="0" borderId="0" xfId="4" applyFont="1" applyAlignment="1">
      <alignment horizontal="center" vertical="center"/>
    </xf>
    <xf numFmtId="0" fontId="2" fillId="0" borderId="0" xfId="4" applyFont="1" applyAlignment="1">
      <alignment horizontal="center" vertical="center" wrapText="1"/>
    </xf>
    <xf numFmtId="3" fontId="2" fillId="0" borderId="0" xfId="4" applyNumberFormat="1" applyFont="1" applyAlignment="1">
      <alignment horizontal="center" vertical="center"/>
    </xf>
    <xf numFmtId="0" fontId="2" fillId="4" borderId="46" xfId="2" applyFont="1" applyFill="1" applyBorder="1" applyAlignment="1">
      <alignment horizontal="center" vertical="center" wrapText="1"/>
    </xf>
    <xf numFmtId="3" fontId="2" fillId="4" borderId="41" xfId="2" applyNumberFormat="1" applyFont="1" applyFill="1" applyBorder="1" applyAlignment="1">
      <alignment horizontal="center" vertical="center" wrapText="1"/>
    </xf>
    <xf numFmtId="3" fontId="2" fillId="4" borderId="42" xfId="2" applyNumberFormat="1" applyFont="1" applyFill="1" applyBorder="1" applyAlignment="1">
      <alignment horizontal="center" vertical="center" wrapText="1"/>
    </xf>
    <xf numFmtId="0" fontId="2" fillId="0" borderId="18" xfId="2" applyFont="1" applyFill="1" applyBorder="1" applyAlignment="1">
      <alignment horizontal="center" vertical="center" wrapText="1"/>
    </xf>
    <xf numFmtId="0" fontId="2" fillId="0" borderId="20" xfId="2" applyFont="1" applyFill="1" applyBorder="1" applyAlignment="1">
      <alignment horizontal="center" vertical="center" wrapText="1"/>
    </xf>
    <xf numFmtId="3" fontId="2" fillId="0" borderId="47" xfId="2" applyNumberFormat="1" applyFont="1" applyFill="1" applyBorder="1" applyAlignment="1">
      <alignment horizontal="center" vertical="center" wrapText="1"/>
    </xf>
    <xf numFmtId="3" fontId="2" fillId="0" borderId="17" xfId="2" applyNumberFormat="1" applyFont="1" applyFill="1" applyBorder="1" applyAlignment="1">
      <alignment horizontal="center" vertical="center" wrapText="1"/>
    </xf>
    <xf numFmtId="3" fontId="1" fillId="0" borderId="0" xfId="2" applyNumberFormat="1" applyFont="1" applyFill="1" applyAlignment="1">
      <alignment vertical="center"/>
    </xf>
    <xf numFmtId="0" fontId="1" fillId="0" borderId="0" xfId="2" applyFont="1" applyFill="1" applyAlignment="1">
      <alignment vertical="center"/>
    </xf>
    <xf numFmtId="0" fontId="1" fillId="0" borderId="7" xfId="2" applyFont="1" applyBorder="1" applyAlignment="1">
      <alignment horizontal="center" vertical="center"/>
    </xf>
    <xf numFmtId="0" fontId="1" fillId="0" borderId="7" xfId="2" applyFont="1" applyFill="1" applyBorder="1" applyAlignment="1">
      <alignment horizontal="center" vertical="center"/>
    </xf>
    <xf numFmtId="3" fontId="3" fillId="0" borderId="23" xfId="2" applyNumberFormat="1" applyFont="1" applyBorder="1" applyAlignment="1"/>
    <xf numFmtId="3" fontId="1" fillId="0" borderId="23" xfId="2" applyNumberFormat="1" applyFont="1" applyFill="1" applyBorder="1" applyAlignment="1">
      <alignment vertical="center" wrapText="1"/>
    </xf>
    <xf numFmtId="3" fontId="1" fillId="0" borderId="1" xfId="2" applyNumberFormat="1" applyFont="1" applyFill="1" applyBorder="1" applyAlignment="1">
      <alignment vertical="center" wrapText="1"/>
    </xf>
    <xf numFmtId="3" fontId="2" fillId="0" borderId="0" xfId="2" applyNumberFormat="1" applyFont="1" applyAlignment="1">
      <alignment vertical="center"/>
    </xf>
    <xf numFmtId="3" fontId="2" fillId="4" borderId="48" xfId="2" applyNumberFormat="1" applyFont="1" applyFill="1" applyBorder="1" applyAlignment="1">
      <alignment horizontal="right" vertical="center"/>
    </xf>
    <xf numFmtId="0" fontId="5" fillId="0" borderId="0" xfId="3" applyFont="1" applyAlignment="1">
      <alignment vertical="center"/>
    </xf>
    <xf numFmtId="3" fontId="2" fillId="0" borderId="49" xfId="2" applyNumberFormat="1" applyFont="1" applyFill="1" applyBorder="1" applyAlignment="1">
      <alignment horizontal="center" vertical="center" wrapText="1"/>
    </xf>
    <xf numFmtId="3" fontId="1" fillId="0" borderId="50" xfId="2" applyNumberFormat="1" applyFont="1" applyBorder="1" applyAlignment="1">
      <alignment vertical="center"/>
    </xf>
    <xf numFmtId="3" fontId="1" fillId="0" borderId="51" xfId="2" applyNumberFormat="1" applyFont="1" applyFill="1" applyBorder="1" applyAlignment="1">
      <alignment vertical="center"/>
    </xf>
    <xf numFmtId="0" fontId="2" fillId="4" borderId="10" xfId="2" applyFont="1" applyFill="1" applyBorder="1" applyAlignment="1">
      <alignment horizontal="center" vertical="center"/>
    </xf>
    <xf numFmtId="0" fontId="2" fillId="4" borderId="39" xfId="2" applyFont="1" applyFill="1" applyBorder="1" applyAlignment="1">
      <alignment vertical="center" wrapText="1"/>
    </xf>
    <xf numFmtId="3" fontId="2" fillId="4" borderId="52" xfId="2" applyNumberFormat="1" applyFont="1" applyFill="1" applyBorder="1" applyAlignment="1">
      <alignment vertical="center"/>
    </xf>
    <xf numFmtId="3" fontId="2" fillId="0" borderId="20" xfId="2" applyNumberFormat="1" applyFont="1" applyFill="1" applyBorder="1" applyAlignment="1">
      <alignment horizontal="center" vertical="center" wrapText="1"/>
    </xf>
    <xf numFmtId="0" fontId="1" fillId="0" borderId="16" xfId="2" applyFont="1" applyFill="1" applyBorder="1" applyAlignment="1">
      <alignment horizontal="center" vertical="center"/>
    </xf>
    <xf numFmtId="3" fontId="1" fillId="0" borderId="15" xfId="2" applyNumberFormat="1" applyFont="1" applyFill="1" applyBorder="1" applyAlignment="1">
      <alignment vertical="center"/>
    </xf>
    <xf numFmtId="3" fontId="1" fillId="0" borderId="53" xfId="2" applyNumberFormat="1" applyFont="1" applyFill="1" applyBorder="1" applyAlignment="1">
      <alignment vertical="center"/>
    </xf>
    <xf numFmtId="0" fontId="1" fillId="0" borderId="16" xfId="2" applyFont="1" applyBorder="1" applyAlignment="1">
      <alignment horizontal="center" vertical="center"/>
    </xf>
    <xf numFmtId="3" fontId="3" fillId="0" borderId="35" xfId="2" applyNumberFormat="1" applyFont="1" applyFill="1" applyBorder="1" applyAlignment="1"/>
    <xf numFmtId="3" fontId="1" fillId="0" borderId="35" xfId="2" applyNumberFormat="1" applyFont="1" applyFill="1" applyBorder="1" applyAlignment="1">
      <alignment vertical="center"/>
    </xf>
    <xf numFmtId="0" fontId="1" fillId="0" borderId="21" xfId="0" applyFont="1" applyFill="1" applyBorder="1" applyAlignment="1">
      <alignment vertical="center"/>
    </xf>
    <xf numFmtId="0" fontId="1" fillId="0" borderId="53" xfId="0" applyFont="1" applyFill="1" applyBorder="1" applyAlignment="1">
      <alignment vertical="center"/>
    </xf>
    <xf numFmtId="0" fontId="8" fillId="0" borderId="53" xfId="0" applyFont="1" applyFill="1" applyBorder="1" applyAlignment="1">
      <alignment vertical="center" wrapText="1"/>
    </xf>
    <xf numFmtId="164" fontId="1" fillId="0" borderId="18" xfId="0" applyNumberFormat="1" applyFont="1" applyFill="1" applyBorder="1" applyAlignment="1">
      <alignment vertical="center" wrapText="1"/>
    </xf>
    <xf numFmtId="164" fontId="1" fillId="0" borderId="17" xfId="0" applyNumberFormat="1" applyFont="1" applyFill="1" applyBorder="1" applyAlignment="1">
      <alignment vertical="center" wrapText="1"/>
    </xf>
    <xf numFmtId="164" fontId="1" fillId="0" borderId="7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164" fontId="1" fillId="0" borderId="8" xfId="0" applyNumberFormat="1" applyFont="1" applyFill="1" applyBorder="1" applyAlignment="1">
      <alignment vertical="center" wrapText="1"/>
    </xf>
    <xf numFmtId="164" fontId="1" fillId="0" borderId="2" xfId="0" applyNumberFormat="1" applyFont="1" applyFill="1" applyBorder="1" applyAlignment="1">
      <alignment vertical="center" wrapText="1"/>
    </xf>
    <xf numFmtId="164" fontId="2" fillId="0" borderId="37" xfId="0" applyNumberFormat="1" applyFont="1" applyFill="1" applyBorder="1" applyAlignment="1">
      <alignment vertical="center" wrapText="1"/>
    </xf>
    <xf numFmtId="164" fontId="2" fillId="1" borderId="4" xfId="0" applyNumberFormat="1" applyFont="1" applyFill="1" applyBorder="1" applyAlignment="1">
      <alignment horizontal="right" vertical="center"/>
    </xf>
    <xf numFmtId="164" fontId="1" fillId="0" borderId="0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1" fillId="0" borderId="7" xfId="0" applyNumberFormat="1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vertical="center"/>
    </xf>
    <xf numFmtId="164" fontId="1" fillId="0" borderId="8" xfId="0" applyNumberFormat="1" applyFont="1" applyFill="1" applyBorder="1" applyAlignment="1">
      <alignment vertical="center"/>
    </xf>
    <xf numFmtId="164" fontId="1" fillId="0" borderId="32" xfId="0" applyNumberFormat="1" applyFont="1" applyFill="1" applyBorder="1" applyAlignment="1">
      <alignment vertical="center"/>
    </xf>
    <xf numFmtId="164" fontId="2" fillId="4" borderId="4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164" fontId="1" fillId="0" borderId="40" xfId="0" applyNumberFormat="1" applyFont="1" applyFill="1" applyBorder="1" applyAlignment="1">
      <alignment vertical="center"/>
    </xf>
    <xf numFmtId="164" fontId="1" fillId="0" borderId="17" xfId="0" applyNumberFormat="1" applyFont="1" applyFill="1" applyBorder="1" applyAlignment="1">
      <alignment vertical="center"/>
    </xf>
    <xf numFmtId="164" fontId="1" fillId="0" borderId="34" xfId="0" applyNumberFormat="1" applyFont="1" applyFill="1" applyBorder="1" applyAlignment="1">
      <alignment vertical="center"/>
    </xf>
    <xf numFmtId="164" fontId="1" fillId="0" borderId="15" xfId="0" applyNumberFormat="1" applyFont="1" applyFill="1" applyBorder="1" applyAlignment="1">
      <alignment vertical="center"/>
    </xf>
    <xf numFmtId="164" fontId="2" fillId="4" borderId="36" xfId="0" applyNumberFormat="1" applyFont="1" applyFill="1" applyBorder="1" applyAlignment="1">
      <alignment vertical="center"/>
    </xf>
    <xf numFmtId="164" fontId="2" fillId="4" borderId="5" xfId="0" applyNumberFormat="1" applyFont="1" applyFill="1" applyBorder="1" applyAlignment="1">
      <alignment vertical="center"/>
    </xf>
    <xf numFmtId="164" fontId="2" fillId="0" borderId="54" xfId="0" applyNumberFormat="1" applyFont="1" applyBorder="1" applyAlignment="1">
      <alignment vertical="center"/>
    </xf>
    <xf numFmtId="164" fontId="2" fillId="0" borderId="22" xfId="0" applyNumberFormat="1" applyFont="1" applyFill="1" applyBorder="1" applyAlignment="1">
      <alignment vertical="center" wrapText="1"/>
    </xf>
    <xf numFmtId="164" fontId="2" fillId="4" borderId="55" xfId="0" applyNumberFormat="1" applyFont="1" applyFill="1" applyBorder="1" applyAlignment="1">
      <alignment vertical="center"/>
    </xf>
    <xf numFmtId="164" fontId="1" fillId="0" borderId="56" xfId="0" applyNumberFormat="1" applyFont="1" applyFill="1" applyBorder="1" applyAlignment="1">
      <alignment vertical="center"/>
    </xf>
    <xf numFmtId="164" fontId="1" fillId="0" borderId="42" xfId="0" applyNumberFormat="1" applyFont="1" applyFill="1" applyBorder="1" applyAlignment="1">
      <alignment vertical="center"/>
    </xf>
    <xf numFmtId="164" fontId="1" fillId="0" borderId="57" xfId="0" applyNumberFormat="1" applyFont="1" applyFill="1" applyBorder="1" applyAlignment="1">
      <alignment vertical="center"/>
    </xf>
    <xf numFmtId="164" fontId="1" fillId="0" borderId="18" xfId="0" applyNumberFormat="1" applyFont="1" applyFill="1" applyBorder="1" applyAlignment="1">
      <alignment horizontal="right" vertical="center" wrapText="1"/>
    </xf>
    <xf numFmtId="164" fontId="1" fillId="0" borderId="17" xfId="0" applyNumberFormat="1" applyFont="1" applyFill="1" applyBorder="1" applyAlignment="1">
      <alignment horizontal="right" vertical="center" wrapText="1"/>
    </xf>
    <xf numFmtId="164" fontId="1" fillId="0" borderId="7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164" fontId="1" fillId="0" borderId="8" xfId="0" applyNumberFormat="1" applyFont="1" applyFill="1" applyBorder="1" applyAlignment="1">
      <alignment horizontal="right" vertical="center" wrapText="1"/>
    </xf>
    <xf numFmtId="164" fontId="1" fillId="0" borderId="2" xfId="0" applyNumberFormat="1" applyFont="1" applyFill="1" applyBorder="1" applyAlignment="1">
      <alignment horizontal="right" vertical="center" wrapText="1"/>
    </xf>
    <xf numFmtId="164" fontId="15" fillId="0" borderId="21" xfId="0" applyNumberFormat="1" applyFont="1" applyFill="1" applyBorder="1" applyAlignment="1">
      <alignment vertical="center"/>
    </xf>
    <xf numFmtId="164" fontId="2" fillId="1" borderId="36" xfId="0" applyNumberFormat="1" applyFont="1" applyFill="1" applyBorder="1" applyAlignment="1">
      <alignment horizontal="right" vertical="center"/>
    </xf>
    <xf numFmtId="164" fontId="2" fillId="0" borderId="58" xfId="0" applyNumberFormat="1" applyFont="1" applyFill="1" applyBorder="1" applyAlignment="1">
      <alignment vertical="center" wrapText="1"/>
    </xf>
    <xf numFmtId="164" fontId="2" fillId="4" borderId="19" xfId="0" applyNumberFormat="1" applyFont="1" applyFill="1" applyBorder="1" applyAlignment="1">
      <alignment vertical="center" wrapText="1"/>
    </xf>
    <xf numFmtId="3" fontId="4" fillId="0" borderId="38" xfId="0" applyNumberFormat="1" applyFont="1" applyFill="1" applyBorder="1" applyAlignment="1">
      <alignment vertical="center"/>
    </xf>
    <xf numFmtId="3" fontId="9" fillId="1" borderId="14" xfId="0" applyNumberFormat="1" applyFont="1" applyFill="1" applyBorder="1" applyAlignment="1">
      <alignment vertical="center"/>
    </xf>
    <xf numFmtId="3" fontId="4" fillId="1" borderId="19" xfId="0" applyNumberFormat="1" applyFont="1" applyFill="1" applyBorder="1" applyAlignment="1">
      <alignment vertical="center"/>
    </xf>
    <xf numFmtId="3" fontId="4" fillId="4" borderId="19" xfId="0" applyNumberFormat="1" applyFont="1" applyFill="1" applyBorder="1" applyAlignment="1">
      <alignment vertical="center"/>
    </xf>
    <xf numFmtId="3" fontId="4" fillId="4" borderId="5" xfId="0" applyNumberFormat="1" applyFont="1" applyFill="1" applyBorder="1" applyAlignment="1">
      <alignment vertical="center"/>
    </xf>
    <xf numFmtId="3" fontId="4" fillId="1" borderId="43" xfId="0" applyNumberFormat="1" applyFont="1" applyFill="1" applyBorder="1" applyAlignment="1">
      <alignment vertical="center"/>
    </xf>
    <xf numFmtId="3" fontId="4" fillId="3" borderId="19" xfId="0" applyNumberFormat="1" applyFont="1" applyFill="1" applyBorder="1" applyAlignment="1">
      <alignment vertical="center"/>
    </xf>
    <xf numFmtId="3" fontId="4" fillId="5" borderId="19" xfId="0" applyNumberFormat="1" applyFont="1" applyFill="1" applyBorder="1" applyAlignment="1">
      <alignment vertical="center"/>
    </xf>
    <xf numFmtId="3" fontId="4" fillId="2" borderId="19" xfId="0" applyNumberFormat="1" applyFont="1" applyFill="1" applyBorder="1" applyAlignment="1">
      <alignment vertical="center"/>
    </xf>
    <xf numFmtId="3" fontId="8" fillId="1" borderId="19" xfId="0" applyNumberFormat="1" applyFont="1" applyFill="1" applyBorder="1" applyAlignment="1">
      <alignment vertical="center"/>
    </xf>
    <xf numFmtId="3" fontId="16" fillId="0" borderId="37" xfId="0" applyNumberFormat="1" applyFont="1" applyFill="1" applyBorder="1" applyAlignment="1">
      <alignment vertical="center"/>
    </xf>
    <xf numFmtId="3" fontId="16" fillId="0" borderId="38" xfId="0" applyNumberFormat="1" applyFont="1" applyFill="1" applyBorder="1" applyAlignment="1">
      <alignment vertical="center"/>
    </xf>
    <xf numFmtId="3" fontId="16" fillId="1" borderId="19" xfId="0" applyNumberFormat="1" applyFont="1" applyFill="1" applyBorder="1" applyAlignment="1">
      <alignment vertical="center"/>
    </xf>
    <xf numFmtId="3" fontId="8" fillId="4" borderId="19" xfId="0" applyNumberFormat="1" applyFont="1" applyFill="1" applyBorder="1" applyAlignment="1">
      <alignment vertical="center"/>
    </xf>
    <xf numFmtId="3" fontId="16" fillId="4" borderId="19" xfId="0" applyNumberFormat="1" applyFont="1" applyFill="1" applyBorder="1" applyAlignment="1">
      <alignment vertical="center"/>
    </xf>
    <xf numFmtId="3" fontId="16" fillId="5" borderId="19" xfId="0" applyNumberFormat="1" applyFont="1" applyFill="1" applyBorder="1" applyAlignment="1">
      <alignment vertical="center"/>
    </xf>
    <xf numFmtId="3" fontId="16" fillId="2" borderId="19" xfId="0" applyNumberFormat="1" applyFont="1" applyFill="1" applyBorder="1" applyAlignment="1">
      <alignment vertical="center"/>
    </xf>
    <xf numFmtId="3" fontId="17" fillId="0" borderId="9" xfId="2" applyNumberFormat="1" applyFont="1" applyFill="1" applyBorder="1" applyAlignment="1">
      <alignment vertical="center"/>
    </xf>
    <xf numFmtId="3" fontId="18" fillId="0" borderId="12" xfId="2" applyNumberFormat="1" applyFont="1" applyFill="1" applyBorder="1" applyAlignment="1">
      <alignment horizontal="left" vertical="center"/>
    </xf>
    <xf numFmtId="3" fontId="2" fillId="4" borderId="27" xfId="2" applyNumberFormat="1" applyFont="1" applyFill="1" applyBorder="1" applyAlignment="1">
      <alignment vertical="center"/>
    </xf>
    <xf numFmtId="3" fontId="2" fillId="4" borderId="59" xfId="2" applyNumberFormat="1" applyFont="1" applyFill="1" applyBorder="1" applyAlignment="1">
      <alignment vertical="center"/>
    </xf>
    <xf numFmtId="3" fontId="2" fillId="4" borderId="48" xfId="2" applyNumberFormat="1" applyFont="1" applyFill="1" applyBorder="1" applyAlignment="1">
      <alignment vertical="center"/>
    </xf>
    <xf numFmtId="3" fontId="15" fillId="0" borderId="23" xfId="0" applyNumberFormat="1" applyFont="1" applyFill="1" applyBorder="1" applyAlignment="1">
      <alignment vertical="center"/>
    </xf>
    <xf numFmtId="3" fontId="1" fillId="0" borderId="54" xfId="2" applyNumberFormat="1" applyFont="1" applyBorder="1" applyAlignment="1">
      <alignment vertical="center"/>
    </xf>
    <xf numFmtId="3" fontId="15" fillId="0" borderId="27" xfId="2" applyNumberFormat="1" applyFont="1" applyFill="1" applyBorder="1" applyAlignment="1">
      <alignment vertical="center"/>
    </xf>
    <xf numFmtId="0" fontId="1" fillId="0" borderId="9" xfId="2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vertical="center" wrapText="1"/>
    </xf>
    <xf numFmtId="3" fontId="1" fillId="0" borderId="25" xfId="2" applyNumberFormat="1" applyFont="1" applyFill="1" applyBorder="1" applyAlignment="1">
      <alignment vertical="center" wrapText="1"/>
    </xf>
    <xf numFmtId="3" fontId="1" fillId="0" borderId="3" xfId="2" applyNumberFormat="1" applyFont="1" applyFill="1" applyBorder="1" applyAlignment="1">
      <alignment vertical="center" wrapText="1"/>
    </xf>
    <xf numFmtId="3" fontId="1" fillId="0" borderId="37" xfId="2" applyNumberFormat="1" applyFont="1" applyFill="1" applyBorder="1" applyAlignment="1">
      <alignment vertical="center"/>
    </xf>
    <xf numFmtId="3" fontId="1" fillId="0" borderId="50" xfId="2" applyNumberFormat="1" applyFont="1" applyFill="1" applyBorder="1" applyAlignment="1">
      <alignment vertical="center"/>
    </xf>
    <xf numFmtId="0" fontId="1" fillId="0" borderId="18" xfId="2" applyFont="1" applyBorder="1" applyAlignment="1">
      <alignment horizontal="center" vertical="center"/>
    </xf>
    <xf numFmtId="3" fontId="15" fillId="0" borderId="47" xfId="2" applyNumberFormat="1" applyFont="1" applyFill="1" applyBorder="1" applyAlignment="1">
      <alignment vertical="center"/>
    </xf>
    <xf numFmtId="3" fontId="15" fillId="0" borderId="60" xfId="2" applyNumberFormat="1" applyFont="1" applyFill="1" applyBorder="1" applyAlignment="1">
      <alignment vertical="center"/>
    </xf>
    <xf numFmtId="0" fontId="2" fillId="4" borderId="41" xfId="2" applyFont="1" applyFill="1" applyBorder="1" applyAlignment="1">
      <alignment horizontal="center" vertical="center"/>
    </xf>
    <xf numFmtId="0" fontId="2" fillId="4" borderId="46" xfId="2" applyFont="1" applyFill="1" applyBorder="1" applyAlignment="1">
      <alignment vertical="center" wrapText="1"/>
    </xf>
    <xf numFmtId="0" fontId="2" fillId="4" borderId="48" xfId="2" applyFont="1" applyFill="1" applyBorder="1" applyAlignment="1">
      <alignment horizontal="center" vertical="center"/>
    </xf>
    <xf numFmtId="0" fontId="2" fillId="4" borderId="48" xfId="2" applyFont="1" applyFill="1" applyBorder="1" applyAlignment="1">
      <alignment vertical="center" wrapText="1"/>
    </xf>
    <xf numFmtId="3" fontId="2" fillId="0" borderId="48" xfId="2" applyNumberFormat="1" applyFont="1" applyBorder="1" applyAlignment="1">
      <alignment vertical="center"/>
    </xf>
    <xf numFmtId="0" fontId="2" fillId="0" borderId="48" xfId="2" applyFont="1" applyBorder="1" applyAlignment="1">
      <alignment vertical="center"/>
    </xf>
    <xf numFmtId="3" fontId="15" fillId="0" borderId="17" xfId="2" applyNumberFormat="1" applyFont="1" applyFill="1" applyBorder="1" applyAlignment="1">
      <alignment vertical="center"/>
    </xf>
    <xf numFmtId="165" fontId="2" fillId="0" borderId="20" xfId="0" applyNumberFormat="1" applyFont="1" applyFill="1" applyBorder="1" applyAlignment="1">
      <alignment vertical="center" wrapText="1"/>
    </xf>
    <xf numFmtId="3" fontId="2" fillId="4" borderId="22" xfId="2" applyNumberFormat="1" applyFont="1" applyFill="1" applyBorder="1" applyAlignment="1">
      <alignment horizontal="center" vertical="center" wrapText="1"/>
    </xf>
    <xf numFmtId="165" fontId="2" fillId="0" borderId="38" xfId="0" applyNumberFormat="1" applyFont="1" applyFill="1" applyBorder="1" applyAlignment="1">
      <alignment horizontal="right" vertical="center" wrapText="1"/>
    </xf>
    <xf numFmtId="165" fontId="2" fillId="0" borderId="21" xfId="0" applyNumberFormat="1" applyFont="1" applyFill="1" applyBorder="1" applyAlignment="1">
      <alignment horizontal="right" vertical="center" wrapText="1"/>
    </xf>
    <xf numFmtId="164" fontId="1" fillId="0" borderId="37" xfId="0" applyNumberFormat="1" applyFont="1" applyFill="1" applyBorder="1" applyAlignment="1">
      <alignment vertical="center"/>
    </xf>
    <xf numFmtId="165" fontId="2" fillId="0" borderId="19" xfId="0" applyNumberFormat="1" applyFont="1" applyFill="1" applyBorder="1" applyAlignment="1">
      <alignment horizontal="right" vertical="center" wrapText="1"/>
    </xf>
    <xf numFmtId="165" fontId="2" fillId="4" borderId="48" xfId="0" applyNumberFormat="1" applyFont="1" applyFill="1" applyBorder="1" applyAlignment="1">
      <alignment vertical="center"/>
    </xf>
    <xf numFmtId="164" fontId="15" fillId="0" borderId="22" xfId="0" applyNumberFormat="1" applyFont="1" applyFill="1" applyBorder="1" applyAlignment="1">
      <alignment vertical="center"/>
    </xf>
    <xf numFmtId="165" fontId="2" fillId="4" borderId="30" xfId="0" applyNumberFormat="1" applyFont="1" applyFill="1" applyBorder="1" applyAlignment="1">
      <alignment vertical="center"/>
    </xf>
    <xf numFmtId="165" fontId="2" fillId="4" borderId="59" xfId="0" applyNumberFormat="1" applyFont="1" applyFill="1" applyBorder="1" applyAlignment="1">
      <alignment vertical="center"/>
    </xf>
    <xf numFmtId="165" fontId="2" fillId="0" borderId="43" xfId="0" applyNumberFormat="1" applyFont="1" applyFill="1" applyBorder="1" applyAlignment="1">
      <alignment vertical="center" wrapText="1"/>
    </xf>
    <xf numFmtId="165" fontId="2" fillId="0" borderId="21" xfId="0" applyNumberFormat="1" applyFont="1" applyFill="1" applyBorder="1" applyAlignment="1">
      <alignment vertical="center" wrapText="1"/>
    </xf>
    <xf numFmtId="165" fontId="2" fillId="0" borderId="38" xfId="0" applyNumberFormat="1" applyFont="1" applyFill="1" applyBorder="1" applyAlignment="1">
      <alignment vertical="center" wrapText="1"/>
    </xf>
    <xf numFmtId="165" fontId="2" fillId="0" borderId="22" xfId="0" applyNumberFormat="1" applyFont="1" applyFill="1" applyBorder="1" applyAlignment="1">
      <alignment vertical="center" wrapText="1"/>
    </xf>
    <xf numFmtId="165" fontId="2" fillId="0" borderId="19" xfId="0" applyNumberFormat="1" applyFont="1" applyFill="1" applyBorder="1" applyAlignment="1">
      <alignment vertical="center" wrapText="1"/>
    </xf>
    <xf numFmtId="165" fontId="2" fillId="4" borderId="19" xfId="0" applyNumberFormat="1" applyFont="1" applyFill="1" applyBorder="1" applyAlignment="1">
      <alignment vertical="center" wrapText="1"/>
    </xf>
    <xf numFmtId="3" fontId="19" fillId="0" borderId="12" xfId="2" applyNumberFormat="1" applyFont="1" applyFill="1" applyBorder="1" applyAlignment="1">
      <alignment horizontal="left" vertical="center"/>
    </xf>
    <xf numFmtId="3" fontId="1" fillId="0" borderId="33" xfId="0" applyNumberFormat="1" applyFont="1" applyFill="1" applyBorder="1" applyAlignment="1">
      <alignment vertical="center"/>
    </xf>
    <xf numFmtId="0" fontId="2" fillId="0" borderId="38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left" vertical="center" indent="1"/>
    </xf>
    <xf numFmtId="0" fontId="1" fillId="0" borderId="9" xfId="0" applyFont="1" applyFill="1" applyBorder="1" applyAlignment="1">
      <alignment horizontal="left" vertical="center" indent="1"/>
    </xf>
    <xf numFmtId="0" fontId="14" fillId="0" borderId="61" xfId="0" applyFont="1" applyBorder="1"/>
    <xf numFmtId="3" fontId="1" fillId="0" borderId="32" xfId="0" applyNumberFormat="1" applyFont="1" applyFill="1" applyBorder="1" applyAlignment="1">
      <alignment vertical="center"/>
    </xf>
    <xf numFmtId="0" fontId="14" fillId="0" borderId="31" xfId="0" applyFont="1" applyBorder="1"/>
    <xf numFmtId="3" fontId="2" fillId="0" borderId="25" xfId="0" applyNumberFormat="1" applyFont="1" applyFill="1" applyBorder="1" applyAlignment="1">
      <alignment vertical="center"/>
    </xf>
    <xf numFmtId="3" fontId="2" fillId="0" borderId="33" xfId="0" applyNumberFormat="1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left" vertical="center" indent="1"/>
    </xf>
    <xf numFmtId="164" fontId="2" fillId="4" borderId="26" xfId="2" applyNumberFormat="1" applyFont="1" applyFill="1" applyBorder="1" applyAlignment="1">
      <alignment horizontal="center" vertical="center" wrapText="1"/>
    </xf>
    <xf numFmtId="164" fontId="2" fillId="4" borderId="44" xfId="2" applyNumberFormat="1" applyFont="1" applyFill="1" applyBorder="1" applyAlignment="1">
      <alignment horizontal="center" vertical="center" wrapText="1"/>
    </xf>
    <xf numFmtId="164" fontId="2" fillId="4" borderId="51" xfId="2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vertical="center"/>
    </xf>
    <xf numFmtId="0" fontId="2" fillId="4" borderId="24" xfId="0" applyFont="1" applyFill="1" applyBorder="1" applyAlignment="1">
      <alignment vertical="center"/>
    </xf>
    <xf numFmtId="3" fontId="1" fillId="0" borderId="62" xfId="0" applyNumberFormat="1" applyFont="1" applyBorder="1" applyAlignment="1">
      <alignment horizontal="right" vertical="center"/>
    </xf>
    <xf numFmtId="0" fontId="0" fillId="0" borderId="62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45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63" xfId="0" applyFont="1" applyFill="1" applyBorder="1" applyAlignment="1">
      <alignment horizontal="center" vertical="center" wrapText="1"/>
    </xf>
    <xf numFmtId="164" fontId="2" fillId="4" borderId="40" xfId="2" applyNumberFormat="1" applyFont="1" applyFill="1" applyBorder="1" applyAlignment="1">
      <alignment horizontal="center" vertical="center"/>
    </xf>
    <xf numFmtId="164" fontId="2" fillId="4" borderId="60" xfId="2" applyNumberFormat="1" applyFont="1" applyFill="1" applyBorder="1" applyAlignment="1">
      <alignment horizontal="center" vertical="center"/>
    </xf>
    <xf numFmtId="164" fontId="2" fillId="4" borderId="49" xfId="2" applyNumberFormat="1" applyFont="1" applyFill="1" applyBorder="1" applyAlignment="1">
      <alignment horizontal="center" vertical="center"/>
    </xf>
    <xf numFmtId="3" fontId="2" fillId="4" borderId="56" xfId="2" applyNumberFormat="1" applyFont="1" applyFill="1" applyBorder="1" applyAlignment="1">
      <alignment horizontal="center" vertical="center"/>
    </xf>
    <xf numFmtId="3" fontId="2" fillId="4" borderId="64" xfId="2" applyNumberFormat="1" applyFont="1" applyFill="1" applyBorder="1" applyAlignment="1">
      <alignment horizontal="center" vertical="center"/>
    </xf>
    <xf numFmtId="3" fontId="2" fillId="4" borderId="65" xfId="2" applyNumberFormat="1" applyFont="1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" fillId="0" borderId="17" xfId="0" applyFont="1" applyFill="1" applyBorder="1" applyAlignment="1">
      <alignment horizontal="left" vertical="center"/>
    </xf>
    <xf numFmtId="3" fontId="9" fillId="4" borderId="22" xfId="0" applyNumberFormat="1" applyFont="1" applyFill="1" applyBorder="1" applyAlignment="1">
      <alignment horizontal="center" vertical="center" wrapText="1"/>
    </xf>
    <xf numFmtId="3" fontId="9" fillId="4" borderId="38" xfId="0" applyNumberFormat="1" applyFont="1" applyFill="1" applyBorder="1" applyAlignment="1">
      <alignment horizontal="center" vertical="center" wrapText="1"/>
    </xf>
    <xf numFmtId="3" fontId="9" fillId="4" borderId="58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9" fillId="4" borderId="40" xfId="0" applyNumberFormat="1" applyFont="1" applyFill="1" applyBorder="1" applyAlignment="1">
      <alignment horizontal="center" vertical="center" wrapText="1"/>
    </xf>
    <xf numFmtId="3" fontId="9" fillId="4" borderId="60" xfId="0" applyNumberFormat="1" applyFont="1" applyFill="1" applyBorder="1" applyAlignment="1">
      <alignment horizontal="center" vertical="center" wrapText="1"/>
    </xf>
    <xf numFmtId="3" fontId="9" fillId="4" borderId="49" xfId="0" applyNumberFormat="1" applyFont="1" applyFill="1" applyBorder="1" applyAlignment="1">
      <alignment horizontal="center" vertical="center" wrapText="1"/>
    </xf>
    <xf numFmtId="0" fontId="9" fillId="4" borderId="41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55" xfId="0" applyFont="1" applyFill="1" applyBorder="1" applyAlignment="1">
      <alignment horizontal="center" vertical="center" wrapText="1"/>
    </xf>
    <xf numFmtId="0" fontId="9" fillId="4" borderId="4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67" xfId="0" applyFont="1" applyFill="1" applyBorder="1" applyAlignment="1">
      <alignment horizontal="center" vertical="center" wrapText="1"/>
    </xf>
    <xf numFmtId="0" fontId="9" fillId="4" borderId="43" xfId="0" applyFont="1" applyFill="1" applyBorder="1" applyAlignment="1">
      <alignment horizontal="center" vertical="center" wrapText="1"/>
    </xf>
    <xf numFmtId="0" fontId="9" fillId="4" borderId="38" xfId="0" applyFont="1" applyFill="1" applyBorder="1" applyAlignment="1">
      <alignment horizontal="center" vertical="center" wrapText="1"/>
    </xf>
    <xf numFmtId="0" fontId="9" fillId="4" borderId="58" xfId="0" applyFont="1" applyFill="1" applyBorder="1" applyAlignment="1">
      <alignment horizontal="center" vertical="center" wrapText="1"/>
    </xf>
    <xf numFmtId="3" fontId="9" fillId="4" borderId="26" xfId="0" applyNumberFormat="1" applyFont="1" applyFill="1" applyBorder="1" applyAlignment="1">
      <alignment horizontal="center" vertical="center" wrapText="1"/>
    </xf>
    <xf numFmtId="3" fontId="9" fillId="4" borderId="44" xfId="0" applyNumberFormat="1" applyFont="1" applyFill="1" applyBorder="1" applyAlignment="1">
      <alignment horizontal="center" vertical="center" wrapText="1"/>
    </xf>
    <xf numFmtId="3" fontId="9" fillId="4" borderId="23" xfId="0" applyNumberFormat="1" applyFont="1" applyFill="1" applyBorder="1" applyAlignment="1">
      <alignment horizontal="center" vertical="center" wrapText="1"/>
    </xf>
    <xf numFmtId="3" fontId="0" fillId="0" borderId="62" xfId="0" applyNumberFormat="1" applyBorder="1" applyAlignment="1">
      <alignment horizontal="right"/>
    </xf>
    <xf numFmtId="3" fontId="2" fillId="4" borderId="36" xfId="2" applyNumberFormat="1" applyFont="1" applyFill="1" applyBorder="1" applyAlignment="1">
      <alignment horizontal="center" vertical="center"/>
    </xf>
    <xf numFmtId="3" fontId="2" fillId="4" borderId="68" xfId="2" applyNumberFormat="1" applyFont="1" applyFill="1" applyBorder="1" applyAlignment="1">
      <alignment horizontal="center" vertical="center"/>
    </xf>
    <xf numFmtId="3" fontId="2" fillId="4" borderId="18" xfId="2" applyNumberFormat="1" applyFont="1" applyFill="1" applyBorder="1" applyAlignment="1">
      <alignment horizontal="center" vertical="center"/>
    </xf>
    <xf numFmtId="3" fontId="2" fillId="4" borderId="17" xfId="2" applyNumberFormat="1" applyFont="1" applyFill="1" applyBorder="1" applyAlignment="1">
      <alignment horizontal="center" vertical="center"/>
    </xf>
    <xf numFmtId="3" fontId="2" fillId="4" borderId="20" xfId="2" applyNumberFormat="1" applyFont="1" applyFill="1" applyBorder="1" applyAlignment="1">
      <alignment horizontal="center" vertical="center"/>
    </xf>
    <xf numFmtId="49" fontId="9" fillId="4" borderId="29" xfId="0" applyNumberFormat="1" applyFont="1" applyFill="1" applyBorder="1" applyAlignment="1">
      <alignment horizontal="center" vertical="center" wrapText="1"/>
    </xf>
    <xf numFmtId="49" fontId="9" fillId="4" borderId="69" xfId="0" applyNumberFormat="1" applyFont="1" applyFill="1" applyBorder="1" applyAlignment="1">
      <alignment horizontal="center" vertical="center" wrapText="1"/>
    </xf>
    <xf numFmtId="0" fontId="2" fillId="4" borderId="16" xfId="2" applyFont="1" applyFill="1" applyBorder="1" applyAlignment="1">
      <alignment horizontal="center" vertical="center" wrapText="1"/>
    </xf>
    <xf numFmtId="0" fontId="2" fillId="4" borderId="15" xfId="2" applyFont="1" applyFill="1" applyBorder="1" applyAlignment="1">
      <alignment horizontal="center" vertical="center" wrapText="1"/>
    </xf>
    <xf numFmtId="0" fontId="2" fillId="4" borderId="63" xfId="2" applyFont="1" applyFill="1" applyBorder="1" applyAlignment="1">
      <alignment horizontal="center" vertical="center" wrapText="1"/>
    </xf>
    <xf numFmtId="0" fontId="2" fillId="0" borderId="0" xfId="2" applyFont="1" applyFill="1" applyAlignment="1">
      <alignment horizontal="center" vertical="center"/>
    </xf>
    <xf numFmtId="0" fontId="2" fillId="4" borderId="41" xfId="2" applyFont="1" applyFill="1" applyBorder="1" applyAlignment="1">
      <alignment horizontal="center" vertical="center" wrapText="1"/>
    </xf>
    <xf numFmtId="0" fontId="2" fillId="4" borderId="10" xfId="2" applyFont="1" applyFill="1" applyBorder="1" applyAlignment="1">
      <alignment horizontal="center" vertical="center" wrapText="1"/>
    </xf>
    <xf numFmtId="3" fontId="2" fillId="4" borderId="46" xfId="2" applyNumberFormat="1" applyFont="1" applyFill="1" applyBorder="1" applyAlignment="1">
      <alignment horizontal="center" vertical="center" wrapText="1"/>
    </xf>
    <xf numFmtId="3" fontId="2" fillId="4" borderId="39" xfId="2" applyNumberFormat="1" applyFont="1" applyFill="1" applyBorder="1" applyAlignment="1">
      <alignment horizontal="center" vertical="center" wrapText="1"/>
    </xf>
    <xf numFmtId="3" fontId="2" fillId="4" borderId="30" xfId="2" applyNumberFormat="1" applyFont="1" applyFill="1" applyBorder="1" applyAlignment="1">
      <alignment horizontal="center" vertical="center" wrapText="1"/>
    </xf>
    <xf numFmtId="3" fontId="2" fillId="4" borderId="52" xfId="2" applyNumberFormat="1" applyFont="1" applyFill="1" applyBorder="1" applyAlignment="1">
      <alignment horizontal="center" vertical="center" wrapText="1"/>
    </xf>
    <xf numFmtId="3" fontId="2" fillId="4" borderId="70" xfId="2" applyNumberFormat="1" applyFont="1" applyFill="1" applyBorder="1" applyAlignment="1">
      <alignment horizontal="center" vertical="center" wrapText="1"/>
    </xf>
    <xf numFmtId="49" fontId="9" fillId="4" borderId="59" xfId="0" applyNumberFormat="1" applyFont="1" applyFill="1" applyBorder="1" applyAlignment="1">
      <alignment horizontal="center" vertical="center" wrapText="1"/>
    </xf>
    <xf numFmtId="49" fontId="9" fillId="4" borderId="52" xfId="0" applyNumberFormat="1" applyFont="1" applyFill="1" applyBorder="1" applyAlignment="1">
      <alignment horizontal="center" vertical="center" wrapText="1"/>
    </xf>
    <xf numFmtId="49" fontId="9" fillId="4" borderId="70" xfId="0" applyNumberFormat="1" applyFont="1" applyFill="1" applyBorder="1" applyAlignment="1">
      <alignment horizontal="center" vertical="center" wrapText="1"/>
    </xf>
    <xf numFmtId="3" fontId="2" fillId="4" borderId="43" xfId="2" applyNumberFormat="1" applyFont="1" applyFill="1" applyBorder="1" applyAlignment="1">
      <alignment horizontal="center" vertical="center" wrapText="1"/>
    </xf>
    <xf numFmtId="3" fontId="2" fillId="4" borderId="38" xfId="2" applyNumberFormat="1" applyFont="1" applyFill="1" applyBorder="1" applyAlignment="1">
      <alignment horizontal="center" vertical="center" wrapText="1"/>
    </xf>
    <xf numFmtId="49" fontId="9" fillId="4" borderId="21" xfId="0" applyNumberFormat="1" applyFont="1" applyFill="1" applyBorder="1" applyAlignment="1">
      <alignment horizontal="center" vertical="center" wrapText="1"/>
    </xf>
    <xf numFmtId="49" fontId="9" fillId="4" borderId="53" xfId="0" applyNumberFormat="1" applyFont="1" applyFill="1" applyBorder="1" applyAlignment="1">
      <alignment horizontal="center" vertical="center" wrapText="1"/>
    </xf>
    <xf numFmtId="3" fontId="2" fillId="4" borderId="43" xfId="0" applyNumberFormat="1" applyFont="1" applyFill="1" applyBorder="1" applyAlignment="1">
      <alignment horizontal="center" vertical="center" wrapText="1"/>
    </xf>
    <xf numFmtId="3" fontId="2" fillId="4" borderId="38" xfId="0" applyNumberFormat="1" applyFont="1" applyFill="1" applyBorder="1" applyAlignment="1">
      <alignment horizontal="center" vertical="center" wrapText="1"/>
    </xf>
    <xf numFmtId="3" fontId="2" fillId="4" borderId="58" xfId="0" applyNumberFormat="1" applyFont="1" applyFill="1" applyBorder="1" applyAlignment="1">
      <alignment horizontal="center" vertical="center" wrapText="1"/>
    </xf>
    <xf numFmtId="0" fontId="2" fillId="4" borderId="43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58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5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4" borderId="42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67" xfId="0" applyFont="1" applyFill="1" applyBorder="1" applyAlignment="1">
      <alignment horizontal="center" vertical="center" wrapText="1"/>
    </xf>
    <xf numFmtId="0" fontId="2" fillId="0" borderId="0" xfId="4" applyFont="1" applyAlignment="1">
      <alignment horizontal="center" vertical="center"/>
    </xf>
    <xf numFmtId="3" fontId="1" fillId="0" borderId="0" xfId="2" applyNumberFormat="1" applyFont="1" applyAlignment="1">
      <alignment horizontal="center" vertical="center"/>
    </xf>
  </cellXfs>
  <cellStyles count="6">
    <cellStyle name="Ezres 2" xfId="1"/>
    <cellStyle name="Normál" xfId="0" builtinId="0"/>
    <cellStyle name="Normál 2" xfId="2"/>
    <cellStyle name="Normál_14.sz.melléklet" xfId="3"/>
    <cellStyle name="Normál_17.sz.melléklet" xfId="4"/>
    <cellStyle name="Pénznem 2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rd.hu/2005.%20&#233;vi%20k&#246;lt&#233;sgvet&#233;s/Mell&#233;kletek/&#214;sszes%20t&#225;bla%20egyb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1"/>
  <sheetViews>
    <sheetView zoomScaleNormal="100" workbookViewId="0">
      <pane xSplit="4" ySplit="7" topLeftCell="E8" activePane="bottomRight" state="frozen"/>
      <selection activeCell="K64" sqref="K64"/>
      <selection pane="topRight" activeCell="K64" sqref="K64"/>
      <selection pane="bottomLeft" activeCell="K64" sqref="K64"/>
      <selection pane="bottomRight" activeCell="R45" sqref="R45"/>
    </sheetView>
  </sheetViews>
  <sheetFormatPr defaultRowHeight="12.75"/>
  <cols>
    <col min="1" max="1" width="5.7109375" style="77" customWidth="1"/>
    <col min="2" max="2" width="36.5703125" style="77" customWidth="1"/>
    <col min="3" max="4" width="6.7109375" style="77" customWidth="1"/>
    <col min="5" max="7" width="10.140625" style="133" customWidth="1"/>
    <col min="8" max="8" width="10.140625" style="134" customWidth="1"/>
    <col min="9" max="10" width="9.140625" style="77"/>
    <col min="11" max="12" width="9.28515625" style="77" bestFit="1" customWidth="1"/>
    <col min="13" max="13" width="9.7109375" style="77" bestFit="1" customWidth="1"/>
    <col min="14" max="16384" width="9.140625" style="77"/>
  </cols>
  <sheetData>
    <row r="1" spans="1:13" ht="15" customHeight="1">
      <c r="A1" s="373" t="s">
        <v>59</v>
      </c>
      <c r="B1" s="373"/>
      <c r="C1" s="373"/>
      <c r="D1" s="373"/>
      <c r="E1" s="373"/>
      <c r="F1" s="373"/>
      <c r="G1" s="373"/>
      <c r="H1" s="373"/>
    </row>
    <row r="2" spans="1:13" ht="15" customHeight="1">
      <c r="A2" s="374"/>
      <c r="B2" s="374"/>
      <c r="C2" s="374"/>
      <c r="D2" s="374"/>
      <c r="E2" s="374"/>
      <c r="F2" s="374"/>
      <c r="G2" s="374"/>
      <c r="H2" s="374"/>
    </row>
    <row r="4" spans="1:13" ht="15.75" thickBot="1">
      <c r="G4" s="371" t="s">
        <v>697</v>
      </c>
      <c r="H4" s="372"/>
    </row>
    <row r="5" spans="1:13" ht="18.75" customHeight="1">
      <c r="A5" s="362" t="s">
        <v>723</v>
      </c>
      <c r="B5" s="365" t="s">
        <v>129</v>
      </c>
      <c r="C5" s="365" t="s">
        <v>630</v>
      </c>
      <c r="D5" s="375" t="s">
        <v>631</v>
      </c>
      <c r="E5" s="381" t="s">
        <v>785</v>
      </c>
      <c r="F5" s="382"/>
      <c r="G5" s="382"/>
      <c r="H5" s="383"/>
    </row>
    <row r="6" spans="1:13" ht="18" customHeight="1">
      <c r="A6" s="363"/>
      <c r="B6" s="366"/>
      <c r="C6" s="366"/>
      <c r="D6" s="376"/>
      <c r="E6" s="384"/>
      <c r="F6" s="385"/>
      <c r="G6" s="385"/>
      <c r="H6" s="386"/>
    </row>
    <row r="7" spans="1:13" s="78" customFormat="1" ht="26.25" thickBot="1">
      <c r="A7" s="364"/>
      <c r="B7" s="367"/>
      <c r="C7" s="367"/>
      <c r="D7" s="377"/>
      <c r="E7" s="28" t="s">
        <v>786</v>
      </c>
      <c r="F7" s="27" t="s">
        <v>787</v>
      </c>
      <c r="G7" s="27" t="s">
        <v>788</v>
      </c>
      <c r="H7" s="333" t="s">
        <v>789</v>
      </c>
    </row>
    <row r="8" spans="1:13" s="78" customFormat="1" ht="18" customHeight="1">
      <c r="A8" s="35" t="s">
        <v>701</v>
      </c>
      <c r="B8" s="31" t="s">
        <v>779</v>
      </c>
      <c r="C8" s="32" t="s">
        <v>543</v>
      </c>
      <c r="D8" s="40" t="s">
        <v>707</v>
      </c>
      <c r="E8" s="281">
        <v>43193</v>
      </c>
      <c r="F8" s="282">
        <v>43213</v>
      </c>
      <c r="G8" s="282"/>
      <c r="H8" s="335"/>
      <c r="K8" s="136"/>
      <c r="L8" s="136"/>
      <c r="M8" s="136"/>
    </row>
    <row r="9" spans="1:13" s="78" customFormat="1" ht="18" customHeight="1">
      <c r="A9" s="36" t="s">
        <v>702</v>
      </c>
      <c r="B9" s="29" t="s">
        <v>714</v>
      </c>
      <c r="C9" s="30" t="s">
        <v>549</v>
      </c>
      <c r="D9" s="41" t="s">
        <v>708</v>
      </c>
      <c r="E9" s="283">
        <v>10883</v>
      </c>
      <c r="F9" s="284">
        <v>17383</v>
      </c>
      <c r="G9" s="284"/>
      <c r="H9" s="335"/>
      <c r="K9" s="136"/>
      <c r="L9" s="136"/>
      <c r="M9" s="136"/>
    </row>
    <row r="10" spans="1:13" s="78" customFormat="1" ht="18" customHeight="1">
      <c r="A10" s="36" t="s">
        <v>703</v>
      </c>
      <c r="B10" s="29" t="s">
        <v>120</v>
      </c>
      <c r="C10" s="30" t="s">
        <v>565</v>
      </c>
      <c r="D10" s="41" t="s">
        <v>709</v>
      </c>
      <c r="E10" s="283">
        <v>2750</v>
      </c>
      <c r="F10" s="284">
        <v>2750</v>
      </c>
      <c r="G10" s="284"/>
      <c r="H10" s="334"/>
      <c r="K10" s="136"/>
      <c r="L10" s="136"/>
      <c r="M10" s="136"/>
    </row>
    <row r="11" spans="1:13" s="78" customFormat="1" ht="18" customHeight="1">
      <c r="A11" s="36" t="s">
        <v>704</v>
      </c>
      <c r="B11" s="29" t="s">
        <v>121</v>
      </c>
      <c r="C11" s="30" t="s">
        <v>577</v>
      </c>
      <c r="D11" s="41" t="s">
        <v>710</v>
      </c>
      <c r="E11" s="283">
        <v>1311</v>
      </c>
      <c r="F11" s="284">
        <v>1311</v>
      </c>
      <c r="G11" s="284"/>
      <c r="H11" s="335"/>
    </row>
    <row r="12" spans="1:13" s="78" customFormat="1" ht="18" customHeight="1">
      <c r="A12" s="36" t="s">
        <v>705</v>
      </c>
      <c r="B12" s="29" t="s">
        <v>122</v>
      </c>
      <c r="C12" s="30" t="s">
        <v>585</v>
      </c>
      <c r="D12" s="41" t="s">
        <v>711</v>
      </c>
      <c r="E12" s="283">
        <v>800</v>
      </c>
      <c r="F12" s="284">
        <v>800</v>
      </c>
      <c r="G12" s="284"/>
      <c r="H12" s="334"/>
    </row>
    <row r="13" spans="1:13" s="78" customFormat="1" ht="18" customHeight="1">
      <c r="A13" s="36" t="s">
        <v>718</v>
      </c>
      <c r="B13" s="29" t="s">
        <v>715</v>
      </c>
      <c r="C13" s="30" t="s">
        <v>590</v>
      </c>
      <c r="D13" s="41" t="s">
        <v>712</v>
      </c>
      <c r="E13" s="283">
        <v>420</v>
      </c>
      <c r="F13" s="284">
        <v>420</v>
      </c>
      <c r="G13" s="284"/>
      <c r="H13" s="335"/>
    </row>
    <row r="14" spans="1:13" s="78" customFormat="1" ht="18" customHeight="1" thickBot="1">
      <c r="A14" s="37" t="s">
        <v>719</v>
      </c>
      <c r="B14" s="33" t="s">
        <v>716</v>
      </c>
      <c r="C14" s="34" t="s">
        <v>594</v>
      </c>
      <c r="D14" s="42" t="s">
        <v>713</v>
      </c>
      <c r="E14" s="285"/>
      <c r="F14" s="286"/>
      <c r="G14" s="286"/>
      <c r="H14" s="334"/>
    </row>
    <row r="15" spans="1:13" s="78" customFormat="1" ht="21" customHeight="1" thickBot="1">
      <c r="A15" s="88" t="s">
        <v>720</v>
      </c>
      <c r="B15" s="38" t="s">
        <v>706</v>
      </c>
      <c r="C15" s="38"/>
      <c r="D15" s="39"/>
      <c r="E15" s="260">
        <f>SUM(E8:E14)</f>
        <v>59357</v>
      </c>
      <c r="F15" s="260">
        <f>SUM(F8:F14)</f>
        <v>65877</v>
      </c>
      <c r="G15" s="260"/>
      <c r="H15" s="337"/>
    </row>
    <row r="16" spans="1:13" ht="18" customHeight="1">
      <c r="A16" s="203" t="s">
        <v>721</v>
      </c>
      <c r="B16" s="205" t="s">
        <v>89</v>
      </c>
      <c r="C16" s="206" t="s">
        <v>599</v>
      </c>
      <c r="D16" s="41" t="s">
        <v>86</v>
      </c>
      <c r="E16" s="261"/>
      <c r="F16" s="262"/>
      <c r="G16" s="261"/>
      <c r="H16" s="336"/>
    </row>
    <row r="17" spans="1:11" ht="18" customHeight="1">
      <c r="A17" s="36" t="s">
        <v>722</v>
      </c>
      <c r="B17" s="202" t="s">
        <v>84</v>
      </c>
      <c r="C17" s="30" t="s">
        <v>608</v>
      </c>
      <c r="D17" s="41" t="s">
        <v>86</v>
      </c>
      <c r="E17" s="263">
        <v>2217</v>
      </c>
      <c r="F17" s="264">
        <v>2217</v>
      </c>
      <c r="G17" s="264"/>
      <c r="H17" s="287"/>
    </row>
    <row r="18" spans="1:11" ht="18" customHeight="1" thickBot="1">
      <c r="A18" s="37" t="s">
        <v>764</v>
      </c>
      <c r="B18" s="207" t="s">
        <v>85</v>
      </c>
      <c r="C18" s="34" t="s">
        <v>608</v>
      </c>
      <c r="D18" s="41" t="s">
        <v>717</v>
      </c>
      <c r="E18" s="265">
        <v>1900</v>
      </c>
      <c r="F18" s="266">
        <v>1900</v>
      </c>
      <c r="G18" s="266"/>
      <c r="H18" s="339"/>
    </row>
    <row r="19" spans="1:11" ht="21" customHeight="1" thickBot="1">
      <c r="A19" s="199" t="s">
        <v>766</v>
      </c>
      <c r="B19" s="200" t="s">
        <v>626</v>
      </c>
      <c r="C19" s="200"/>
      <c r="D19" s="201"/>
      <c r="E19" s="267">
        <f>SUM(E15:E18)</f>
        <v>63474</v>
      </c>
      <c r="F19" s="267">
        <f>SUM(F15:F18)</f>
        <v>69994</v>
      </c>
      <c r="G19" s="267"/>
      <c r="H19" s="338"/>
    </row>
    <row r="20" spans="1:11" ht="13.5" thickBot="1">
      <c r="A20" s="80"/>
      <c r="B20" s="78"/>
      <c r="C20" s="78"/>
      <c r="D20" s="78"/>
      <c r="E20" s="268"/>
      <c r="F20" s="268"/>
      <c r="G20" s="268"/>
      <c r="H20" s="338"/>
    </row>
    <row r="21" spans="1:11" s="78" customFormat="1" ht="15" customHeight="1">
      <c r="A21" s="35" t="s">
        <v>701</v>
      </c>
      <c r="B21" s="387" t="s">
        <v>87</v>
      </c>
      <c r="C21" s="387"/>
      <c r="D21" s="209"/>
      <c r="E21" s="269">
        <v>49891</v>
      </c>
      <c r="F21" s="270">
        <v>52611</v>
      </c>
      <c r="G21" s="270"/>
      <c r="H21" s="340"/>
    </row>
    <row r="22" spans="1:11" s="78" customFormat="1" ht="15" customHeight="1" thickBot="1">
      <c r="A22" s="37" t="s">
        <v>702</v>
      </c>
      <c r="B22" s="368" t="s">
        <v>88</v>
      </c>
      <c r="C22" s="368"/>
      <c r="D22" s="210"/>
      <c r="E22" s="271">
        <v>13583</v>
      </c>
      <c r="F22" s="272">
        <v>17383</v>
      </c>
      <c r="G22" s="272"/>
      <c r="H22" s="341"/>
    </row>
    <row r="23" spans="1:11" s="78" customFormat="1" ht="18" customHeight="1" thickBot="1">
      <c r="A23" s="211"/>
      <c r="B23" s="369" t="s">
        <v>94</v>
      </c>
      <c r="C23" s="370"/>
      <c r="D23" s="212"/>
      <c r="E23" s="273">
        <f>SUM(E21:E22)</f>
        <v>63474</v>
      </c>
      <c r="F23" s="273">
        <f>SUM(F21:F22)</f>
        <v>69994</v>
      </c>
      <c r="G23" s="273"/>
      <c r="H23" s="338"/>
    </row>
    <row r="24" spans="1:11">
      <c r="E24" s="261"/>
      <c r="F24" s="261"/>
      <c r="G24" s="261"/>
      <c r="H24" s="275"/>
    </row>
    <row r="25" spans="1:11" ht="13.5" thickBot="1">
      <c r="E25" s="261"/>
      <c r="F25" s="261"/>
      <c r="G25" s="261"/>
      <c r="H25" s="275"/>
    </row>
    <row r="26" spans="1:11" ht="18.75" customHeight="1">
      <c r="A26" s="362" t="s">
        <v>723</v>
      </c>
      <c r="B26" s="365" t="s">
        <v>129</v>
      </c>
      <c r="C26" s="365" t="s">
        <v>630</v>
      </c>
      <c r="D26" s="375" t="s">
        <v>631</v>
      </c>
      <c r="E26" s="378" t="s">
        <v>736</v>
      </c>
      <c r="F26" s="379"/>
      <c r="G26" s="379"/>
      <c r="H26" s="380"/>
    </row>
    <row r="27" spans="1:11" ht="18" customHeight="1">
      <c r="A27" s="363"/>
      <c r="B27" s="366"/>
      <c r="C27" s="366"/>
      <c r="D27" s="376"/>
      <c r="E27" s="359" t="s">
        <v>698</v>
      </c>
      <c r="F27" s="360"/>
      <c r="G27" s="360"/>
      <c r="H27" s="361"/>
    </row>
    <row r="28" spans="1:11" s="78" customFormat="1" ht="26.25" thickBot="1">
      <c r="A28" s="364"/>
      <c r="B28" s="367"/>
      <c r="C28" s="367"/>
      <c r="D28" s="377"/>
      <c r="E28" s="28" t="s">
        <v>786</v>
      </c>
      <c r="F28" s="27" t="s">
        <v>787</v>
      </c>
      <c r="G28" s="27" t="s">
        <v>788</v>
      </c>
      <c r="H28" s="333" t="s">
        <v>789</v>
      </c>
    </row>
    <row r="29" spans="1:11" s="78" customFormat="1" ht="18" customHeight="1">
      <c r="A29" s="35" t="s">
        <v>701</v>
      </c>
      <c r="B29" s="31" t="s">
        <v>130</v>
      </c>
      <c r="C29" s="32" t="s">
        <v>343</v>
      </c>
      <c r="D29" s="40" t="s">
        <v>727</v>
      </c>
      <c r="E29" s="253">
        <v>17927</v>
      </c>
      <c r="F29" s="254">
        <v>17927</v>
      </c>
      <c r="G29" s="254"/>
      <c r="H29" s="342"/>
    </row>
    <row r="30" spans="1:11" s="78" customFormat="1" ht="18" customHeight="1">
      <c r="A30" s="36" t="s">
        <v>702</v>
      </c>
      <c r="B30" s="29" t="s">
        <v>726</v>
      </c>
      <c r="C30" s="30" t="s">
        <v>352</v>
      </c>
      <c r="D30" s="41" t="s">
        <v>728</v>
      </c>
      <c r="E30" s="255">
        <v>2999</v>
      </c>
      <c r="F30" s="256">
        <v>2999</v>
      </c>
      <c r="G30" s="256"/>
      <c r="H30" s="343"/>
    </row>
    <row r="31" spans="1:11" s="78" customFormat="1" ht="18" customHeight="1">
      <c r="A31" s="36" t="s">
        <v>703</v>
      </c>
      <c r="B31" s="29" t="s">
        <v>134</v>
      </c>
      <c r="C31" s="30" t="s">
        <v>350</v>
      </c>
      <c r="D31" s="41" t="s">
        <v>729</v>
      </c>
      <c r="E31" s="255">
        <v>12528</v>
      </c>
      <c r="F31" s="256">
        <v>12528</v>
      </c>
      <c r="G31" s="256"/>
      <c r="H31" s="344"/>
      <c r="K31" s="136"/>
    </row>
    <row r="32" spans="1:11" s="78" customFormat="1" ht="18" customHeight="1">
      <c r="A32" s="36" t="s">
        <v>704</v>
      </c>
      <c r="B32" s="29" t="s">
        <v>138</v>
      </c>
      <c r="C32" s="30" t="s">
        <v>363</v>
      </c>
      <c r="D32" s="41" t="s">
        <v>730</v>
      </c>
      <c r="E32" s="255">
        <v>11315</v>
      </c>
      <c r="F32" s="256">
        <v>11335</v>
      </c>
      <c r="G32" s="256"/>
      <c r="H32" s="343"/>
    </row>
    <row r="33" spans="1:9" s="78" customFormat="1" ht="18" customHeight="1">
      <c r="A33" s="36" t="s">
        <v>705</v>
      </c>
      <c r="B33" s="29" t="s">
        <v>139</v>
      </c>
      <c r="C33" s="30" t="s">
        <v>376</v>
      </c>
      <c r="D33" s="41" t="s">
        <v>731</v>
      </c>
      <c r="E33" s="255">
        <v>5122</v>
      </c>
      <c r="F33" s="256">
        <v>5122</v>
      </c>
      <c r="G33" s="256"/>
      <c r="H33" s="344"/>
    </row>
    <row r="34" spans="1:9" s="78" customFormat="1" ht="18" customHeight="1">
      <c r="A34" s="36" t="s">
        <v>718</v>
      </c>
      <c r="B34" s="29" t="s">
        <v>140</v>
      </c>
      <c r="C34" s="30" t="s">
        <v>384</v>
      </c>
      <c r="D34" s="41" t="s">
        <v>732</v>
      </c>
      <c r="E34" s="255">
        <v>13583</v>
      </c>
      <c r="F34" s="256">
        <v>14283</v>
      </c>
      <c r="G34" s="256"/>
      <c r="H34" s="343"/>
    </row>
    <row r="35" spans="1:9" s="78" customFormat="1" ht="18" customHeight="1">
      <c r="A35" s="36" t="s">
        <v>719</v>
      </c>
      <c r="B35" s="33" t="s">
        <v>113</v>
      </c>
      <c r="C35" s="30" t="s">
        <v>390</v>
      </c>
      <c r="D35" s="42" t="s">
        <v>733</v>
      </c>
      <c r="E35" s="257"/>
      <c r="F35" s="258">
        <v>5800</v>
      </c>
      <c r="G35" s="258"/>
      <c r="H35" s="344"/>
    </row>
    <row r="36" spans="1:9" s="78" customFormat="1" ht="18" customHeight="1" thickBot="1">
      <c r="A36" s="36" t="s">
        <v>720</v>
      </c>
      <c r="B36" s="33" t="s">
        <v>114</v>
      </c>
      <c r="C36" s="30" t="s">
        <v>398</v>
      </c>
      <c r="D36" s="42" t="s">
        <v>734</v>
      </c>
      <c r="E36" s="257"/>
      <c r="F36" s="258"/>
      <c r="G36" s="258"/>
      <c r="H36" s="345"/>
    </row>
    <row r="37" spans="1:9" s="78" customFormat="1" ht="21" customHeight="1" thickBot="1">
      <c r="A37" s="168" t="s">
        <v>720</v>
      </c>
      <c r="B37" s="169" t="s">
        <v>735</v>
      </c>
      <c r="C37" s="169"/>
      <c r="D37" s="170"/>
      <c r="E37" s="260">
        <f>SUM(E29:E36)</f>
        <v>63474</v>
      </c>
      <c r="F37" s="260">
        <f>SUM(F29:F36)</f>
        <v>69994</v>
      </c>
      <c r="G37" s="288"/>
      <c r="H37" s="346"/>
    </row>
    <row r="38" spans="1:9" ht="21" customHeight="1" thickBot="1">
      <c r="A38" s="199" t="s">
        <v>765</v>
      </c>
      <c r="B38" s="200" t="s">
        <v>428</v>
      </c>
      <c r="C38" s="200"/>
      <c r="D38" s="208"/>
      <c r="E38" s="277">
        <f>E37</f>
        <v>63474</v>
      </c>
      <c r="F38" s="277">
        <f>F37</f>
        <v>69994</v>
      </c>
      <c r="G38" s="277"/>
      <c r="H38" s="332"/>
    </row>
    <row r="39" spans="1:9" ht="13.5" thickBot="1">
      <c r="E39" s="261"/>
      <c r="F39" s="261"/>
      <c r="G39" s="261"/>
      <c r="H39" s="332"/>
    </row>
    <row r="40" spans="1:9" s="78" customFormat="1" ht="15" customHeight="1">
      <c r="A40" s="35" t="s">
        <v>701</v>
      </c>
      <c r="B40" s="387" t="s">
        <v>90</v>
      </c>
      <c r="C40" s="387"/>
      <c r="D40" s="209"/>
      <c r="E40" s="269">
        <f>SUM(E29,E30,E31,E32,E33)</f>
        <v>49891</v>
      </c>
      <c r="F40" s="269">
        <f>SUM(F29,F30,F31,F32,F33)</f>
        <v>49911</v>
      </c>
      <c r="G40" s="269"/>
      <c r="H40" s="342"/>
      <c r="I40" s="136"/>
    </row>
    <row r="41" spans="1:9" s="78" customFormat="1" ht="15" customHeight="1" thickBot="1">
      <c r="A41" s="37" t="s">
        <v>702</v>
      </c>
      <c r="B41" s="368" t="s">
        <v>91</v>
      </c>
      <c r="C41" s="368"/>
      <c r="D41" s="210"/>
      <c r="E41" s="271">
        <f>SUM(E34:E36)</f>
        <v>13583</v>
      </c>
      <c r="F41" s="271">
        <f>SUM(F34:F36)</f>
        <v>20083</v>
      </c>
      <c r="G41" s="271"/>
      <c r="H41" s="345"/>
      <c r="I41" s="136"/>
    </row>
    <row r="42" spans="1:9" s="78" customFormat="1" ht="18" customHeight="1" thickBot="1">
      <c r="A42" s="211"/>
      <c r="B42" s="369" t="s">
        <v>95</v>
      </c>
      <c r="C42" s="370"/>
      <c r="D42" s="212"/>
      <c r="E42" s="273">
        <f>SUM(E40:E41)</f>
        <v>63474</v>
      </c>
      <c r="F42" s="273">
        <f>SUM(F40:F41)</f>
        <v>69994</v>
      </c>
      <c r="G42" s="273"/>
      <c r="H42" s="347"/>
    </row>
    <row r="43" spans="1:9" ht="13.5" thickBot="1">
      <c r="E43" s="261"/>
      <c r="F43" s="261"/>
      <c r="G43" s="261"/>
      <c r="H43" s="289"/>
    </row>
    <row r="44" spans="1:9" s="78" customFormat="1" ht="15" customHeight="1">
      <c r="A44" s="35" t="s">
        <v>701</v>
      </c>
      <c r="B44" s="387" t="s">
        <v>92</v>
      </c>
      <c r="C44" s="387"/>
      <c r="D44" s="209"/>
      <c r="E44" s="278"/>
      <c r="F44" s="279">
        <v>2700</v>
      </c>
      <c r="G44" s="279">
        <v>-390</v>
      </c>
      <c r="H44" s="259"/>
      <c r="I44" s="136"/>
    </row>
    <row r="45" spans="1:9" s="78" customFormat="1" ht="15" customHeight="1" thickBot="1">
      <c r="A45" s="37" t="s">
        <v>702</v>
      </c>
      <c r="B45" s="368" t="s">
        <v>93</v>
      </c>
      <c r="C45" s="368"/>
      <c r="D45" s="210"/>
      <c r="E45" s="280"/>
      <c r="F45" s="272">
        <v>-2700</v>
      </c>
      <c r="G45" s="272">
        <v>2240</v>
      </c>
      <c r="H45" s="276"/>
      <c r="I45" s="136"/>
    </row>
    <row r="46" spans="1:9" s="78" customFormat="1" ht="18" customHeight="1" thickBot="1">
      <c r="A46" s="211"/>
      <c r="B46" s="369" t="s">
        <v>96</v>
      </c>
      <c r="C46" s="370"/>
      <c r="D46" s="212"/>
      <c r="E46" s="273"/>
      <c r="F46" s="274">
        <v>0</v>
      </c>
      <c r="G46" s="274">
        <v>1850</v>
      </c>
      <c r="H46" s="290"/>
    </row>
    <row r="51" spans="8:8" ht="12" customHeight="1">
      <c r="H51" s="133"/>
    </row>
  </sheetData>
  <mergeCells count="23">
    <mergeCell ref="B46:C46"/>
    <mergeCell ref="B21:C21"/>
    <mergeCell ref="B22:C22"/>
    <mergeCell ref="B23:C23"/>
    <mergeCell ref="B40:C40"/>
    <mergeCell ref="B44:C44"/>
    <mergeCell ref="B45:C45"/>
    <mergeCell ref="C26:C28"/>
    <mergeCell ref="C5:C7"/>
    <mergeCell ref="A26:A28"/>
    <mergeCell ref="G4:H4"/>
    <mergeCell ref="A1:H1"/>
    <mergeCell ref="A2:H2"/>
    <mergeCell ref="D26:D28"/>
    <mergeCell ref="E26:H26"/>
    <mergeCell ref="D5:D7"/>
    <mergeCell ref="E5:H6"/>
    <mergeCell ref="E27:H27"/>
    <mergeCell ref="A5:A7"/>
    <mergeCell ref="B5:B7"/>
    <mergeCell ref="B41:C41"/>
    <mergeCell ref="B42:C42"/>
    <mergeCell ref="B26:B28"/>
  </mergeCells>
  <phoneticPr fontId="0" type="noConversion"/>
  <printOptions horizontalCentered="1"/>
  <pageMargins left="0.59055118110236227" right="0.59055118110236227" top="0.39370078740157483" bottom="0.39370078740157483" header="0.19685039370078741" footer="0.19685039370078741"/>
  <pageSetup paperSize="9" scale="90" orientation="portrait" r:id="rId1"/>
  <headerFooter>
    <oddHeader>&amp;R&amp;"Times New Roman,Normál"&amp;10 1.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102"/>
  <sheetViews>
    <sheetView tabSelected="1" view="pageBreakPreview" zoomScale="60" zoomScaleNormal="100" workbookViewId="0">
      <pane xSplit="3" ySplit="7" topLeftCell="D71" activePane="bottomRight" state="frozen"/>
      <selection activeCell="K64" sqref="K64"/>
      <selection pane="topRight" activeCell="K64" sqref="K64"/>
      <selection pane="bottomLeft" activeCell="K64" sqref="K64"/>
      <selection pane="bottomRight" sqref="A1:G102"/>
    </sheetView>
  </sheetViews>
  <sheetFormatPr defaultRowHeight="15"/>
  <cols>
    <col min="1" max="1" width="7.7109375" customWidth="1"/>
    <col min="2" max="2" width="9.7109375" customWidth="1"/>
    <col min="3" max="3" width="39.7109375" style="81" customWidth="1"/>
    <col min="4" max="4" width="9.85546875" style="137" bestFit="1" customWidth="1"/>
    <col min="5" max="6" width="9.140625" style="137"/>
    <col min="7" max="7" width="9.85546875" style="138" bestFit="1" customWidth="1"/>
  </cols>
  <sheetData>
    <row r="1" spans="1:7">
      <c r="A1" s="391" t="s">
        <v>73</v>
      </c>
      <c r="B1" s="391"/>
      <c r="C1" s="391"/>
      <c r="D1" s="391"/>
      <c r="E1" s="391"/>
      <c r="F1" s="391"/>
      <c r="G1" s="391"/>
    </row>
    <row r="2" spans="1:7">
      <c r="A2" s="392" t="s">
        <v>697</v>
      </c>
      <c r="B2" s="392"/>
      <c r="C2" s="392"/>
      <c r="D2" s="392"/>
      <c r="E2" s="392"/>
      <c r="F2" s="392"/>
      <c r="G2" s="392"/>
    </row>
    <row r="3" spans="1:7" ht="15.75" thickBot="1"/>
    <row r="4" spans="1:7" ht="25.5" customHeight="1">
      <c r="A4" s="396" t="s">
        <v>630</v>
      </c>
      <c r="B4" s="399" t="s">
        <v>631</v>
      </c>
      <c r="C4" s="402" t="s">
        <v>129</v>
      </c>
      <c r="D4" s="393" t="s">
        <v>736</v>
      </c>
      <c r="E4" s="394"/>
      <c r="F4" s="394"/>
      <c r="G4" s="395"/>
    </row>
    <row r="5" spans="1:7" ht="15" customHeight="1">
      <c r="A5" s="397"/>
      <c r="B5" s="400"/>
      <c r="C5" s="403"/>
      <c r="D5" s="405" t="s">
        <v>698</v>
      </c>
      <c r="E5" s="406"/>
      <c r="F5" s="407"/>
      <c r="G5" s="388" t="s">
        <v>789</v>
      </c>
    </row>
    <row r="6" spans="1:7" ht="15" customHeight="1">
      <c r="A6" s="397"/>
      <c r="B6" s="400"/>
      <c r="C6" s="403"/>
      <c r="D6" s="107"/>
      <c r="E6" s="108"/>
      <c r="F6" s="109"/>
      <c r="G6" s="389"/>
    </row>
    <row r="7" spans="1:7" ht="15" customHeight="1" thickBot="1">
      <c r="A7" s="398"/>
      <c r="B7" s="401"/>
      <c r="C7" s="404"/>
      <c r="D7" s="111" t="s">
        <v>786</v>
      </c>
      <c r="E7" s="111" t="s">
        <v>787</v>
      </c>
      <c r="F7" s="111" t="s">
        <v>788</v>
      </c>
      <c r="G7" s="390"/>
    </row>
    <row r="8" spans="1:7">
      <c r="A8" s="14" t="s">
        <v>118</v>
      </c>
      <c r="B8" s="4"/>
      <c r="C8" s="21"/>
      <c r="D8" s="139"/>
      <c r="E8" s="140"/>
      <c r="F8" s="140"/>
      <c r="G8" s="141"/>
    </row>
    <row r="9" spans="1:7">
      <c r="A9" s="12" t="s">
        <v>531</v>
      </c>
      <c r="B9" s="1" t="s">
        <v>274</v>
      </c>
      <c r="C9" s="22" t="s">
        <v>664</v>
      </c>
      <c r="D9" s="116">
        <v>11727</v>
      </c>
      <c r="E9" s="117">
        <v>11727</v>
      </c>
      <c r="F9" s="117"/>
      <c r="G9" s="141"/>
    </row>
    <row r="10" spans="1:7">
      <c r="A10" s="12" t="s">
        <v>532</v>
      </c>
      <c r="B10" s="1" t="s">
        <v>275</v>
      </c>
      <c r="C10" s="22" t="s">
        <v>665</v>
      </c>
      <c r="D10" s="116"/>
      <c r="E10" s="117"/>
      <c r="F10" s="117"/>
      <c r="G10" s="141"/>
    </row>
    <row r="11" spans="1:7">
      <c r="A11" s="12" t="s">
        <v>533</v>
      </c>
      <c r="B11" s="1" t="s">
        <v>276</v>
      </c>
      <c r="C11" s="22" t="s">
        <v>666</v>
      </c>
      <c r="D11" s="116">
        <v>12106</v>
      </c>
      <c r="E11" s="117">
        <v>12126</v>
      </c>
      <c r="F11" s="117"/>
      <c r="G11" s="141"/>
    </row>
    <row r="12" spans="1:7">
      <c r="A12" s="12" t="s">
        <v>534</v>
      </c>
      <c r="B12" s="1" t="s">
        <v>277</v>
      </c>
      <c r="C12" s="22" t="s">
        <v>667</v>
      </c>
      <c r="D12" s="116">
        <v>347</v>
      </c>
      <c r="E12" s="117">
        <v>347</v>
      </c>
      <c r="F12" s="117"/>
      <c r="G12" s="141"/>
    </row>
    <row r="13" spans="1:7">
      <c r="A13" s="12" t="s">
        <v>535</v>
      </c>
      <c r="B13" s="1" t="s">
        <v>278</v>
      </c>
      <c r="C13" s="22" t="s">
        <v>494</v>
      </c>
      <c r="D13" s="116">
        <v>10</v>
      </c>
      <c r="E13" s="117">
        <v>10</v>
      </c>
      <c r="F13" s="117"/>
      <c r="G13" s="141"/>
    </row>
    <row r="14" spans="1:7" ht="15.75" thickBot="1">
      <c r="A14" s="13" t="s">
        <v>536</v>
      </c>
      <c r="B14" s="2" t="s">
        <v>279</v>
      </c>
      <c r="C14" s="23" t="s">
        <v>495</v>
      </c>
      <c r="D14" s="116">
        <v>2500</v>
      </c>
      <c r="E14" s="118">
        <v>2500</v>
      </c>
      <c r="F14" s="118"/>
      <c r="G14" s="141"/>
    </row>
    <row r="15" spans="1:7" ht="15" customHeight="1" thickBot="1">
      <c r="A15" s="43" t="s">
        <v>537</v>
      </c>
      <c r="B15" s="43"/>
      <c r="C15" s="44" t="s">
        <v>668</v>
      </c>
      <c r="D15" s="119">
        <f>SUM(D8:D14)</f>
        <v>26690</v>
      </c>
      <c r="E15" s="119">
        <f>SUM(E8:E14)</f>
        <v>26710</v>
      </c>
      <c r="F15" s="119"/>
      <c r="G15" s="119">
        <f>SUM(G8:G14)</f>
        <v>0</v>
      </c>
    </row>
    <row r="16" spans="1:7">
      <c r="A16" s="12" t="s">
        <v>538</v>
      </c>
      <c r="B16" s="1" t="s">
        <v>227</v>
      </c>
      <c r="C16" s="22" t="s">
        <v>496</v>
      </c>
      <c r="D16" s="116"/>
      <c r="E16" s="117"/>
      <c r="F16" s="117"/>
      <c r="G16" s="141"/>
    </row>
    <row r="17" spans="1:7">
      <c r="A17" s="12" t="s">
        <v>539</v>
      </c>
      <c r="B17" s="1" t="s">
        <v>228</v>
      </c>
      <c r="C17" s="22" t="s">
        <v>669</v>
      </c>
      <c r="D17" s="116"/>
      <c r="E17" s="117"/>
      <c r="F17" s="117"/>
      <c r="G17" s="141"/>
    </row>
    <row r="18" spans="1:7" ht="15" customHeight="1">
      <c r="A18" s="12" t="s">
        <v>540</v>
      </c>
      <c r="B18" s="1" t="s">
        <v>229</v>
      </c>
      <c r="C18" s="22" t="s">
        <v>670</v>
      </c>
      <c r="D18" s="116"/>
      <c r="E18" s="117"/>
      <c r="F18" s="117"/>
      <c r="G18" s="141"/>
    </row>
    <row r="19" spans="1:7" ht="15" customHeight="1">
      <c r="A19" s="12" t="s">
        <v>541</v>
      </c>
      <c r="B19" s="1" t="s">
        <v>230</v>
      </c>
      <c r="C19" s="22" t="s">
        <v>671</v>
      </c>
      <c r="D19" s="116"/>
      <c r="E19" s="117"/>
      <c r="F19" s="117"/>
      <c r="G19" s="141"/>
    </row>
    <row r="20" spans="1:7" ht="15.75" thickBot="1">
      <c r="A20" s="13" t="s">
        <v>542</v>
      </c>
      <c r="B20" s="2" t="s">
        <v>231</v>
      </c>
      <c r="C20" s="23" t="s">
        <v>672</v>
      </c>
      <c r="D20" s="116">
        <v>16503</v>
      </c>
      <c r="E20" s="118">
        <v>16503</v>
      </c>
      <c r="F20" s="118"/>
      <c r="G20" s="291"/>
    </row>
    <row r="21" spans="1:7" ht="18" customHeight="1" thickBot="1">
      <c r="A21" s="83" t="s">
        <v>543</v>
      </c>
      <c r="B21" s="84"/>
      <c r="C21" s="86" t="s">
        <v>673</v>
      </c>
      <c r="D21" s="122">
        <f>SUM(D15:D20)</f>
        <v>43193</v>
      </c>
      <c r="E21" s="122">
        <f>SUM(E15:E20)</f>
        <v>43213</v>
      </c>
      <c r="F21" s="122"/>
      <c r="G21" s="295"/>
    </row>
    <row r="22" spans="1:7">
      <c r="A22" s="14" t="s">
        <v>119</v>
      </c>
      <c r="B22" s="3"/>
      <c r="C22" s="26"/>
      <c r="D22" s="113"/>
      <c r="E22" s="114"/>
      <c r="F22" s="114"/>
      <c r="G22" s="141"/>
    </row>
    <row r="23" spans="1:7">
      <c r="A23" s="12" t="s">
        <v>544</v>
      </c>
      <c r="B23" s="1" t="s">
        <v>232</v>
      </c>
      <c r="C23" s="22" t="s">
        <v>497</v>
      </c>
      <c r="D23" s="116"/>
      <c r="E23" s="117"/>
      <c r="F23" s="117"/>
      <c r="G23" s="141"/>
    </row>
    <row r="24" spans="1:7">
      <c r="A24" s="12" t="s">
        <v>545</v>
      </c>
      <c r="B24" s="1" t="s">
        <v>233</v>
      </c>
      <c r="C24" s="22" t="s">
        <v>674</v>
      </c>
      <c r="D24" s="116"/>
      <c r="E24" s="117"/>
      <c r="F24" s="117"/>
      <c r="G24" s="141"/>
    </row>
    <row r="25" spans="1:7" ht="15" customHeight="1">
      <c r="A25" s="12" t="s">
        <v>546</v>
      </c>
      <c r="B25" s="1" t="s">
        <v>234</v>
      </c>
      <c r="C25" s="22" t="s">
        <v>675</v>
      </c>
      <c r="D25" s="116"/>
      <c r="E25" s="117"/>
      <c r="F25" s="117"/>
      <c r="G25" s="141"/>
    </row>
    <row r="26" spans="1:7" ht="15" customHeight="1">
      <c r="A26" s="12" t="s">
        <v>547</v>
      </c>
      <c r="B26" s="1" t="s">
        <v>235</v>
      </c>
      <c r="C26" s="22" t="s">
        <v>676</v>
      </c>
      <c r="D26" s="116"/>
      <c r="E26" s="117"/>
      <c r="F26" s="117"/>
      <c r="G26" s="141"/>
    </row>
    <row r="27" spans="1:7" ht="15.75" thickBot="1">
      <c r="A27" s="13" t="s">
        <v>548</v>
      </c>
      <c r="B27" s="2" t="s">
        <v>236</v>
      </c>
      <c r="C27" s="23" t="s">
        <v>677</v>
      </c>
      <c r="D27" s="116">
        <v>10883</v>
      </c>
      <c r="E27" s="118">
        <v>17383</v>
      </c>
      <c r="F27" s="118"/>
      <c r="G27" s="291"/>
    </row>
    <row r="28" spans="1:7" ht="18" customHeight="1" thickBot="1">
      <c r="A28" s="83" t="s">
        <v>549</v>
      </c>
      <c r="B28" s="84"/>
      <c r="C28" s="86" t="s">
        <v>725</v>
      </c>
      <c r="D28" s="121">
        <f>SUM(D22:D27)</f>
        <v>10883</v>
      </c>
      <c r="E28" s="121">
        <f>SUM(E22:E27)</f>
        <v>17383</v>
      </c>
      <c r="F28" s="121"/>
      <c r="G28" s="294"/>
    </row>
    <row r="29" spans="1:7">
      <c r="A29" s="14" t="s">
        <v>120</v>
      </c>
      <c r="B29" s="3"/>
      <c r="C29" s="26"/>
      <c r="D29" s="113"/>
      <c r="E29" s="114"/>
      <c r="F29" s="114"/>
      <c r="G29" s="141"/>
    </row>
    <row r="30" spans="1:7">
      <c r="A30" s="12" t="s">
        <v>550</v>
      </c>
      <c r="B30" s="1" t="s">
        <v>280</v>
      </c>
      <c r="C30" s="22" t="s">
        <v>498</v>
      </c>
      <c r="D30" s="116"/>
      <c r="E30" s="117"/>
      <c r="F30" s="117"/>
      <c r="G30" s="141"/>
    </row>
    <row r="31" spans="1:7" ht="15.75" thickBot="1">
      <c r="A31" s="13" t="s">
        <v>551</v>
      </c>
      <c r="B31" s="2" t="s">
        <v>281</v>
      </c>
      <c r="C31" s="23" t="s">
        <v>499</v>
      </c>
      <c r="D31" s="116"/>
      <c r="E31" s="118"/>
      <c r="F31" s="118"/>
      <c r="G31" s="291"/>
    </row>
    <row r="32" spans="1:7" ht="15" customHeight="1" thickBot="1">
      <c r="A32" s="45" t="s">
        <v>552</v>
      </c>
      <c r="B32" s="43"/>
      <c r="C32" s="44" t="s">
        <v>553</v>
      </c>
      <c r="D32" s="119"/>
      <c r="E32" s="120"/>
      <c r="F32" s="292"/>
      <c r="G32" s="293"/>
    </row>
    <row r="33" spans="1:7" s="46" customFormat="1" ht="15" customHeight="1" thickBot="1">
      <c r="A33" s="45" t="s">
        <v>554</v>
      </c>
      <c r="B33" s="43" t="s">
        <v>237</v>
      </c>
      <c r="C33" s="44" t="s">
        <v>500</v>
      </c>
      <c r="D33" s="119"/>
      <c r="E33" s="120"/>
      <c r="F33" s="292"/>
      <c r="G33" s="293"/>
    </row>
    <row r="34" spans="1:7" s="46" customFormat="1" ht="15" customHeight="1" thickBot="1">
      <c r="A34" s="45" t="s">
        <v>555</v>
      </c>
      <c r="B34" s="43" t="s">
        <v>238</v>
      </c>
      <c r="C34" s="44" t="s">
        <v>501</v>
      </c>
      <c r="D34" s="119"/>
      <c r="E34" s="120"/>
      <c r="F34" s="292"/>
      <c r="G34" s="293"/>
    </row>
    <row r="35" spans="1:7" s="46" customFormat="1" ht="15" customHeight="1" thickBot="1">
      <c r="A35" s="45" t="s">
        <v>556</v>
      </c>
      <c r="B35" s="43" t="s">
        <v>239</v>
      </c>
      <c r="C35" s="44" t="s">
        <v>502</v>
      </c>
      <c r="D35" s="119">
        <v>700</v>
      </c>
      <c r="E35" s="120">
        <v>700</v>
      </c>
      <c r="F35" s="292"/>
      <c r="G35" s="293"/>
    </row>
    <row r="36" spans="1:7">
      <c r="A36" s="16" t="s">
        <v>558</v>
      </c>
      <c r="B36" s="3" t="s">
        <v>282</v>
      </c>
      <c r="C36" s="26" t="s">
        <v>503</v>
      </c>
      <c r="D36" s="113"/>
      <c r="E36" s="114"/>
      <c r="F36" s="114"/>
      <c r="G36" s="141"/>
    </row>
    <row r="37" spans="1:7">
      <c r="A37" s="12" t="s">
        <v>559</v>
      </c>
      <c r="B37" s="1" t="s">
        <v>283</v>
      </c>
      <c r="C37" s="22" t="s">
        <v>504</v>
      </c>
      <c r="D37" s="113"/>
      <c r="E37" s="117"/>
      <c r="F37" s="117"/>
      <c r="G37" s="141"/>
    </row>
    <row r="38" spans="1:7" ht="15" customHeight="1">
      <c r="A38" s="12" t="s">
        <v>560</v>
      </c>
      <c r="B38" s="1" t="s">
        <v>284</v>
      </c>
      <c r="C38" s="22" t="s">
        <v>505</v>
      </c>
      <c r="D38" s="113"/>
      <c r="E38" s="117"/>
      <c r="F38" s="117"/>
      <c r="G38" s="141"/>
    </row>
    <row r="39" spans="1:7">
      <c r="A39" s="12" t="s">
        <v>561</v>
      </c>
      <c r="B39" s="1" t="s">
        <v>285</v>
      </c>
      <c r="C39" s="22" t="s">
        <v>506</v>
      </c>
      <c r="D39" s="113">
        <v>2000</v>
      </c>
      <c r="E39" s="117">
        <v>2000</v>
      </c>
      <c r="F39" s="117"/>
      <c r="G39" s="141"/>
    </row>
    <row r="40" spans="1:7" ht="15.75" thickBot="1">
      <c r="A40" s="13" t="s">
        <v>562</v>
      </c>
      <c r="B40" s="2" t="s">
        <v>286</v>
      </c>
      <c r="C40" s="23" t="s">
        <v>507</v>
      </c>
      <c r="D40" s="113"/>
      <c r="E40" s="118"/>
      <c r="F40" s="118"/>
      <c r="G40" s="291"/>
    </row>
    <row r="41" spans="1:7" ht="15" customHeight="1" thickBot="1">
      <c r="A41" s="45" t="s">
        <v>557</v>
      </c>
      <c r="B41" s="43"/>
      <c r="C41" s="44" t="s">
        <v>563</v>
      </c>
      <c r="D41" s="119">
        <v>2000</v>
      </c>
      <c r="E41" s="120">
        <v>2000</v>
      </c>
      <c r="F41" s="120"/>
      <c r="G41" s="296"/>
    </row>
    <row r="42" spans="1:7" s="46" customFormat="1" ht="15" customHeight="1" thickBot="1">
      <c r="A42" s="45" t="s">
        <v>564</v>
      </c>
      <c r="B42" s="43" t="s">
        <v>240</v>
      </c>
      <c r="C42" s="44" t="s">
        <v>508</v>
      </c>
      <c r="D42" s="119">
        <v>50</v>
      </c>
      <c r="E42" s="120">
        <v>50</v>
      </c>
      <c r="F42" s="120"/>
      <c r="G42" s="293"/>
    </row>
    <row r="43" spans="1:7" ht="18" customHeight="1" thickBot="1">
      <c r="A43" s="9" t="s">
        <v>565</v>
      </c>
      <c r="B43" s="10"/>
      <c r="C43" s="25" t="s">
        <v>566</v>
      </c>
      <c r="D43" s="142">
        <v>2750</v>
      </c>
      <c r="E43" s="143">
        <v>2750</v>
      </c>
      <c r="F43" s="143"/>
      <c r="G43" s="297"/>
    </row>
    <row r="44" spans="1:7">
      <c r="A44" s="14" t="s">
        <v>121</v>
      </c>
      <c r="B44" s="5"/>
      <c r="C44" s="24"/>
      <c r="D44" s="113"/>
      <c r="E44" s="114"/>
      <c r="F44" s="114"/>
      <c r="G44" s="141"/>
    </row>
    <row r="45" spans="1:7">
      <c r="A45" s="12" t="s">
        <v>567</v>
      </c>
      <c r="B45" s="1" t="s">
        <v>287</v>
      </c>
      <c r="C45" s="22" t="s">
        <v>78</v>
      </c>
      <c r="D45" s="116"/>
      <c r="E45" s="117"/>
      <c r="F45" s="117"/>
      <c r="G45" s="141"/>
    </row>
    <row r="46" spans="1:7">
      <c r="A46" s="12" t="s">
        <v>568</v>
      </c>
      <c r="B46" s="1" t="s">
        <v>288</v>
      </c>
      <c r="C46" s="22" t="s">
        <v>509</v>
      </c>
      <c r="D46" s="116">
        <v>235</v>
      </c>
      <c r="E46" s="117">
        <v>235</v>
      </c>
      <c r="F46" s="117"/>
      <c r="G46" s="141"/>
    </row>
    <row r="47" spans="1:7">
      <c r="A47" s="12" t="s">
        <v>569</v>
      </c>
      <c r="B47" s="1" t="s">
        <v>289</v>
      </c>
      <c r="C47" s="22" t="s">
        <v>510</v>
      </c>
      <c r="D47" s="116">
        <v>880</v>
      </c>
      <c r="E47" s="117">
        <v>880</v>
      </c>
      <c r="F47" s="117"/>
      <c r="G47" s="141"/>
    </row>
    <row r="48" spans="1:7">
      <c r="A48" s="12" t="s">
        <v>570</v>
      </c>
      <c r="B48" s="1" t="s">
        <v>290</v>
      </c>
      <c r="C48" s="22" t="s">
        <v>511</v>
      </c>
      <c r="D48" s="116">
        <v>164</v>
      </c>
      <c r="E48" s="117">
        <v>164</v>
      </c>
      <c r="F48" s="117"/>
      <c r="G48" s="141"/>
    </row>
    <row r="49" spans="1:7">
      <c r="A49" s="12" t="s">
        <v>571</v>
      </c>
      <c r="B49" s="1" t="s">
        <v>291</v>
      </c>
      <c r="C49" s="22" t="s">
        <v>512</v>
      </c>
      <c r="D49" s="116"/>
      <c r="E49" s="117"/>
      <c r="F49" s="117"/>
      <c r="G49" s="141"/>
    </row>
    <row r="50" spans="1:7">
      <c r="A50" s="12" t="s">
        <v>572</v>
      </c>
      <c r="B50" s="1" t="s">
        <v>292</v>
      </c>
      <c r="C50" s="22" t="s">
        <v>513</v>
      </c>
      <c r="D50" s="116"/>
      <c r="E50" s="117"/>
      <c r="F50" s="117"/>
      <c r="G50" s="141"/>
    </row>
    <row r="51" spans="1:7">
      <c r="A51" s="12" t="s">
        <v>573</v>
      </c>
      <c r="B51" s="1" t="s">
        <v>293</v>
      </c>
      <c r="C51" s="22" t="s">
        <v>514</v>
      </c>
      <c r="D51" s="116"/>
      <c r="E51" s="117"/>
      <c r="F51" s="117"/>
      <c r="G51" s="141"/>
    </row>
    <row r="52" spans="1:7">
      <c r="A52" s="12" t="s">
        <v>574</v>
      </c>
      <c r="B52" s="1" t="s">
        <v>294</v>
      </c>
      <c r="C52" s="22" t="s">
        <v>515</v>
      </c>
      <c r="D52" s="116">
        <v>3</v>
      </c>
      <c r="E52" s="117">
        <v>3</v>
      </c>
      <c r="F52" s="117"/>
      <c r="G52" s="141"/>
    </row>
    <row r="53" spans="1:7">
      <c r="A53" s="12" t="s">
        <v>575</v>
      </c>
      <c r="B53" s="1" t="s">
        <v>295</v>
      </c>
      <c r="C53" s="22" t="s">
        <v>516</v>
      </c>
      <c r="D53" s="116"/>
      <c r="E53" s="117"/>
      <c r="F53" s="117"/>
      <c r="G53" s="141"/>
    </row>
    <row r="54" spans="1:7" ht="15.75" thickBot="1">
      <c r="A54" s="13" t="s">
        <v>576</v>
      </c>
      <c r="B54" s="2" t="s">
        <v>296</v>
      </c>
      <c r="C54" s="23" t="s">
        <v>517</v>
      </c>
      <c r="D54" s="116">
        <v>29</v>
      </c>
      <c r="E54" s="118">
        <v>29</v>
      </c>
      <c r="F54" s="118"/>
      <c r="G54" s="291"/>
    </row>
    <row r="55" spans="1:7" ht="18" customHeight="1" thickBot="1">
      <c r="A55" s="83" t="s">
        <v>577</v>
      </c>
      <c r="B55" s="84"/>
      <c r="C55" s="86" t="s">
        <v>578</v>
      </c>
      <c r="D55" s="121">
        <f>SUM(D44:D54)</f>
        <v>1311</v>
      </c>
      <c r="E55" s="121">
        <f>SUM(E45:E54)</f>
        <v>1311</v>
      </c>
      <c r="F55" s="121"/>
      <c r="G55" s="294"/>
    </row>
    <row r="56" spans="1:7">
      <c r="A56" s="14" t="s">
        <v>122</v>
      </c>
      <c r="B56" s="3"/>
      <c r="C56" s="26"/>
      <c r="D56" s="113"/>
      <c r="E56" s="114"/>
      <c r="F56" s="114"/>
      <c r="G56" s="141"/>
    </row>
    <row r="57" spans="1:7">
      <c r="A57" s="12" t="s">
        <v>579</v>
      </c>
      <c r="B57" s="1" t="s">
        <v>580</v>
      </c>
      <c r="C57" s="22" t="s">
        <v>123</v>
      </c>
      <c r="D57" s="116"/>
      <c r="E57" s="117"/>
      <c r="F57" s="117"/>
      <c r="G57" s="141"/>
    </row>
    <row r="58" spans="1:7">
      <c r="A58" s="12" t="s">
        <v>581</v>
      </c>
      <c r="B58" s="1" t="s">
        <v>241</v>
      </c>
      <c r="C58" s="22" t="s">
        <v>518</v>
      </c>
      <c r="D58" s="116"/>
      <c r="E58" s="117"/>
      <c r="F58" s="117"/>
      <c r="G58" s="141"/>
    </row>
    <row r="59" spans="1:7">
      <c r="A59" s="12" t="s">
        <v>582</v>
      </c>
      <c r="B59" s="1" t="s">
        <v>242</v>
      </c>
      <c r="C59" s="22" t="s">
        <v>519</v>
      </c>
      <c r="D59" s="116">
        <v>800</v>
      </c>
      <c r="E59" s="117">
        <v>800</v>
      </c>
      <c r="F59" s="117"/>
      <c r="G59" s="141"/>
    </row>
    <row r="60" spans="1:7">
      <c r="A60" s="12" t="s">
        <v>583</v>
      </c>
      <c r="B60" s="1" t="s">
        <v>243</v>
      </c>
      <c r="C60" s="22" t="s">
        <v>520</v>
      </c>
      <c r="D60" s="116"/>
      <c r="E60" s="117"/>
      <c r="F60" s="117"/>
      <c r="G60" s="141"/>
    </row>
    <row r="61" spans="1:7" ht="15.75" thickBot="1">
      <c r="A61" s="13" t="s">
        <v>584</v>
      </c>
      <c r="B61" s="2" t="s">
        <v>244</v>
      </c>
      <c r="C61" s="23" t="s">
        <v>678</v>
      </c>
      <c r="D61" s="116"/>
      <c r="E61" s="118"/>
      <c r="F61" s="118"/>
      <c r="G61" s="291"/>
    </row>
    <row r="62" spans="1:7" ht="18" customHeight="1" thickBot="1">
      <c r="A62" s="83" t="s">
        <v>585</v>
      </c>
      <c r="B62" s="84"/>
      <c r="C62" s="86" t="s">
        <v>586</v>
      </c>
      <c r="D62" s="121">
        <f>SUM(D56:D61)</f>
        <v>800</v>
      </c>
      <c r="E62" s="122">
        <v>800</v>
      </c>
      <c r="F62" s="122"/>
      <c r="G62" s="294"/>
    </row>
    <row r="63" spans="1:7">
      <c r="A63" s="14" t="s">
        <v>124</v>
      </c>
      <c r="B63" s="3"/>
      <c r="C63" s="26"/>
      <c r="D63" s="113"/>
      <c r="E63" s="114"/>
      <c r="F63" s="114"/>
      <c r="G63" s="141"/>
    </row>
    <row r="64" spans="1:7">
      <c r="A64" s="12" t="s">
        <v>587</v>
      </c>
      <c r="B64" s="1" t="s">
        <v>245</v>
      </c>
      <c r="C64" s="22" t="s">
        <v>679</v>
      </c>
      <c r="D64" s="116"/>
      <c r="E64" s="117"/>
      <c r="F64" s="117"/>
      <c r="G64" s="141"/>
    </row>
    <row r="65" spans="1:7" ht="15" customHeight="1">
      <c r="A65" s="12" t="s">
        <v>588</v>
      </c>
      <c r="B65" s="1" t="s">
        <v>246</v>
      </c>
      <c r="C65" s="22" t="s">
        <v>680</v>
      </c>
      <c r="D65" s="116">
        <v>420</v>
      </c>
      <c r="E65" s="117">
        <v>420</v>
      </c>
      <c r="F65" s="117"/>
      <c r="G65" s="141"/>
    </row>
    <row r="66" spans="1:7" ht="15.75" thickBot="1">
      <c r="A66" s="13" t="s">
        <v>589</v>
      </c>
      <c r="B66" s="2" t="s">
        <v>247</v>
      </c>
      <c r="C66" s="23" t="s">
        <v>521</v>
      </c>
      <c r="D66" s="116"/>
      <c r="E66" s="118"/>
      <c r="F66" s="118"/>
      <c r="G66" s="291"/>
    </row>
    <row r="67" spans="1:7" ht="18" customHeight="1" thickBot="1">
      <c r="A67" s="83" t="s">
        <v>590</v>
      </c>
      <c r="B67" s="84"/>
      <c r="C67" s="86" t="s">
        <v>696</v>
      </c>
      <c r="D67" s="121">
        <v>420</v>
      </c>
      <c r="E67" s="122">
        <f>SUM(E64:E66)</f>
        <v>420</v>
      </c>
      <c r="F67" s="122"/>
      <c r="G67" s="294"/>
    </row>
    <row r="68" spans="1:7">
      <c r="A68" s="14" t="s">
        <v>125</v>
      </c>
      <c r="B68" s="3"/>
      <c r="C68" s="26"/>
      <c r="D68" s="113"/>
      <c r="E68" s="114"/>
      <c r="F68" s="114"/>
      <c r="G68" s="141"/>
    </row>
    <row r="69" spans="1:7">
      <c r="A69" s="12" t="s">
        <v>591</v>
      </c>
      <c r="B69" s="1" t="s">
        <v>248</v>
      </c>
      <c r="C69" s="22" t="s">
        <v>681</v>
      </c>
      <c r="D69" s="116"/>
      <c r="E69" s="117"/>
      <c r="F69" s="117"/>
      <c r="G69" s="141"/>
    </row>
    <row r="70" spans="1:7" ht="15" customHeight="1">
      <c r="A70" s="12" t="s">
        <v>592</v>
      </c>
      <c r="B70" s="1" t="s">
        <v>249</v>
      </c>
      <c r="C70" s="22" t="s">
        <v>682</v>
      </c>
      <c r="D70" s="116"/>
      <c r="E70" s="117"/>
      <c r="F70" s="117"/>
      <c r="G70" s="141"/>
    </row>
    <row r="71" spans="1:7" ht="15.75" thickBot="1">
      <c r="A71" s="13" t="s">
        <v>593</v>
      </c>
      <c r="B71" s="2" t="s">
        <v>250</v>
      </c>
      <c r="C71" s="23" t="s">
        <v>522</v>
      </c>
      <c r="D71" s="116"/>
      <c r="E71" s="118"/>
      <c r="F71" s="118"/>
      <c r="G71" s="291"/>
    </row>
    <row r="72" spans="1:7" ht="18" customHeight="1" thickBot="1">
      <c r="A72" s="83" t="s">
        <v>594</v>
      </c>
      <c r="B72" s="84"/>
      <c r="C72" s="86" t="s">
        <v>683</v>
      </c>
      <c r="D72" s="121"/>
      <c r="E72" s="122"/>
      <c r="F72" s="122"/>
      <c r="G72" s="294"/>
    </row>
    <row r="73" spans="1:7" ht="21" customHeight="1" thickBot="1">
      <c r="A73" s="148"/>
      <c r="B73" s="101"/>
      <c r="C73" s="149" t="s">
        <v>595</v>
      </c>
      <c r="D73" s="125">
        <f>SUM(D21,D28,D43,D55,D62,D67,D72)</f>
        <v>59357</v>
      </c>
      <c r="E73" s="125">
        <f>SUM(E21,E28,E43,E55,E62,E67,E72)</f>
        <v>65877</v>
      </c>
      <c r="F73" s="125"/>
      <c r="G73" s="298"/>
    </row>
    <row r="74" spans="1:7">
      <c r="A74" s="14" t="s">
        <v>126</v>
      </c>
      <c r="B74" s="5"/>
      <c r="C74" s="24"/>
      <c r="D74" s="113"/>
      <c r="E74" s="114"/>
      <c r="F74" s="114"/>
      <c r="G74" s="141"/>
    </row>
    <row r="75" spans="1:7">
      <c r="A75" s="12" t="s">
        <v>596</v>
      </c>
      <c r="B75" s="1" t="s">
        <v>313</v>
      </c>
      <c r="C75" s="22" t="s">
        <v>523</v>
      </c>
      <c r="D75" s="116"/>
      <c r="E75" s="117"/>
      <c r="F75" s="117"/>
      <c r="G75" s="141"/>
    </row>
    <row r="76" spans="1:7" ht="15.75" customHeight="1">
      <c r="A76" s="12" t="s">
        <v>597</v>
      </c>
      <c r="B76" s="1" t="s">
        <v>314</v>
      </c>
      <c r="C76" s="22" t="s">
        <v>684</v>
      </c>
      <c r="D76" s="116"/>
      <c r="E76" s="117"/>
      <c r="F76" s="117"/>
      <c r="G76" s="141"/>
    </row>
    <row r="77" spans="1:7" ht="15.75" thickBot="1">
      <c r="A77" s="13" t="s">
        <v>598</v>
      </c>
      <c r="B77" s="2" t="s">
        <v>315</v>
      </c>
      <c r="C77" s="23" t="s">
        <v>524</v>
      </c>
      <c r="D77" s="116"/>
      <c r="E77" s="118"/>
      <c r="F77" s="118"/>
      <c r="G77" s="291"/>
    </row>
    <row r="78" spans="1:7" ht="15" customHeight="1" thickBot="1">
      <c r="A78" s="45" t="s">
        <v>599</v>
      </c>
      <c r="B78" s="43"/>
      <c r="C78" s="44" t="s">
        <v>685</v>
      </c>
      <c r="D78" s="119"/>
      <c r="E78" s="120"/>
      <c r="F78" s="120"/>
      <c r="G78" s="293"/>
    </row>
    <row r="79" spans="1:7">
      <c r="A79" s="14" t="s">
        <v>127</v>
      </c>
      <c r="B79" s="3"/>
      <c r="C79" s="26"/>
      <c r="D79" s="113"/>
      <c r="E79" s="114"/>
      <c r="F79" s="114"/>
      <c r="G79" s="141"/>
    </row>
    <row r="80" spans="1:7" ht="15" customHeight="1">
      <c r="A80" s="12" t="s">
        <v>600</v>
      </c>
      <c r="B80" s="1" t="s">
        <v>316</v>
      </c>
      <c r="C80" s="22" t="s">
        <v>686</v>
      </c>
      <c r="D80" s="116"/>
      <c r="E80" s="117"/>
      <c r="F80" s="117"/>
      <c r="G80" s="141"/>
    </row>
    <row r="81" spans="1:7">
      <c r="A81" s="12" t="s">
        <v>601</v>
      </c>
      <c r="B81" s="1" t="s">
        <v>317</v>
      </c>
      <c r="C81" s="22" t="s">
        <v>525</v>
      </c>
      <c r="D81" s="116"/>
      <c r="E81" s="117"/>
      <c r="F81" s="117"/>
      <c r="G81" s="141"/>
    </row>
    <row r="82" spans="1:7" ht="15" customHeight="1">
      <c r="A82" s="12" t="s">
        <v>602</v>
      </c>
      <c r="B82" s="1" t="s">
        <v>318</v>
      </c>
      <c r="C82" s="22" t="s">
        <v>687</v>
      </c>
      <c r="D82" s="116"/>
      <c r="E82" s="117"/>
      <c r="F82" s="117"/>
      <c r="G82" s="141"/>
    </row>
    <row r="83" spans="1:7" ht="15" customHeight="1" thickBot="1">
      <c r="A83" s="13" t="s">
        <v>603</v>
      </c>
      <c r="B83" s="2" t="s">
        <v>319</v>
      </c>
      <c r="C83" s="23" t="s">
        <v>526</v>
      </c>
      <c r="D83" s="116"/>
      <c r="E83" s="118"/>
      <c r="F83" s="118"/>
      <c r="G83" s="291"/>
    </row>
    <row r="84" spans="1:7" ht="15" customHeight="1" thickBot="1">
      <c r="A84" s="45" t="s">
        <v>604</v>
      </c>
      <c r="B84" s="43"/>
      <c r="C84" s="44" t="s">
        <v>605</v>
      </c>
      <c r="D84" s="119"/>
      <c r="E84" s="120"/>
      <c r="F84" s="120"/>
      <c r="G84" s="293"/>
    </row>
    <row r="85" spans="1:7">
      <c r="A85" s="14" t="s">
        <v>128</v>
      </c>
      <c r="B85" s="3"/>
      <c r="C85" s="26"/>
      <c r="D85" s="113"/>
      <c r="E85" s="114"/>
      <c r="F85" s="114"/>
      <c r="G85" s="141"/>
    </row>
    <row r="86" spans="1:7" ht="15" customHeight="1">
      <c r="A86" s="12" t="s">
        <v>606</v>
      </c>
      <c r="B86" s="1" t="s">
        <v>320</v>
      </c>
      <c r="C86" s="22" t="s">
        <v>688</v>
      </c>
      <c r="D86" s="116">
        <v>4117</v>
      </c>
      <c r="E86" s="117">
        <v>4117</v>
      </c>
      <c r="F86" s="117"/>
      <c r="G86" s="141"/>
    </row>
    <row r="87" spans="1:7" ht="15.75" thickBot="1">
      <c r="A87" s="13" t="s">
        <v>607</v>
      </c>
      <c r="B87" s="2" t="s">
        <v>321</v>
      </c>
      <c r="C87" s="23" t="s">
        <v>689</v>
      </c>
      <c r="D87" s="116"/>
      <c r="E87" s="118"/>
      <c r="F87" s="118"/>
      <c r="G87" s="291"/>
    </row>
    <row r="88" spans="1:7" ht="15" customHeight="1" thickBot="1">
      <c r="A88" s="45" t="s">
        <v>608</v>
      </c>
      <c r="B88" s="43"/>
      <c r="C88" s="44" t="s">
        <v>609</v>
      </c>
      <c r="D88" s="119">
        <f>SUM(D85:D87)</f>
        <v>4117</v>
      </c>
      <c r="E88" s="119">
        <f>SUM(E85:E87)</f>
        <v>4117</v>
      </c>
      <c r="F88" s="119"/>
      <c r="G88" s="293"/>
    </row>
    <row r="89" spans="1:7">
      <c r="A89" s="18" t="s">
        <v>610</v>
      </c>
      <c r="B89" s="3" t="s">
        <v>297</v>
      </c>
      <c r="C89" s="26" t="s">
        <v>691</v>
      </c>
      <c r="D89" s="113"/>
      <c r="E89" s="114"/>
      <c r="F89" s="114"/>
      <c r="G89" s="141"/>
    </row>
    <row r="90" spans="1:7">
      <c r="A90" s="19" t="s">
        <v>611</v>
      </c>
      <c r="B90" s="1" t="s">
        <v>298</v>
      </c>
      <c r="C90" s="22" t="s">
        <v>690</v>
      </c>
      <c r="D90" s="113"/>
      <c r="E90" s="117"/>
      <c r="F90" s="117"/>
      <c r="G90" s="141"/>
    </row>
    <row r="91" spans="1:7">
      <c r="A91" s="19" t="s">
        <v>612</v>
      </c>
      <c r="B91" s="1" t="s">
        <v>299</v>
      </c>
      <c r="C91" s="22" t="s">
        <v>527</v>
      </c>
      <c r="D91" s="113"/>
      <c r="E91" s="117"/>
      <c r="F91" s="117"/>
      <c r="G91" s="141"/>
    </row>
    <row r="92" spans="1:7">
      <c r="A92" s="19" t="s">
        <v>613</v>
      </c>
      <c r="B92" s="1" t="s">
        <v>300</v>
      </c>
      <c r="C92" s="22" t="s">
        <v>528</v>
      </c>
      <c r="D92" s="113"/>
      <c r="E92" s="117"/>
      <c r="F92" s="117"/>
      <c r="G92" s="141"/>
    </row>
    <row r="93" spans="1:7" ht="15" customHeight="1" thickBot="1">
      <c r="A93" s="20" t="s">
        <v>614</v>
      </c>
      <c r="B93" s="2" t="s">
        <v>301</v>
      </c>
      <c r="C93" s="23" t="s">
        <v>692</v>
      </c>
      <c r="D93" s="113"/>
      <c r="E93" s="118"/>
      <c r="F93" s="118"/>
      <c r="G93" s="291"/>
    </row>
    <row r="94" spans="1:7" ht="15.75" thickBot="1">
      <c r="A94" s="83" t="s">
        <v>616</v>
      </c>
      <c r="B94" s="84"/>
      <c r="C94" s="86" t="s">
        <v>617</v>
      </c>
      <c r="D94" s="144">
        <f>SUM(D88:D93)</f>
        <v>4117</v>
      </c>
      <c r="E94" s="144">
        <f>SUM(E88:E93)</f>
        <v>4117</v>
      </c>
      <c r="F94" s="144"/>
      <c r="G94" s="294"/>
    </row>
    <row r="95" spans="1:7" ht="15" customHeight="1">
      <c r="A95" s="16" t="s">
        <v>618</v>
      </c>
      <c r="B95" s="3" t="s">
        <v>302</v>
      </c>
      <c r="C95" s="26" t="s">
        <v>693</v>
      </c>
      <c r="D95" s="113"/>
      <c r="E95" s="114"/>
      <c r="F95" s="114"/>
      <c r="G95" s="141"/>
    </row>
    <row r="96" spans="1:7" ht="15" customHeight="1">
      <c r="A96" s="12" t="s">
        <v>619</v>
      </c>
      <c r="B96" s="1" t="s">
        <v>303</v>
      </c>
      <c r="C96" s="22" t="s">
        <v>694</v>
      </c>
      <c r="D96" s="113"/>
      <c r="E96" s="117"/>
      <c r="F96" s="117"/>
      <c r="G96" s="141"/>
    </row>
    <row r="97" spans="1:7">
      <c r="A97" s="12" t="s">
        <v>620</v>
      </c>
      <c r="B97" s="1" t="s">
        <v>304</v>
      </c>
      <c r="C97" s="22" t="s">
        <v>529</v>
      </c>
      <c r="D97" s="113"/>
      <c r="E97" s="117"/>
      <c r="F97" s="117"/>
      <c r="G97" s="141"/>
    </row>
    <row r="98" spans="1:7" ht="15.75" thickBot="1">
      <c r="A98" s="13" t="s">
        <v>621</v>
      </c>
      <c r="B98" s="2" t="s">
        <v>305</v>
      </c>
      <c r="C98" s="23" t="s">
        <v>530</v>
      </c>
      <c r="D98" s="113"/>
      <c r="E98" s="118"/>
      <c r="F98" s="118"/>
      <c r="G98" s="291"/>
    </row>
    <row r="99" spans="1:7" ht="15.75" thickBot="1">
      <c r="A99" s="83" t="s">
        <v>622</v>
      </c>
      <c r="B99" s="84"/>
      <c r="C99" s="86" t="s">
        <v>623</v>
      </c>
      <c r="D99" s="144"/>
      <c r="E99" s="145"/>
      <c r="F99" s="145"/>
      <c r="G99" s="294"/>
    </row>
    <row r="100" spans="1:7" ht="15.75" thickBot="1">
      <c r="A100" s="83" t="s">
        <v>624</v>
      </c>
      <c r="B100" s="84" t="s">
        <v>251</v>
      </c>
      <c r="C100" s="86" t="s">
        <v>695</v>
      </c>
      <c r="D100" s="144"/>
      <c r="E100" s="145"/>
      <c r="F100" s="145"/>
      <c r="G100" s="294"/>
    </row>
    <row r="101" spans="1:7" ht="18" customHeight="1" thickBot="1">
      <c r="A101" s="150" t="s">
        <v>615</v>
      </c>
      <c r="B101" s="151"/>
      <c r="C101" s="152" t="s">
        <v>625</v>
      </c>
      <c r="D101" s="153">
        <f>SUM(D94:D100)</f>
        <v>4117</v>
      </c>
      <c r="E101" s="153">
        <f>SUM(E94:E100)</f>
        <v>4117</v>
      </c>
      <c r="F101" s="153"/>
      <c r="G101" s="298"/>
    </row>
    <row r="102" spans="1:7" ht="21" customHeight="1" thickBot="1">
      <c r="A102" s="6" t="s">
        <v>626</v>
      </c>
      <c r="B102" s="17"/>
      <c r="C102" s="82"/>
      <c r="D102" s="127">
        <f>SUM(D73,D101)</f>
        <v>63474</v>
      </c>
      <c r="E102" s="127">
        <f>SUM(E73,E101)</f>
        <v>69994</v>
      </c>
      <c r="F102" s="127"/>
      <c r="G102" s="299"/>
    </row>
  </sheetData>
  <mergeCells count="8">
    <mergeCell ref="G5:G7"/>
    <mergeCell ref="A1:G1"/>
    <mergeCell ref="A2:G2"/>
    <mergeCell ref="D4:G4"/>
    <mergeCell ref="A4:A7"/>
    <mergeCell ref="B4:B7"/>
    <mergeCell ref="C4:C7"/>
    <mergeCell ref="D5:F5"/>
  </mergeCells>
  <phoneticPr fontId="0" type="noConversion"/>
  <printOptions horizontalCentered="1"/>
  <pageMargins left="0.59055118110236227" right="0.59055118110236227" top="0.59055118110236227" bottom="0.59055118110236227" header="0.39370078740157483" footer="0.19685039370078741"/>
  <pageSetup paperSize="9" scale="61" orientation="portrait" r:id="rId1"/>
  <headerFooter alignWithMargins="0">
    <oddHeader>&amp;R&amp;"Times New Roman,Normál"&amp;10 2. számú  melléklet</oddHeader>
  </headerFooter>
  <rowBreaks count="1" manualBreakCount="1">
    <brk id="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G137"/>
  <sheetViews>
    <sheetView zoomScaleNormal="100" workbookViewId="0">
      <pane xSplit="3" ySplit="7" topLeftCell="D8" activePane="bottomRight" state="frozen"/>
      <selection activeCell="K64" sqref="K64"/>
      <selection pane="topRight" activeCell="K64" sqref="K64"/>
      <selection pane="bottomLeft" activeCell="K64" sqref="K64"/>
      <selection pane="bottomRight" activeCell="K137" sqref="K137"/>
    </sheetView>
  </sheetViews>
  <sheetFormatPr defaultRowHeight="15"/>
  <cols>
    <col min="1" max="1" width="7.7109375" customWidth="1"/>
    <col min="2" max="2" width="9.7109375" customWidth="1"/>
    <col min="3" max="3" width="39.7109375" customWidth="1"/>
    <col min="4" max="7" width="9.140625" style="104"/>
  </cols>
  <sheetData>
    <row r="1" spans="1:7">
      <c r="A1" s="391" t="s">
        <v>66</v>
      </c>
      <c r="B1" s="391"/>
      <c r="C1" s="391"/>
      <c r="D1" s="391"/>
      <c r="E1" s="391"/>
      <c r="F1" s="391"/>
      <c r="G1" s="391"/>
    </row>
    <row r="2" spans="1:7">
      <c r="A2" s="392"/>
      <c r="B2" s="392"/>
      <c r="C2" s="392"/>
      <c r="D2" s="105"/>
      <c r="E2" s="105"/>
      <c r="F2" s="105"/>
      <c r="G2" s="105"/>
    </row>
    <row r="3" spans="1:7" ht="15.75" thickBot="1">
      <c r="D3" s="408" t="s">
        <v>697</v>
      </c>
      <c r="E3" s="408"/>
      <c r="F3" s="408"/>
      <c r="G3" s="408"/>
    </row>
    <row r="4" spans="1:7" ht="25.5" customHeight="1">
      <c r="A4" s="396" t="s">
        <v>630</v>
      </c>
      <c r="B4" s="399" t="s">
        <v>631</v>
      </c>
      <c r="C4" s="402" t="s">
        <v>129</v>
      </c>
      <c r="D4" s="393" t="s">
        <v>736</v>
      </c>
      <c r="E4" s="394"/>
      <c r="F4" s="394"/>
      <c r="G4" s="395"/>
    </row>
    <row r="5" spans="1:7">
      <c r="A5" s="397"/>
      <c r="B5" s="400"/>
      <c r="C5" s="403"/>
      <c r="D5" s="405" t="s">
        <v>698</v>
      </c>
      <c r="E5" s="406"/>
      <c r="F5" s="407"/>
      <c r="G5" s="388" t="s">
        <v>789</v>
      </c>
    </row>
    <row r="6" spans="1:7">
      <c r="A6" s="397"/>
      <c r="B6" s="400"/>
      <c r="C6" s="403"/>
      <c r="D6" s="110"/>
      <c r="E6" s="108"/>
      <c r="F6" s="109"/>
      <c r="G6" s="389"/>
    </row>
    <row r="7" spans="1:7" ht="18.75" customHeight="1" thickBot="1">
      <c r="A7" s="398"/>
      <c r="B7" s="401"/>
      <c r="C7" s="404"/>
      <c r="D7" s="112" t="s">
        <v>786</v>
      </c>
      <c r="E7" s="111" t="s">
        <v>787</v>
      </c>
      <c r="F7" s="111" t="s">
        <v>788</v>
      </c>
      <c r="G7" s="390"/>
    </row>
    <row r="8" spans="1:7">
      <c r="A8" s="14" t="s">
        <v>131</v>
      </c>
      <c r="B8" s="3"/>
      <c r="C8" s="154"/>
      <c r="D8" s="113"/>
      <c r="E8" s="114"/>
      <c r="F8" s="114"/>
      <c r="G8" s="301"/>
    </row>
    <row r="9" spans="1:7">
      <c r="A9" s="12" t="s">
        <v>160</v>
      </c>
      <c r="B9" s="1" t="s">
        <v>141</v>
      </c>
      <c r="C9" s="49" t="s">
        <v>429</v>
      </c>
      <c r="D9" s="116">
        <v>14688</v>
      </c>
      <c r="E9" s="117">
        <v>14688</v>
      </c>
      <c r="F9" s="117"/>
      <c r="G9" s="301"/>
    </row>
    <row r="10" spans="1:7">
      <c r="A10" s="12" t="s">
        <v>161</v>
      </c>
      <c r="B10" s="1" t="s">
        <v>142</v>
      </c>
      <c r="C10" s="49" t="s">
        <v>430</v>
      </c>
      <c r="D10" s="116"/>
      <c r="E10" s="117"/>
      <c r="F10" s="117"/>
      <c r="G10" s="301"/>
    </row>
    <row r="11" spans="1:7">
      <c r="A11" s="12" t="s">
        <v>162</v>
      </c>
      <c r="B11" s="1" t="s">
        <v>143</v>
      </c>
      <c r="C11" s="49" t="s">
        <v>431</v>
      </c>
      <c r="D11" s="116"/>
      <c r="E11" s="117"/>
      <c r="F11" s="117"/>
      <c r="G11" s="301"/>
    </row>
    <row r="12" spans="1:7">
      <c r="A12" s="12" t="s">
        <v>163</v>
      </c>
      <c r="B12" s="1" t="s">
        <v>144</v>
      </c>
      <c r="C12" s="49" t="s">
        <v>632</v>
      </c>
      <c r="D12" s="116"/>
      <c r="E12" s="117"/>
      <c r="F12" s="117"/>
      <c r="G12" s="301"/>
    </row>
    <row r="13" spans="1:7">
      <c r="A13" s="12" t="s">
        <v>164</v>
      </c>
      <c r="B13" s="1" t="s">
        <v>145</v>
      </c>
      <c r="C13" s="49" t="s">
        <v>432</v>
      </c>
      <c r="D13" s="116"/>
      <c r="E13" s="117"/>
      <c r="F13" s="117"/>
      <c r="G13" s="301"/>
    </row>
    <row r="14" spans="1:7">
      <c r="A14" s="12" t="s">
        <v>165</v>
      </c>
      <c r="B14" s="1" t="s">
        <v>146</v>
      </c>
      <c r="C14" s="49" t="s">
        <v>433</v>
      </c>
      <c r="D14" s="116"/>
      <c r="E14" s="117"/>
      <c r="F14" s="117"/>
      <c r="G14" s="301"/>
    </row>
    <row r="15" spans="1:7">
      <c r="A15" s="12" t="s">
        <v>166</v>
      </c>
      <c r="B15" s="1" t="s">
        <v>147</v>
      </c>
      <c r="C15" s="49" t="s">
        <v>434</v>
      </c>
      <c r="D15" s="116">
        <v>178</v>
      </c>
      <c r="E15" s="117">
        <v>178</v>
      </c>
      <c r="F15" s="117"/>
      <c r="G15" s="301"/>
    </row>
    <row r="16" spans="1:7">
      <c r="A16" s="12" t="s">
        <v>167</v>
      </c>
      <c r="B16" s="1" t="s">
        <v>148</v>
      </c>
      <c r="C16" s="49" t="s">
        <v>435</v>
      </c>
      <c r="D16" s="116"/>
      <c r="E16" s="117"/>
      <c r="F16" s="117"/>
      <c r="G16" s="301"/>
    </row>
    <row r="17" spans="1:7">
      <c r="A17" s="12" t="s">
        <v>168</v>
      </c>
      <c r="B17" s="1" t="s">
        <v>149</v>
      </c>
      <c r="C17" s="49" t="s">
        <v>436</v>
      </c>
      <c r="D17" s="116"/>
      <c r="E17" s="117"/>
      <c r="F17" s="117"/>
      <c r="G17" s="301"/>
    </row>
    <row r="18" spans="1:7">
      <c r="A18" s="12" t="s">
        <v>169</v>
      </c>
      <c r="B18" s="1" t="s">
        <v>150</v>
      </c>
      <c r="C18" s="49" t="s">
        <v>437</v>
      </c>
      <c r="D18" s="116"/>
      <c r="E18" s="117"/>
      <c r="F18" s="117"/>
      <c r="G18" s="301"/>
    </row>
    <row r="19" spans="1:7">
      <c r="A19" s="12" t="s">
        <v>170</v>
      </c>
      <c r="B19" s="1" t="s">
        <v>151</v>
      </c>
      <c r="C19" s="49" t="s">
        <v>438</v>
      </c>
      <c r="D19" s="116"/>
      <c r="E19" s="117"/>
      <c r="F19" s="117"/>
      <c r="G19" s="301"/>
    </row>
    <row r="20" spans="1:7">
      <c r="A20" s="12" t="s">
        <v>171</v>
      </c>
      <c r="B20" s="1" t="s">
        <v>152</v>
      </c>
      <c r="C20" s="49" t="s">
        <v>439</v>
      </c>
      <c r="D20" s="116"/>
      <c r="E20" s="117"/>
      <c r="F20" s="117"/>
      <c r="G20" s="301"/>
    </row>
    <row r="21" spans="1:7" ht="15.75" thickBot="1">
      <c r="A21" s="13" t="s">
        <v>172</v>
      </c>
      <c r="B21" s="2" t="s">
        <v>153</v>
      </c>
      <c r="C21" s="48" t="s">
        <v>440</v>
      </c>
      <c r="D21" s="116">
        <v>105</v>
      </c>
      <c r="E21" s="118">
        <v>105</v>
      </c>
      <c r="F21" s="118"/>
      <c r="G21" s="302"/>
    </row>
    <row r="22" spans="1:7" ht="15.75" thickBot="1">
      <c r="A22" s="45" t="s">
        <v>173</v>
      </c>
      <c r="B22" s="43" t="s">
        <v>158</v>
      </c>
      <c r="C22" s="155" t="s">
        <v>174</v>
      </c>
      <c r="D22" s="119">
        <f>SUM(D8:D21)</f>
        <v>14971</v>
      </c>
      <c r="E22" s="119">
        <f>SUM(E9:E21)</f>
        <v>14971</v>
      </c>
      <c r="F22" s="119"/>
      <c r="G22" s="303"/>
    </row>
    <row r="23" spans="1:7">
      <c r="A23" s="14" t="s">
        <v>132</v>
      </c>
      <c r="B23" s="8"/>
      <c r="C23" s="156"/>
      <c r="D23" s="116"/>
      <c r="E23" s="114"/>
      <c r="F23" s="114"/>
      <c r="G23" s="301"/>
    </row>
    <row r="24" spans="1:7">
      <c r="A24" s="12" t="s">
        <v>175</v>
      </c>
      <c r="B24" s="1" t="s">
        <v>154</v>
      </c>
      <c r="C24" s="49" t="s">
        <v>441</v>
      </c>
      <c r="D24" s="116">
        <v>2580</v>
      </c>
      <c r="E24" s="117">
        <v>2580</v>
      </c>
      <c r="F24" s="117"/>
      <c r="G24" s="301"/>
    </row>
    <row r="25" spans="1:7">
      <c r="A25" s="12" t="s">
        <v>176</v>
      </c>
      <c r="B25" s="1" t="s">
        <v>155</v>
      </c>
      <c r="C25" s="49" t="s">
        <v>633</v>
      </c>
      <c r="D25" s="116"/>
      <c r="E25" s="117"/>
      <c r="F25" s="117"/>
      <c r="G25" s="301"/>
    </row>
    <row r="26" spans="1:7" ht="15.75" thickBot="1">
      <c r="A26" s="13" t="s">
        <v>177</v>
      </c>
      <c r="B26" s="2" t="s">
        <v>156</v>
      </c>
      <c r="C26" s="48" t="s">
        <v>442</v>
      </c>
      <c r="D26" s="116">
        <v>376</v>
      </c>
      <c r="E26" s="118">
        <v>376</v>
      </c>
      <c r="F26" s="118"/>
      <c r="G26" s="302"/>
    </row>
    <row r="27" spans="1:7" ht="15.75" thickBot="1">
      <c r="A27" s="45" t="s">
        <v>178</v>
      </c>
      <c r="B27" s="43" t="s">
        <v>159</v>
      </c>
      <c r="C27" s="155" t="s">
        <v>342</v>
      </c>
      <c r="D27" s="119">
        <f>SUM(D24:D26)</f>
        <v>2956</v>
      </c>
      <c r="E27" s="119">
        <f>SUM(E24:E26)</f>
        <v>2956</v>
      </c>
      <c r="F27" s="120"/>
      <c r="G27" s="303"/>
    </row>
    <row r="28" spans="1:7" ht="18" customHeight="1" thickBot="1">
      <c r="A28" s="83" t="s">
        <v>343</v>
      </c>
      <c r="B28" s="84"/>
      <c r="C28" s="85" t="s">
        <v>416</v>
      </c>
      <c r="D28" s="121">
        <f>SUM(D22,D27)</f>
        <v>17927</v>
      </c>
      <c r="E28" s="122">
        <f>SUM(E22,E27)</f>
        <v>17927</v>
      </c>
      <c r="F28" s="122"/>
      <c r="G28" s="305"/>
    </row>
    <row r="29" spans="1:7" ht="15.75" thickBot="1">
      <c r="A29" s="15" t="s">
        <v>133</v>
      </c>
      <c r="B29" s="11"/>
      <c r="C29" s="157"/>
      <c r="D29" s="116"/>
      <c r="E29" s="123"/>
      <c r="F29" s="123"/>
      <c r="G29" s="147"/>
    </row>
    <row r="30" spans="1:7" ht="18" customHeight="1" thickBot="1">
      <c r="A30" s="83" t="s">
        <v>352</v>
      </c>
      <c r="B30" s="84" t="s">
        <v>157</v>
      </c>
      <c r="C30" s="85" t="s">
        <v>634</v>
      </c>
      <c r="D30" s="121">
        <v>2999</v>
      </c>
      <c r="E30" s="122">
        <v>2999</v>
      </c>
      <c r="F30" s="122"/>
      <c r="G30" s="305"/>
    </row>
    <row r="31" spans="1:7">
      <c r="A31" s="14" t="s">
        <v>135</v>
      </c>
      <c r="B31" s="5"/>
      <c r="C31" s="154"/>
      <c r="D31" s="116"/>
      <c r="E31" s="115"/>
      <c r="F31" s="115"/>
      <c r="G31" s="301"/>
    </row>
    <row r="32" spans="1:7">
      <c r="A32" s="12" t="s">
        <v>179</v>
      </c>
      <c r="B32" s="1" t="s">
        <v>180</v>
      </c>
      <c r="C32" s="49" t="s">
        <v>443</v>
      </c>
      <c r="D32" s="116">
        <v>34</v>
      </c>
      <c r="E32" s="117">
        <v>34</v>
      </c>
      <c r="F32" s="117"/>
      <c r="G32" s="301"/>
    </row>
    <row r="33" spans="1:7">
      <c r="A33" s="12" t="s">
        <v>322</v>
      </c>
      <c r="B33" s="1" t="s">
        <v>181</v>
      </c>
      <c r="C33" s="49" t="s">
        <v>444</v>
      </c>
      <c r="D33" s="116">
        <v>3916</v>
      </c>
      <c r="E33" s="117">
        <v>3916</v>
      </c>
      <c r="F33" s="117"/>
      <c r="G33" s="301"/>
    </row>
    <row r="34" spans="1:7" ht="15.75" thickBot="1">
      <c r="A34" s="13" t="s">
        <v>323</v>
      </c>
      <c r="B34" s="2" t="s">
        <v>182</v>
      </c>
      <c r="C34" s="48" t="s">
        <v>445</v>
      </c>
      <c r="D34" s="116"/>
      <c r="E34" s="118"/>
      <c r="F34" s="118"/>
      <c r="G34" s="302"/>
    </row>
    <row r="35" spans="1:7" ht="15" customHeight="1" thickBot="1">
      <c r="A35" s="45" t="s">
        <v>340</v>
      </c>
      <c r="B35" s="43" t="s">
        <v>157</v>
      </c>
      <c r="C35" s="155" t="s">
        <v>341</v>
      </c>
      <c r="D35" s="119">
        <f>SUM(D31:D34)</f>
        <v>3950</v>
      </c>
      <c r="E35" s="120">
        <f>SUM(E32:E34)</f>
        <v>3950</v>
      </c>
      <c r="F35" s="120"/>
      <c r="G35" s="303"/>
    </row>
    <row r="36" spans="1:7">
      <c r="A36" s="14" t="s">
        <v>353</v>
      </c>
      <c r="B36" s="3"/>
      <c r="C36" s="158"/>
      <c r="D36" s="116"/>
      <c r="E36" s="114"/>
      <c r="F36" s="114"/>
      <c r="G36" s="301"/>
    </row>
    <row r="37" spans="1:7">
      <c r="A37" s="12" t="s">
        <v>324</v>
      </c>
      <c r="B37" s="1" t="s">
        <v>183</v>
      </c>
      <c r="C37" s="49" t="s">
        <v>446</v>
      </c>
      <c r="D37" s="116">
        <v>180</v>
      </c>
      <c r="E37" s="117">
        <v>180</v>
      </c>
      <c r="F37" s="117"/>
      <c r="G37" s="301"/>
    </row>
    <row r="38" spans="1:7" ht="15.75" thickBot="1">
      <c r="A38" s="13" t="s">
        <v>325</v>
      </c>
      <c r="B38" s="2" t="s">
        <v>184</v>
      </c>
      <c r="C38" s="48" t="s">
        <v>447</v>
      </c>
      <c r="D38" s="116">
        <v>316</v>
      </c>
      <c r="E38" s="118">
        <v>316</v>
      </c>
      <c r="F38" s="118"/>
      <c r="G38" s="302"/>
    </row>
    <row r="39" spans="1:7" ht="15" customHeight="1" thickBot="1">
      <c r="A39" s="45" t="s">
        <v>344</v>
      </c>
      <c r="B39" s="43"/>
      <c r="C39" s="155" t="s">
        <v>345</v>
      </c>
      <c r="D39" s="119">
        <f>SUM(D37:D38)</f>
        <v>496</v>
      </c>
      <c r="E39" s="119">
        <f>SUM(E37:E38)</f>
        <v>496</v>
      </c>
      <c r="F39" s="120"/>
      <c r="G39" s="303"/>
    </row>
    <row r="40" spans="1:7">
      <c r="A40" s="14" t="s">
        <v>136</v>
      </c>
      <c r="B40" s="3"/>
      <c r="C40" s="158"/>
      <c r="D40" s="116"/>
      <c r="E40" s="114"/>
      <c r="F40" s="114"/>
      <c r="G40" s="301"/>
    </row>
    <row r="41" spans="1:7">
      <c r="A41" s="12" t="s">
        <v>326</v>
      </c>
      <c r="B41" s="1" t="s">
        <v>185</v>
      </c>
      <c r="C41" s="49" t="s">
        <v>448</v>
      </c>
      <c r="D41" s="116">
        <v>2187</v>
      </c>
      <c r="E41" s="117">
        <v>2187</v>
      </c>
      <c r="F41" s="117"/>
      <c r="G41" s="301"/>
    </row>
    <row r="42" spans="1:7">
      <c r="A42" s="12" t="s">
        <v>327</v>
      </c>
      <c r="B42" s="1" t="s">
        <v>186</v>
      </c>
      <c r="C42" s="49" t="s">
        <v>449</v>
      </c>
      <c r="D42" s="116"/>
      <c r="E42" s="117"/>
      <c r="F42" s="117"/>
      <c r="G42" s="301"/>
    </row>
    <row r="43" spans="1:7">
      <c r="A43" s="12" t="s">
        <v>328</v>
      </c>
      <c r="B43" s="1" t="s">
        <v>187</v>
      </c>
      <c r="C43" s="49" t="s">
        <v>450</v>
      </c>
      <c r="D43" s="116"/>
      <c r="E43" s="117"/>
      <c r="F43" s="117"/>
      <c r="G43" s="301"/>
    </row>
    <row r="44" spans="1:7">
      <c r="A44" s="12" t="s">
        <v>329</v>
      </c>
      <c r="B44" s="1" t="s">
        <v>188</v>
      </c>
      <c r="C44" s="49" t="s">
        <v>451</v>
      </c>
      <c r="D44" s="116">
        <v>233</v>
      </c>
      <c r="E44" s="117">
        <v>233</v>
      </c>
      <c r="F44" s="117"/>
      <c r="G44" s="301"/>
    </row>
    <row r="45" spans="1:7">
      <c r="A45" s="12" t="s">
        <v>330</v>
      </c>
      <c r="B45" s="1" t="s">
        <v>189</v>
      </c>
      <c r="C45" s="49" t="s">
        <v>452</v>
      </c>
      <c r="D45" s="116"/>
      <c r="E45" s="117"/>
      <c r="F45" s="117"/>
      <c r="G45" s="301"/>
    </row>
    <row r="46" spans="1:7">
      <c r="A46" s="12" t="s">
        <v>331</v>
      </c>
      <c r="B46" s="1" t="s">
        <v>190</v>
      </c>
      <c r="C46" s="49" t="s">
        <v>453</v>
      </c>
      <c r="D46" s="116">
        <v>225</v>
      </c>
      <c r="E46" s="117">
        <v>225</v>
      </c>
      <c r="F46" s="117"/>
      <c r="G46" s="301"/>
    </row>
    <row r="47" spans="1:7" ht="15.75" thickBot="1">
      <c r="A47" s="13" t="s">
        <v>332</v>
      </c>
      <c r="B47" s="2" t="s">
        <v>191</v>
      </c>
      <c r="C47" s="48" t="s">
        <v>454</v>
      </c>
      <c r="D47" s="116">
        <v>1512</v>
      </c>
      <c r="E47" s="118">
        <v>1512</v>
      </c>
      <c r="F47" s="118"/>
      <c r="G47" s="302"/>
    </row>
    <row r="48" spans="1:7" ht="15" customHeight="1" thickBot="1">
      <c r="A48" s="45" t="s">
        <v>346</v>
      </c>
      <c r="B48" s="43"/>
      <c r="C48" s="155" t="s">
        <v>347</v>
      </c>
      <c r="D48" s="119">
        <f>SUM(D41:D47)</f>
        <v>4157</v>
      </c>
      <c r="E48" s="120">
        <f>SUM(E41:E47)</f>
        <v>4157</v>
      </c>
      <c r="F48" s="120"/>
      <c r="G48" s="303"/>
    </row>
    <row r="49" spans="1:7">
      <c r="A49" s="14" t="s">
        <v>354</v>
      </c>
      <c r="B49" s="3"/>
      <c r="C49" s="158"/>
      <c r="D49" s="116"/>
      <c r="E49" s="114"/>
      <c r="F49" s="114"/>
      <c r="G49" s="301"/>
    </row>
    <row r="50" spans="1:7">
      <c r="A50" s="12" t="s">
        <v>333</v>
      </c>
      <c r="B50" s="1" t="s">
        <v>192</v>
      </c>
      <c r="C50" s="49" t="s">
        <v>455</v>
      </c>
      <c r="D50" s="116">
        <v>425</v>
      </c>
      <c r="E50" s="117">
        <v>425</v>
      </c>
      <c r="F50" s="117"/>
      <c r="G50" s="301"/>
    </row>
    <row r="51" spans="1:7" ht="15.75" thickBot="1">
      <c r="A51" s="13" t="s">
        <v>334</v>
      </c>
      <c r="B51" s="2" t="s">
        <v>193</v>
      </c>
      <c r="C51" s="48" t="s">
        <v>456</v>
      </c>
      <c r="D51" s="116">
        <v>10</v>
      </c>
      <c r="E51" s="118">
        <v>10</v>
      </c>
      <c r="F51" s="118"/>
      <c r="G51" s="302"/>
    </row>
    <row r="52" spans="1:7" ht="15" customHeight="1" thickBot="1">
      <c r="A52" s="45" t="s">
        <v>348</v>
      </c>
      <c r="B52" s="43"/>
      <c r="C52" s="155" t="s">
        <v>635</v>
      </c>
      <c r="D52" s="119">
        <f>SUM(D50:D51)</f>
        <v>435</v>
      </c>
      <c r="E52" s="120">
        <v>435</v>
      </c>
      <c r="F52" s="120"/>
      <c r="G52" s="303"/>
    </row>
    <row r="53" spans="1:7">
      <c r="A53" s="14" t="s">
        <v>137</v>
      </c>
      <c r="B53" s="3"/>
      <c r="C53" s="158"/>
      <c r="D53" s="116"/>
      <c r="E53" s="114"/>
      <c r="F53" s="114"/>
      <c r="G53" s="301"/>
    </row>
    <row r="54" spans="1:7">
      <c r="A54" s="12" t="s">
        <v>335</v>
      </c>
      <c r="B54" s="1" t="s">
        <v>194</v>
      </c>
      <c r="C54" s="49" t="s">
        <v>636</v>
      </c>
      <c r="D54" s="116">
        <v>2265</v>
      </c>
      <c r="E54" s="117">
        <v>2265</v>
      </c>
      <c r="F54" s="117"/>
      <c r="G54" s="301"/>
    </row>
    <row r="55" spans="1:7">
      <c r="A55" s="12" t="s">
        <v>336</v>
      </c>
      <c r="B55" s="1" t="s">
        <v>195</v>
      </c>
      <c r="C55" s="49" t="s">
        <v>457</v>
      </c>
      <c r="D55" s="116">
        <v>1225</v>
      </c>
      <c r="E55" s="117">
        <v>1225</v>
      </c>
      <c r="F55" s="117"/>
      <c r="G55" s="301"/>
    </row>
    <row r="56" spans="1:7">
      <c r="A56" s="12" t="s">
        <v>337</v>
      </c>
      <c r="B56" s="1" t="s">
        <v>196</v>
      </c>
      <c r="C56" s="49" t="s">
        <v>458</v>
      </c>
      <c r="D56" s="116"/>
      <c r="E56" s="117"/>
      <c r="F56" s="117"/>
      <c r="G56" s="301"/>
    </row>
    <row r="57" spans="1:7">
      <c r="A57" s="12" t="s">
        <v>338</v>
      </c>
      <c r="B57" s="1" t="s">
        <v>197</v>
      </c>
      <c r="C57" s="49" t="s">
        <v>459</v>
      </c>
      <c r="D57" s="116"/>
      <c r="E57" s="117"/>
      <c r="F57" s="117"/>
      <c r="G57" s="301"/>
    </row>
    <row r="58" spans="1:7" ht="15.75" thickBot="1">
      <c r="A58" s="13" t="s">
        <v>339</v>
      </c>
      <c r="B58" s="2" t="s">
        <v>198</v>
      </c>
      <c r="C58" s="48" t="s">
        <v>460</v>
      </c>
      <c r="D58" s="116"/>
      <c r="E58" s="118"/>
      <c r="F58" s="118"/>
      <c r="G58" s="302"/>
    </row>
    <row r="59" spans="1:7" ht="15" customHeight="1" thickBot="1">
      <c r="A59" s="45" t="s">
        <v>349</v>
      </c>
      <c r="B59" s="43"/>
      <c r="C59" s="155" t="s">
        <v>637</v>
      </c>
      <c r="D59" s="119">
        <f>SUM(D54:D58)</f>
        <v>3490</v>
      </c>
      <c r="E59" s="119">
        <f>SUM(E54:E58)</f>
        <v>3490</v>
      </c>
      <c r="F59" s="119"/>
      <c r="G59" s="303"/>
    </row>
    <row r="60" spans="1:7" ht="18" customHeight="1" thickBot="1">
      <c r="A60" s="83" t="s">
        <v>350</v>
      </c>
      <c r="B60" s="84"/>
      <c r="C60" s="85" t="s">
        <v>351</v>
      </c>
      <c r="D60" s="121">
        <f>SUM(D35,D39,D48,D52,D59)</f>
        <v>12528</v>
      </c>
      <c r="E60" s="121">
        <f>SUM(E35,E39,E48,E52,E59)</f>
        <v>12528</v>
      </c>
      <c r="F60" s="121"/>
      <c r="G60" s="305"/>
    </row>
    <row r="61" spans="1:7">
      <c r="A61" s="14" t="s">
        <v>138</v>
      </c>
      <c r="B61" s="5"/>
      <c r="C61" s="154"/>
      <c r="D61" s="116"/>
      <c r="E61" s="114"/>
      <c r="F61" s="114"/>
      <c r="G61" s="301"/>
    </row>
    <row r="62" spans="1:7">
      <c r="A62" s="12" t="s">
        <v>355</v>
      </c>
      <c r="B62" s="1" t="s">
        <v>199</v>
      </c>
      <c r="C62" s="49" t="s">
        <v>461</v>
      </c>
      <c r="D62" s="116"/>
      <c r="E62" s="117"/>
      <c r="F62" s="117"/>
      <c r="G62" s="301"/>
    </row>
    <row r="63" spans="1:7">
      <c r="A63" s="12" t="s">
        <v>356</v>
      </c>
      <c r="B63" s="1" t="s">
        <v>200</v>
      </c>
      <c r="C63" s="49" t="s">
        <v>462</v>
      </c>
      <c r="D63" s="116"/>
      <c r="E63" s="117">
        <v>20</v>
      </c>
      <c r="F63" s="117"/>
      <c r="G63" s="301"/>
    </row>
    <row r="64" spans="1:7">
      <c r="A64" s="12" t="s">
        <v>357</v>
      </c>
      <c r="B64" s="1" t="s">
        <v>201</v>
      </c>
      <c r="C64" s="49" t="s">
        <v>463</v>
      </c>
      <c r="D64" s="116"/>
      <c r="E64" s="117"/>
      <c r="F64" s="117"/>
      <c r="G64" s="301"/>
    </row>
    <row r="65" spans="1:7">
      <c r="A65" s="12" t="s">
        <v>358</v>
      </c>
      <c r="B65" s="1" t="s">
        <v>202</v>
      </c>
      <c r="C65" s="49" t="s">
        <v>638</v>
      </c>
      <c r="D65" s="116">
        <v>50</v>
      </c>
      <c r="E65" s="117">
        <v>50</v>
      </c>
      <c r="F65" s="117"/>
      <c r="G65" s="301"/>
    </row>
    <row r="66" spans="1:7">
      <c r="A66" s="12" t="s">
        <v>359</v>
      </c>
      <c r="B66" s="1" t="s">
        <v>203</v>
      </c>
      <c r="C66" s="49" t="s">
        <v>639</v>
      </c>
      <c r="D66" s="116">
        <v>8208</v>
      </c>
      <c r="E66" s="117">
        <v>8208</v>
      </c>
      <c r="F66" s="117"/>
      <c r="G66" s="301"/>
    </row>
    <row r="67" spans="1:7">
      <c r="A67" s="12" t="s">
        <v>360</v>
      </c>
      <c r="B67" s="1" t="s">
        <v>204</v>
      </c>
      <c r="C67" s="49" t="s">
        <v>464</v>
      </c>
      <c r="D67" s="116">
        <v>1877</v>
      </c>
      <c r="E67" s="117">
        <v>1877</v>
      </c>
      <c r="F67" s="117"/>
      <c r="G67" s="301"/>
    </row>
    <row r="68" spans="1:7">
      <c r="A68" s="12" t="s">
        <v>361</v>
      </c>
      <c r="B68" s="1" t="s">
        <v>205</v>
      </c>
      <c r="C68" s="49" t="s">
        <v>465</v>
      </c>
      <c r="D68" s="116"/>
      <c r="E68" s="117"/>
      <c r="F68" s="117"/>
      <c r="G68" s="301"/>
    </row>
    <row r="69" spans="1:7" ht="15.75" thickBot="1">
      <c r="A69" s="13" t="s">
        <v>362</v>
      </c>
      <c r="B69" s="2" t="s">
        <v>206</v>
      </c>
      <c r="C69" s="48" t="s">
        <v>466</v>
      </c>
      <c r="D69" s="116">
        <v>1180</v>
      </c>
      <c r="E69" s="118">
        <v>1180</v>
      </c>
      <c r="F69" s="118"/>
      <c r="G69" s="302"/>
    </row>
    <row r="70" spans="1:7" ht="18" customHeight="1" thickBot="1">
      <c r="A70" s="83" t="s">
        <v>363</v>
      </c>
      <c r="B70" s="84"/>
      <c r="C70" s="85" t="s">
        <v>640</v>
      </c>
      <c r="D70" s="121">
        <f>SUM(D62:D69)</f>
        <v>11315</v>
      </c>
      <c r="E70" s="121">
        <f>SUM(E62:E69)</f>
        <v>11335</v>
      </c>
      <c r="F70" s="121"/>
      <c r="G70" s="305"/>
    </row>
    <row r="71" spans="1:7">
      <c r="A71" s="14" t="s">
        <v>139</v>
      </c>
      <c r="B71" s="3"/>
      <c r="C71" s="158"/>
      <c r="D71" s="116"/>
      <c r="E71" s="114"/>
      <c r="F71" s="114"/>
      <c r="G71" s="146"/>
    </row>
    <row r="72" spans="1:7">
      <c r="A72" s="12" t="s">
        <v>364</v>
      </c>
      <c r="B72" s="1" t="s">
        <v>252</v>
      </c>
      <c r="C72" s="49" t="s">
        <v>467</v>
      </c>
      <c r="D72" s="116"/>
      <c r="E72" s="117"/>
      <c r="F72" s="117"/>
      <c r="G72" s="146"/>
    </row>
    <row r="73" spans="1:7">
      <c r="A73" s="12" t="s">
        <v>365</v>
      </c>
      <c r="B73" s="1" t="s">
        <v>253</v>
      </c>
      <c r="C73" s="49" t="s">
        <v>468</v>
      </c>
      <c r="D73" s="116"/>
      <c r="E73" s="117"/>
      <c r="F73" s="117"/>
      <c r="G73" s="146"/>
    </row>
    <row r="74" spans="1:7" ht="15" customHeight="1">
      <c r="A74" s="12" t="s">
        <v>366</v>
      </c>
      <c r="B74" s="1" t="s">
        <v>254</v>
      </c>
      <c r="C74" s="49" t="s">
        <v>641</v>
      </c>
      <c r="D74" s="116"/>
      <c r="E74" s="117"/>
      <c r="F74" s="117"/>
      <c r="G74" s="146"/>
    </row>
    <row r="75" spans="1:7" ht="15" customHeight="1">
      <c r="A75" s="12" t="s">
        <v>367</v>
      </c>
      <c r="B75" s="1" t="s">
        <v>255</v>
      </c>
      <c r="C75" s="49" t="s">
        <v>642</v>
      </c>
      <c r="D75" s="116"/>
      <c r="E75" s="117"/>
      <c r="F75" s="117"/>
      <c r="G75" s="146"/>
    </row>
    <row r="76" spans="1:7">
      <c r="A76" s="12" t="s">
        <v>368</v>
      </c>
      <c r="B76" s="1" t="s">
        <v>256</v>
      </c>
      <c r="C76" s="49" t="s">
        <v>643</v>
      </c>
      <c r="D76" s="116"/>
      <c r="E76" s="117"/>
      <c r="F76" s="117"/>
      <c r="G76" s="146"/>
    </row>
    <row r="77" spans="1:7">
      <c r="A77" s="12" t="s">
        <v>369</v>
      </c>
      <c r="B77" s="1" t="s">
        <v>257</v>
      </c>
      <c r="C77" s="49" t="s">
        <v>644</v>
      </c>
      <c r="D77" s="116">
        <v>2410</v>
      </c>
      <c r="E77" s="117">
        <v>2410</v>
      </c>
      <c r="F77" s="117"/>
      <c r="G77" s="301"/>
    </row>
    <row r="78" spans="1:7" ht="15" customHeight="1">
      <c r="A78" s="12" t="s">
        <v>370</v>
      </c>
      <c r="B78" s="1" t="s">
        <v>258</v>
      </c>
      <c r="C78" s="49" t="s">
        <v>645</v>
      </c>
      <c r="D78" s="116"/>
      <c r="E78" s="117"/>
      <c r="F78" s="117"/>
      <c r="G78" s="301"/>
    </row>
    <row r="79" spans="1:7" ht="15" customHeight="1">
      <c r="A79" s="12" t="s">
        <v>371</v>
      </c>
      <c r="B79" s="1" t="s">
        <v>259</v>
      </c>
      <c r="C79" s="49" t="s">
        <v>646</v>
      </c>
      <c r="D79" s="116">
        <v>200</v>
      </c>
      <c r="E79" s="117">
        <v>200</v>
      </c>
      <c r="F79" s="117"/>
      <c r="G79" s="301"/>
    </row>
    <row r="80" spans="1:7">
      <c r="A80" s="12" t="s">
        <v>372</v>
      </c>
      <c r="B80" s="1" t="s">
        <v>260</v>
      </c>
      <c r="C80" s="49" t="s">
        <v>469</v>
      </c>
      <c r="D80" s="116"/>
      <c r="E80" s="117"/>
      <c r="F80" s="117"/>
      <c r="G80" s="301"/>
    </row>
    <row r="81" spans="1:7">
      <c r="A81" s="12" t="s">
        <v>373</v>
      </c>
      <c r="B81" s="1" t="s">
        <v>261</v>
      </c>
      <c r="C81" s="49" t="s">
        <v>470</v>
      </c>
      <c r="D81" s="116"/>
      <c r="E81" s="117"/>
      <c r="F81" s="117"/>
      <c r="G81" s="301"/>
    </row>
    <row r="82" spans="1:7">
      <c r="A82" s="12" t="s">
        <v>374</v>
      </c>
      <c r="B82" s="1" t="s">
        <v>262</v>
      </c>
      <c r="C82" s="49" t="s">
        <v>647</v>
      </c>
      <c r="D82" s="116">
        <v>912</v>
      </c>
      <c r="E82" s="117">
        <v>912</v>
      </c>
      <c r="F82" s="117"/>
      <c r="G82" s="301"/>
    </row>
    <row r="83" spans="1:7" ht="15.75" thickBot="1">
      <c r="A83" s="13" t="s">
        <v>375</v>
      </c>
      <c r="B83" s="2" t="s">
        <v>263</v>
      </c>
      <c r="C83" s="48" t="s">
        <v>471</v>
      </c>
      <c r="D83" s="116">
        <v>1600</v>
      </c>
      <c r="E83" s="124">
        <v>1600</v>
      </c>
      <c r="F83" s="124"/>
      <c r="G83" s="302"/>
    </row>
    <row r="84" spans="1:7" ht="18" customHeight="1" thickBot="1">
      <c r="A84" s="83" t="s">
        <v>376</v>
      </c>
      <c r="B84" s="84"/>
      <c r="C84" s="85" t="s">
        <v>74</v>
      </c>
      <c r="D84" s="121">
        <f>SUM(D72:D83)</f>
        <v>5122</v>
      </c>
      <c r="E84" s="121">
        <f>SUM(E72:E83)</f>
        <v>5122</v>
      </c>
      <c r="F84" s="121"/>
      <c r="G84" s="305"/>
    </row>
    <row r="85" spans="1:7">
      <c r="A85" s="14" t="s">
        <v>140</v>
      </c>
      <c r="B85" s="3"/>
      <c r="C85" s="158"/>
      <c r="D85" s="116"/>
      <c r="E85" s="114"/>
      <c r="F85" s="114"/>
      <c r="G85" s="146"/>
    </row>
    <row r="86" spans="1:7">
      <c r="A86" s="12" t="s">
        <v>377</v>
      </c>
      <c r="B86" s="1" t="s">
        <v>207</v>
      </c>
      <c r="C86" s="49" t="s">
        <v>472</v>
      </c>
      <c r="D86" s="116"/>
      <c r="E86" s="117"/>
      <c r="F86" s="117"/>
      <c r="G86" s="146"/>
    </row>
    <row r="87" spans="1:7">
      <c r="A87" s="12" t="s">
        <v>378</v>
      </c>
      <c r="B87" s="1" t="s">
        <v>208</v>
      </c>
      <c r="C87" s="49" t="s">
        <v>473</v>
      </c>
      <c r="D87" s="116"/>
      <c r="E87" s="117"/>
      <c r="F87" s="117"/>
      <c r="G87" s="146"/>
    </row>
    <row r="88" spans="1:7">
      <c r="A88" s="12" t="s">
        <v>379</v>
      </c>
      <c r="B88" s="1" t="s">
        <v>209</v>
      </c>
      <c r="C88" s="49" t="s">
        <v>474</v>
      </c>
      <c r="D88" s="116"/>
      <c r="E88" s="117"/>
      <c r="F88" s="117"/>
      <c r="G88" s="146"/>
    </row>
    <row r="89" spans="1:7">
      <c r="A89" s="12" t="s">
        <v>380</v>
      </c>
      <c r="B89" s="1" t="s">
        <v>210</v>
      </c>
      <c r="C89" s="49" t="s">
        <v>475</v>
      </c>
      <c r="D89" s="116">
        <v>10695</v>
      </c>
      <c r="E89" s="117">
        <v>11246</v>
      </c>
      <c r="F89" s="117"/>
      <c r="G89" s="301"/>
    </row>
    <row r="90" spans="1:7">
      <c r="A90" s="12" t="s">
        <v>381</v>
      </c>
      <c r="B90" s="1" t="s">
        <v>211</v>
      </c>
      <c r="C90" s="49" t="s">
        <v>476</v>
      </c>
      <c r="D90" s="116"/>
      <c r="E90" s="117"/>
      <c r="F90" s="117"/>
      <c r="G90" s="301"/>
    </row>
    <row r="91" spans="1:7">
      <c r="A91" s="12" t="s">
        <v>382</v>
      </c>
      <c r="B91" s="1" t="s">
        <v>212</v>
      </c>
      <c r="C91" s="49" t="s">
        <v>648</v>
      </c>
      <c r="D91" s="116"/>
      <c r="E91" s="117"/>
      <c r="F91" s="117"/>
      <c r="G91" s="301"/>
    </row>
    <row r="92" spans="1:7" ht="15.75" thickBot="1">
      <c r="A92" s="13" t="s">
        <v>383</v>
      </c>
      <c r="B92" s="2" t="s">
        <v>213</v>
      </c>
      <c r="C92" s="48" t="s">
        <v>649</v>
      </c>
      <c r="D92" s="116">
        <v>2888</v>
      </c>
      <c r="E92" s="124">
        <v>3037</v>
      </c>
      <c r="F92" s="124"/>
      <c r="G92" s="302"/>
    </row>
    <row r="93" spans="1:7" ht="18" customHeight="1" thickBot="1">
      <c r="A93" s="83" t="s">
        <v>384</v>
      </c>
      <c r="B93" s="84"/>
      <c r="C93" s="85" t="s">
        <v>417</v>
      </c>
      <c r="D93" s="121">
        <f>SUM(D86:D92)</f>
        <v>13583</v>
      </c>
      <c r="E93" s="122">
        <f>SUM(E86:E92)</f>
        <v>14283</v>
      </c>
      <c r="F93" s="122"/>
      <c r="G93" s="305"/>
    </row>
    <row r="94" spans="1:7">
      <c r="A94" s="14" t="s">
        <v>113</v>
      </c>
      <c r="B94" s="3"/>
      <c r="C94" s="158"/>
      <c r="D94" s="116"/>
      <c r="E94" s="114"/>
      <c r="F94" s="114"/>
      <c r="G94" s="146"/>
    </row>
    <row r="95" spans="1:7">
      <c r="A95" s="12" t="s">
        <v>386</v>
      </c>
      <c r="B95" s="1" t="s">
        <v>214</v>
      </c>
      <c r="C95" s="49" t="s">
        <v>477</v>
      </c>
      <c r="D95" s="116"/>
      <c r="E95" s="117">
        <v>4567</v>
      </c>
      <c r="F95" s="117"/>
      <c r="G95" s="146"/>
    </row>
    <row r="96" spans="1:7">
      <c r="A96" s="12" t="s">
        <v>387</v>
      </c>
      <c r="B96" s="1" t="s">
        <v>215</v>
      </c>
      <c r="C96" s="49" t="s">
        <v>478</v>
      </c>
      <c r="D96" s="116"/>
      <c r="E96" s="117"/>
      <c r="F96" s="117"/>
      <c r="G96" s="146"/>
    </row>
    <row r="97" spans="1:7">
      <c r="A97" s="12" t="s">
        <v>388</v>
      </c>
      <c r="B97" s="1" t="s">
        <v>216</v>
      </c>
      <c r="C97" s="49" t="s">
        <v>479</v>
      </c>
      <c r="D97" s="116"/>
      <c r="E97" s="117"/>
      <c r="F97" s="117"/>
      <c r="G97" s="146"/>
    </row>
    <row r="98" spans="1:7" ht="15.75" thickBot="1">
      <c r="A98" s="13" t="s">
        <v>389</v>
      </c>
      <c r="B98" s="2" t="s">
        <v>217</v>
      </c>
      <c r="C98" s="48" t="s">
        <v>650</v>
      </c>
      <c r="D98" s="116"/>
      <c r="E98" s="124">
        <v>1233</v>
      </c>
      <c r="F98" s="124"/>
      <c r="G98" s="147"/>
    </row>
    <row r="99" spans="1:7" ht="18" customHeight="1" thickBot="1">
      <c r="A99" s="83" t="s">
        <v>390</v>
      </c>
      <c r="B99" s="84"/>
      <c r="C99" s="85" t="s">
        <v>418</v>
      </c>
      <c r="D99" s="121"/>
      <c r="E99" s="122">
        <f>SUM(E95:E98)</f>
        <v>5800</v>
      </c>
      <c r="F99" s="122"/>
      <c r="G99" s="304"/>
    </row>
    <row r="100" spans="1:7">
      <c r="A100" s="14" t="s">
        <v>114</v>
      </c>
      <c r="B100" s="3"/>
      <c r="C100" s="158"/>
      <c r="D100" s="116"/>
      <c r="E100" s="114"/>
      <c r="F100" s="114"/>
      <c r="G100" s="146"/>
    </row>
    <row r="101" spans="1:7" ht="15" customHeight="1">
      <c r="A101" s="12" t="s">
        <v>385</v>
      </c>
      <c r="B101" s="1" t="s">
        <v>218</v>
      </c>
      <c r="C101" s="49" t="s">
        <v>651</v>
      </c>
      <c r="D101" s="116"/>
      <c r="E101" s="117"/>
      <c r="F101" s="117"/>
      <c r="G101" s="146"/>
    </row>
    <row r="102" spans="1:7">
      <c r="A102" s="12" t="s">
        <v>391</v>
      </c>
      <c r="B102" s="1" t="s">
        <v>219</v>
      </c>
      <c r="C102" s="49" t="s">
        <v>652</v>
      </c>
      <c r="D102" s="116"/>
      <c r="E102" s="117"/>
      <c r="F102" s="117"/>
      <c r="G102" s="146"/>
    </row>
    <row r="103" spans="1:7">
      <c r="A103" s="12" t="s">
        <v>392</v>
      </c>
      <c r="B103" s="1" t="s">
        <v>220</v>
      </c>
      <c r="C103" s="49" t="s">
        <v>653</v>
      </c>
      <c r="D103" s="116"/>
      <c r="E103" s="117"/>
      <c r="F103" s="117"/>
      <c r="G103" s="146"/>
    </row>
    <row r="104" spans="1:7">
      <c r="A104" s="12" t="s">
        <v>393</v>
      </c>
      <c r="B104" s="1" t="s">
        <v>221</v>
      </c>
      <c r="C104" s="49" t="s">
        <v>654</v>
      </c>
      <c r="D104" s="116"/>
      <c r="E104" s="117"/>
      <c r="F104" s="117"/>
      <c r="G104" s="146"/>
    </row>
    <row r="105" spans="1:7" ht="15" customHeight="1">
      <c r="A105" s="12" t="s">
        <v>394</v>
      </c>
      <c r="B105" s="1" t="s">
        <v>222</v>
      </c>
      <c r="C105" s="49" t="s">
        <v>655</v>
      </c>
      <c r="D105" s="116"/>
      <c r="E105" s="117"/>
      <c r="F105" s="117"/>
      <c r="G105" s="146"/>
    </row>
    <row r="106" spans="1:7">
      <c r="A106" s="12" t="s">
        <v>395</v>
      </c>
      <c r="B106" s="1" t="s">
        <v>223</v>
      </c>
      <c r="C106" s="49" t="s">
        <v>656</v>
      </c>
      <c r="D106" s="116"/>
      <c r="E106" s="117"/>
      <c r="F106" s="117"/>
      <c r="G106" s="146"/>
    </row>
    <row r="107" spans="1:7">
      <c r="A107" s="12" t="s">
        <v>396</v>
      </c>
      <c r="B107" s="1" t="s">
        <v>224</v>
      </c>
      <c r="C107" s="49" t="s">
        <v>480</v>
      </c>
      <c r="D107" s="116"/>
      <c r="E107" s="117"/>
      <c r="F107" s="117"/>
      <c r="G107" s="146"/>
    </row>
    <row r="108" spans="1:7" ht="15.75" thickBot="1">
      <c r="A108" s="13" t="s">
        <v>397</v>
      </c>
      <c r="B108" s="2" t="s">
        <v>225</v>
      </c>
      <c r="C108" s="48" t="s">
        <v>657</v>
      </c>
      <c r="D108" s="116"/>
      <c r="E108" s="124"/>
      <c r="F108" s="124"/>
      <c r="G108" s="147"/>
    </row>
    <row r="109" spans="1:7" ht="18" customHeight="1" thickBot="1">
      <c r="A109" s="83" t="s">
        <v>398</v>
      </c>
      <c r="B109" s="84"/>
      <c r="C109" s="85" t="s">
        <v>76</v>
      </c>
      <c r="D109" s="121"/>
      <c r="E109" s="122"/>
      <c r="F109" s="122"/>
      <c r="G109" s="304"/>
    </row>
    <row r="110" spans="1:7" ht="21" customHeight="1" thickBot="1">
      <c r="A110" s="100"/>
      <c r="B110" s="101"/>
      <c r="C110" s="159" t="s">
        <v>399</v>
      </c>
      <c r="D110" s="132">
        <f>SUM(D28,D30,D60,D70,D84,D93)</f>
        <v>63474</v>
      </c>
      <c r="E110" s="132">
        <f>SUM(E28,E30,E60,E70,E84,E93,E99)</f>
        <v>69994</v>
      </c>
      <c r="F110" s="132"/>
      <c r="G110" s="306"/>
    </row>
    <row r="111" spans="1:7">
      <c r="A111" s="14" t="s">
        <v>115</v>
      </c>
      <c r="B111" s="3"/>
      <c r="C111" s="158"/>
      <c r="D111" s="116"/>
      <c r="E111" s="114"/>
      <c r="F111" s="114"/>
      <c r="G111" s="146"/>
    </row>
    <row r="112" spans="1:7">
      <c r="A112" s="12" t="s">
        <v>400</v>
      </c>
      <c r="B112" s="1" t="s">
        <v>306</v>
      </c>
      <c r="C112" s="49" t="s">
        <v>481</v>
      </c>
      <c r="D112" s="116"/>
      <c r="E112" s="117"/>
      <c r="F112" s="117"/>
      <c r="G112" s="146"/>
    </row>
    <row r="113" spans="1:7">
      <c r="A113" s="12" t="s">
        <v>401</v>
      </c>
      <c r="B113" s="1" t="s">
        <v>307</v>
      </c>
      <c r="C113" s="49" t="s">
        <v>658</v>
      </c>
      <c r="D113" s="116"/>
      <c r="E113" s="117"/>
      <c r="F113" s="117"/>
      <c r="G113" s="146"/>
    </row>
    <row r="114" spans="1:7" ht="15.75" thickBot="1">
      <c r="A114" s="13" t="s">
        <v>402</v>
      </c>
      <c r="B114" s="2" t="s">
        <v>308</v>
      </c>
      <c r="C114" s="48" t="s">
        <v>482</v>
      </c>
      <c r="D114" s="116"/>
      <c r="E114" s="118"/>
      <c r="F114" s="118"/>
      <c r="G114" s="147"/>
    </row>
    <row r="115" spans="1:7" ht="15" customHeight="1" thickBot="1">
      <c r="A115" s="45" t="s">
        <v>403</v>
      </c>
      <c r="B115" s="43"/>
      <c r="C115" s="155" t="s">
        <v>659</v>
      </c>
      <c r="D115" s="119"/>
      <c r="E115" s="120"/>
      <c r="F115" s="120"/>
      <c r="G115" s="300"/>
    </row>
    <row r="116" spans="1:7">
      <c r="A116" s="14" t="s">
        <v>116</v>
      </c>
      <c r="B116" s="3"/>
      <c r="C116" s="158"/>
      <c r="D116" s="116"/>
      <c r="E116" s="114"/>
      <c r="F116" s="114"/>
      <c r="G116" s="146"/>
    </row>
    <row r="117" spans="1:7">
      <c r="A117" s="12" t="s">
        <v>404</v>
      </c>
      <c r="B117" s="1" t="s">
        <v>309</v>
      </c>
      <c r="C117" s="49" t="s">
        <v>483</v>
      </c>
      <c r="D117" s="116"/>
      <c r="E117" s="117"/>
      <c r="F117" s="117"/>
      <c r="G117" s="146"/>
    </row>
    <row r="118" spans="1:7">
      <c r="A118" s="12" t="s">
        <v>405</v>
      </c>
      <c r="B118" s="1" t="s">
        <v>310</v>
      </c>
      <c r="C118" s="49" t="s">
        <v>484</v>
      </c>
      <c r="D118" s="116"/>
      <c r="E118" s="117"/>
      <c r="F118" s="117"/>
      <c r="G118" s="146"/>
    </row>
    <row r="119" spans="1:7">
      <c r="A119" s="12" t="s">
        <v>406</v>
      </c>
      <c r="B119" s="1" t="s">
        <v>311</v>
      </c>
      <c r="C119" s="49" t="s">
        <v>485</v>
      </c>
      <c r="D119" s="116"/>
      <c r="E119" s="117"/>
      <c r="F119" s="117"/>
      <c r="G119" s="146"/>
    </row>
    <row r="120" spans="1:7" ht="15.75" thickBot="1">
      <c r="A120" s="13" t="s">
        <v>407</v>
      </c>
      <c r="B120" s="2" t="s">
        <v>312</v>
      </c>
      <c r="C120" s="48" t="s">
        <v>486</v>
      </c>
      <c r="D120" s="116"/>
      <c r="E120" s="118"/>
      <c r="F120" s="118"/>
      <c r="G120" s="147"/>
    </row>
    <row r="121" spans="1:7" ht="15.75" thickBot="1">
      <c r="A121" s="45" t="s">
        <v>408</v>
      </c>
      <c r="B121" s="43"/>
      <c r="C121" s="155" t="s">
        <v>79</v>
      </c>
      <c r="D121" s="119"/>
      <c r="E121" s="120"/>
      <c r="F121" s="120"/>
      <c r="G121" s="300"/>
    </row>
    <row r="122" spans="1:7">
      <c r="A122" s="16" t="s">
        <v>409</v>
      </c>
      <c r="B122" s="3" t="s">
        <v>264</v>
      </c>
      <c r="C122" s="158" t="s">
        <v>660</v>
      </c>
      <c r="D122" s="116"/>
      <c r="E122" s="114"/>
      <c r="F122" s="114"/>
      <c r="G122" s="146"/>
    </row>
    <row r="123" spans="1:7">
      <c r="A123" s="12" t="s">
        <v>410</v>
      </c>
      <c r="B123" s="1" t="s">
        <v>265</v>
      </c>
      <c r="C123" s="49" t="s">
        <v>661</v>
      </c>
      <c r="D123" s="116"/>
      <c r="E123" s="117"/>
      <c r="F123" s="117"/>
      <c r="G123" s="146"/>
    </row>
    <row r="124" spans="1:7">
      <c r="A124" s="12" t="s">
        <v>411</v>
      </c>
      <c r="B124" s="1" t="s">
        <v>266</v>
      </c>
      <c r="C124" s="49" t="s">
        <v>487</v>
      </c>
      <c r="D124" s="116"/>
      <c r="E124" s="117"/>
      <c r="F124" s="117"/>
      <c r="G124" s="146"/>
    </row>
    <row r="125" spans="1:7">
      <c r="A125" s="12" t="s">
        <v>412</v>
      </c>
      <c r="B125" s="1" t="s">
        <v>267</v>
      </c>
      <c r="C125" s="49" t="s">
        <v>488</v>
      </c>
      <c r="D125" s="116"/>
      <c r="E125" s="117"/>
      <c r="F125" s="117"/>
      <c r="G125" s="146"/>
    </row>
    <row r="126" spans="1:7">
      <c r="A126" s="12" t="s">
        <v>413</v>
      </c>
      <c r="B126" s="1" t="s">
        <v>268</v>
      </c>
      <c r="C126" s="49" t="s">
        <v>489</v>
      </c>
      <c r="D126" s="116"/>
      <c r="E126" s="117"/>
      <c r="F126" s="117"/>
      <c r="G126" s="146"/>
    </row>
    <row r="127" spans="1:7" ht="15" customHeight="1" thickBot="1">
      <c r="A127" s="13" t="s">
        <v>414</v>
      </c>
      <c r="B127" s="2" t="s">
        <v>269</v>
      </c>
      <c r="C127" s="48" t="s">
        <v>662</v>
      </c>
      <c r="D127" s="116"/>
      <c r="E127" s="118"/>
      <c r="F127" s="118"/>
      <c r="G127" s="147"/>
    </row>
    <row r="128" spans="1:7" ht="18" customHeight="1" thickBot="1">
      <c r="A128" s="45" t="s">
        <v>415</v>
      </c>
      <c r="B128" s="43"/>
      <c r="C128" s="155" t="s">
        <v>80</v>
      </c>
      <c r="D128" s="119"/>
      <c r="E128" s="120"/>
      <c r="F128" s="120"/>
      <c r="G128" s="300"/>
    </row>
    <row r="129" spans="1:7">
      <c r="A129" s="14" t="s">
        <v>117</v>
      </c>
      <c r="B129" s="3"/>
      <c r="C129" s="158"/>
      <c r="D129" s="116"/>
      <c r="E129" s="114"/>
      <c r="F129" s="114"/>
      <c r="G129" s="146"/>
    </row>
    <row r="130" spans="1:7">
      <c r="A130" s="12" t="s">
        <v>419</v>
      </c>
      <c r="B130" s="1" t="s">
        <v>270</v>
      </c>
      <c r="C130" s="49" t="s">
        <v>490</v>
      </c>
      <c r="D130" s="116"/>
      <c r="E130" s="117"/>
      <c r="F130" s="117"/>
      <c r="G130" s="146"/>
    </row>
    <row r="131" spans="1:7">
      <c r="A131" s="12" t="s">
        <v>420</v>
      </c>
      <c r="B131" s="1" t="s">
        <v>271</v>
      </c>
      <c r="C131" s="49" t="s">
        <v>491</v>
      </c>
      <c r="D131" s="116"/>
      <c r="E131" s="117"/>
      <c r="F131" s="117"/>
      <c r="G131" s="146"/>
    </row>
    <row r="132" spans="1:7">
      <c r="A132" s="12" t="s">
        <v>421</v>
      </c>
      <c r="B132" s="1" t="s">
        <v>272</v>
      </c>
      <c r="C132" s="49" t="s">
        <v>492</v>
      </c>
      <c r="D132" s="116"/>
      <c r="E132" s="117"/>
      <c r="F132" s="117"/>
      <c r="G132" s="146"/>
    </row>
    <row r="133" spans="1:7" ht="15.75" thickBot="1">
      <c r="A133" s="13" t="s">
        <v>422</v>
      </c>
      <c r="B133" s="2" t="s">
        <v>273</v>
      </c>
      <c r="C133" s="48" t="s">
        <v>493</v>
      </c>
      <c r="D133" s="116"/>
      <c r="E133" s="118"/>
      <c r="F133" s="118"/>
      <c r="G133" s="147"/>
    </row>
    <row r="134" spans="1:7" ht="18" customHeight="1" thickBot="1">
      <c r="A134" s="45" t="s">
        <v>423</v>
      </c>
      <c r="B134" s="43"/>
      <c r="C134" s="155" t="s">
        <v>424</v>
      </c>
      <c r="D134" s="119"/>
      <c r="E134" s="120"/>
      <c r="F134" s="120"/>
      <c r="G134" s="300"/>
    </row>
    <row r="135" spans="1:7" s="46" customFormat="1" ht="18" customHeight="1" thickBot="1">
      <c r="A135" s="45" t="s">
        <v>425</v>
      </c>
      <c r="B135" s="43" t="s">
        <v>226</v>
      </c>
      <c r="C135" s="155" t="s">
        <v>663</v>
      </c>
      <c r="D135" s="119"/>
      <c r="E135" s="120"/>
      <c r="F135" s="120"/>
      <c r="G135" s="300"/>
    </row>
    <row r="136" spans="1:7" ht="18" customHeight="1" thickBot="1">
      <c r="A136" s="102" t="s">
        <v>426</v>
      </c>
      <c r="B136" s="103"/>
      <c r="C136" s="160" t="s">
        <v>427</v>
      </c>
      <c r="D136" s="126"/>
      <c r="E136" s="126"/>
      <c r="F136" s="126"/>
      <c r="G136" s="126"/>
    </row>
    <row r="137" spans="1:7" ht="21" customHeight="1" thickBot="1">
      <c r="A137" s="6" t="s">
        <v>428</v>
      </c>
      <c r="B137" s="7"/>
      <c r="C137" s="161"/>
      <c r="D137" s="127">
        <f>SUM(D110,D136)</f>
        <v>63474</v>
      </c>
      <c r="E137" s="127">
        <f>SUM(E110,E136)</f>
        <v>69994</v>
      </c>
      <c r="F137" s="127"/>
      <c r="G137" s="307"/>
    </row>
  </sheetData>
  <mergeCells count="9">
    <mergeCell ref="A1:G1"/>
    <mergeCell ref="C4:C7"/>
    <mergeCell ref="A4:A7"/>
    <mergeCell ref="B4:B7"/>
    <mergeCell ref="D4:G4"/>
    <mergeCell ref="D5:F5"/>
    <mergeCell ref="D3:G3"/>
    <mergeCell ref="G5:G7"/>
    <mergeCell ref="A2:C2"/>
  </mergeCells>
  <phoneticPr fontId="0" type="noConversion"/>
  <printOptions horizontalCentered="1"/>
  <pageMargins left="0.59055118110236227" right="0.59055118110236227" top="0.59055118110236227" bottom="0.39370078740157483" header="0.19685039370078741" footer="0.19685039370078741"/>
  <pageSetup paperSize="9" scale="61" orientation="portrait" r:id="rId1"/>
  <headerFooter alignWithMargins="0">
    <oddHeader>&amp;R&amp;"Times New Roman,Normál"&amp;10 3.  számú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D20"/>
  <sheetViews>
    <sheetView view="pageBreakPreview" zoomScale="60" zoomScaleNormal="100" workbookViewId="0">
      <pane xSplit="2" ySplit="9" topLeftCell="C10" activePane="bottomRight" state="frozen"/>
      <selection activeCell="K64" sqref="K64"/>
      <selection pane="topRight" activeCell="K64" sqref="K64"/>
      <selection pane="bottomLeft" activeCell="K64" sqref="K64"/>
      <selection pane="bottomRight" activeCell="L31" sqref="L31"/>
    </sheetView>
  </sheetViews>
  <sheetFormatPr defaultRowHeight="12.95" customHeight="1"/>
  <cols>
    <col min="1" max="1" width="8.7109375" style="53" customWidth="1"/>
    <col min="2" max="2" width="35.7109375" style="53" customWidth="1"/>
    <col min="3" max="29" width="9.140625" style="53"/>
    <col min="30" max="30" width="10.7109375" style="53" customWidth="1"/>
    <col min="31" max="16384" width="9.140625" style="53"/>
  </cols>
  <sheetData>
    <row r="1" spans="1:30" ht="15" customHeight="1">
      <c r="A1" s="419" t="s">
        <v>59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  <c r="Y1" s="419"/>
      <c r="Z1" s="419"/>
      <c r="AA1" s="419"/>
      <c r="AB1" s="419"/>
      <c r="AC1" s="419"/>
      <c r="AD1" s="419"/>
    </row>
    <row r="2" spans="1:30" ht="15" customHeight="1">
      <c r="A2" s="419" t="s">
        <v>11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419"/>
      <c r="S2" s="419"/>
      <c r="T2" s="419"/>
      <c r="U2" s="419"/>
      <c r="V2" s="419"/>
      <c r="W2" s="419"/>
      <c r="X2" s="419"/>
      <c r="Y2" s="419"/>
      <c r="Z2" s="419"/>
      <c r="AA2" s="419"/>
      <c r="AB2" s="419"/>
      <c r="AC2" s="419"/>
      <c r="AD2" s="419"/>
    </row>
    <row r="3" spans="1:30" ht="15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</row>
    <row r="4" spans="1:30" ht="15" customHeight="1">
      <c r="AD4" s="64" t="s">
        <v>763</v>
      </c>
    </row>
    <row r="5" spans="1:30" ht="9" customHeight="1" thickBot="1"/>
    <row r="6" spans="1:30" ht="18" customHeight="1">
      <c r="A6" s="420" t="s">
        <v>627</v>
      </c>
      <c r="B6" s="422" t="s">
        <v>784</v>
      </c>
      <c r="C6" s="411" t="s">
        <v>790</v>
      </c>
      <c r="D6" s="412"/>
      <c r="E6" s="412"/>
      <c r="F6" s="412"/>
      <c r="G6" s="412"/>
      <c r="H6" s="412"/>
      <c r="I6" s="412"/>
      <c r="J6" s="412"/>
      <c r="K6" s="413"/>
      <c r="L6" s="411" t="s">
        <v>791</v>
      </c>
      <c r="M6" s="412"/>
      <c r="N6" s="412"/>
      <c r="O6" s="412"/>
      <c r="P6" s="412"/>
      <c r="Q6" s="412"/>
      <c r="R6" s="412"/>
      <c r="S6" s="412"/>
      <c r="T6" s="413"/>
      <c r="U6" s="411" t="s">
        <v>791</v>
      </c>
      <c r="V6" s="412"/>
      <c r="W6" s="412"/>
      <c r="X6" s="412"/>
      <c r="Y6" s="412"/>
      <c r="Z6" s="412"/>
      <c r="AA6" s="412"/>
      <c r="AB6" s="412"/>
      <c r="AC6" s="413"/>
      <c r="AD6" s="424" t="s">
        <v>724</v>
      </c>
    </row>
    <row r="7" spans="1:30" ht="43.5" customHeight="1">
      <c r="A7" s="421"/>
      <c r="B7" s="423"/>
      <c r="C7" s="63" t="s">
        <v>780</v>
      </c>
      <c r="D7" s="62" t="s">
        <v>781</v>
      </c>
      <c r="E7" s="62" t="s">
        <v>30</v>
      </c>
      <c r="F7" s="62" t="s">
        <v>782</v>
      </c>
      <c r="G7" s="62" t="s">
        <v>783</v>
      </c>
      <c r="H7" s="75" t="s">
        <v>1</v>
      </c>
      <c r="I7" s="75" t="s">
        <v>2</v>
      </c>
      <c r="J7" s="90" t="s">
        <v>3</v>
      </c>
      <c r="K7" s="414" t="s">
        <v>737</v>
      </c>
      <c r="L7" s="63" t="s">
        <v>780</v>
      </c>
      <c r="M7" s="62" t="s">
        <v>781</v>
      </c>
      <c r="N7" s="62" t="s">
        <v>30</v>
      </c>
      <c r="O7" s="62" t="s">
        <v>782</v>
      </c>
      <c r="P7" s="62" t="s">
        <v>783</v>
      </c>
      <c r="Q7" s="75" t="s">
        <v>1</v>
      </c>
      <c r="R7" s="75" t="s">
        <v>2</v>
      </c>
      <c r="S7" s="90" t="s">
        <v>3</v>
      </c>
      <c r="T7" s="414" t="s">
        <v>4</v>
      </c>
      <c r="U7" s="63" t="s">
        <v>780</v>
      </c>
      <c r="V7" s="62" t="s">
        <v>781</v>
      </c>
      <c r="W7" s="62" t="s">
        <v>30</v>
      </c>
      <c r="X7" s="62" t="s">
        <v>782</v>
      </c>
      <c r="Y7" s="62" t="s">
        <v>783</v>
      </c>
      <c r="Z7" s="75" t="s">
        <v>1</v>
      </c>
      <c r="AA7" s="75" t="s">
        <v>2</v>
      </c>
      <c r="AB7" s="90" t="s">
        <v>3</v>
      </c>
      <c r="AC7" s="427" t="s">
        <v>738</v>
      </c>
      <c r="AD7" s="425"/>
    </row>
    <row r="8" spans="1:30" s="76" customFormat="1" ht="15" customHeight="1">
      <c r="A8" s="421"/>
      <c r="B8" s="423"/>
      <c r="C8" s="63" t="s">
        <v>543</v>
      </c>
      <c r="D8" s="62" t="s">
        <v>549</v>
      </c>
      <c r="E8" s="62" t="s">
        <v>565</v>
      </c>
      <c r="F8" s="62" t="s">
        <v>577</v>
      </c>
      <c r="G8" s="62" t="s">
        <v>585</v>
      </c>
      <c r="H8" s="62" t="s">
        <v>590</v>
      </c>
      <c r="I8" s="62" t="s">
        <v>594</v>
      </c>
      <c r="J8" s="96" t="s">
        <v>615</v>
      </c>
      <c r="K8" s="414"/>
      <c r="L8" s="63" t="s">
        <v>543</v>
      </c>
      <c r="M8" s="62" t="s">
        <v>549</v>
      </c>
      <c r="N8" s="62" t="s">
        <v>565</v>
      </c>
      <c r="O8" s="62" t="s">
        <v>577</v>
      </c>
      <c r="P8" s="62" t="s">
        <v>585</v>
      </c>
      <c r="Q8" s="62" t="s">
        <v>590</v>
      </c>
      <c r="R8" s="62" t="s">
        <v>594</v>
      </c>
      <c r="S8" s="96" t="s">
        <v>615</v>
      </c>
      <c r="T8" s="414"/>
      <c r="U8" s="63" t="s">
        <v>543</v>
      </c>
      <c r="V8" s="62" t="s">
        <v>549</v>
      </c>
      <c r="W8" s="62" t="s">
        <v>565</v>
      </c>
      <c r="X8" s="62" t="s">
        <v>577</v>
      </c>
      <c r="Y8" s="62" t="s">
        <v>585</v>
      </c>
      <c r="Z8" s="62" t="s">
        <v>590</v>
      </c>
      <c r="AA8" s="62" t="s">
        <v>594</v>
      </c>
      <c r="AB8" s="96" t="s">
        <v>615</v>
      </c>
      <c r="AC8" s="428"/>
      <c r="AD8" s="425"/>
    </row>
    <row r="9" spans="1:30" ht="27.75" customHeight="1" thickBot="1">
      <c r="A9" s="421"/>
      <c r="B9" s="423"/>
      <c r="C9" s="416" t="s">
        <v>699</v>
      </c>
      <c r="D9" s="417"/>
      <c r="E9" s="417"/>
      <c r="F9" s="417"/>
      <c r="G9" s="417"/>
      <c r="H9" s="417"/>
      <c r="I9" s="417"/>
      <c r="J9" s="418"/>
      <c r="K9" s="415"/>
      <c r="L9" s="416" t="s">
        <v>700</v>
      </c>
      <c r="M9" s="417"/>
      <c r="N9" s="417"/>
      <c r="O9" s="417"/>
      <c r="P9" s="417"/>
      <c r="Q9" s="417"/>
      <c r="R9" s="417"/>
      <c r="S9" s="418"/>
      <c r="T9" s="415"/>
      <c r="U9" s="416" t="s">
        <v>10</v>
      </c>
      <c r="V9" s="417"/>
      <c r="W9" s="417"/>
      <c r="X9" s="417"/>
      <c r="Y9" s="417"/>
      <c r="Z9" s="417"/>
      <c r="AA9" s="417"/>
      <c r="AB9" s="418"/>
      <c r="AC9" s="429"/>
      <c r="AD9" s="426"/>
    </row>
    <row r="10" spans="1:30" s="54" customFormat="1" ht="15" customHeight="1">
      <c r="A10" s="91" t="s">
        <v>739</v>
      </c>
      <c r="B10" s="74" t="s">
        <v>17</v>
      </c>
      <c r="C10" s="92"/>
      <c r="D10" s="61"/>
      <c r="E10" s="61"/>
      <c r="F10" s="61">
        <v>167</v>
      </c>
      <c r="G10" s="61">
        <v>6500</v>
      </c>
      <c r="H10" s="61"/>
      <c r="I10" s="61"/>
      <c r="J10" s="93"/>
      <c r="K10" s="95">
        <v>6667</v>
      </c>
      <c r="L10" s="70"/>
      <c r="M10" s="71"/>
      <c r="N10" s="71"/>
      <c r="O10" s="71"/>
      <c r="P10" s="71"/>
      <c r="Q10" s="71">
        <v>420</v>
      </c>
      <c r="R10" s="71"/>
      <c r="S10" s="72"/>
      <c r="T10" s="97">
        <v>420</v>
      </c>
      <c r="U10" s="70"/>
      <c r="V10" s="71"/>
      <c r="W10" s="71"/>
      <c r="X10" s="71"/>
      <c r="Y10" s="71"/>
      <c r="Z10" s="71"/>
      <c r="AA10" s="71"/>
      <c r="AB10" s="72"/>
      <c r="AC10" s="97"/>
      <c r="AD10" s="98">
        <v>7087</v>
      </c>
    </row>
    <row r="11" spans="1:30" ht="17.25" customHeight="1">
      <c r="A11" s="89" t="s">
        <v>740</v>
      </c>
      <c r="B11" s="73" t="s">
        <v>18</v>
      </c>
      <c r="C11" s="92"/>
      <c r="D11" s="61"/>
      <c r="E11" s="61"/>
      <c r="F11" s="61">
        <v>1115</v>
      </c>
      <c r="G11" s="61"/>
      <c r="H11" s="61"/>
      <c r="I11" s="61"/>
      <c r="J11" s="93"/>
      <c r="K11" s="95">
        <v>1115</v>
      </c>
      <c r="L11" s="70"/>
      <c r="M11" s="71"/>
      <c r="N11" s="71"/>
      <c r="O11" s="71"/>
      <c r="P11" s="71"/>
      <c r="Q11" s="71"/>
      <c r="R11" s="71"/>
      <c r="S11" s="72"/>
      <c r="T11" s="97"/>
      <c r="U11" s="65"/>
      <c r="V11" s="67"/>
      <c r="W11" s="67"/>
      <c r="X11" s="67"/>
      <c r="Y11" s="67"/>
      <c r="Z11" s="67"/>
      <c r="AA11" s="67"/>
      <c r="AB11" s="68"/>
      <c r="AC11" s="97"/>
      <c r="AD11" s="99">
        <v>1115</v>
      </c>
    </row>
    <row r="12" spans="1:30" s="54" customFormat="1" ht="17.25" customHeight="1">
      <c r="A12" s="89" t="s">
        <v>741</v>
      </c>
      <c r="B12" s="74" t="s">
        <v>19</v>
      </c>
      <c r="C12" s="92"/>
      <c r="D12" s="61"/>
      <c r="E12" s="61"/>
      <c r="F12" s="61"/>
      <c r="G12" s="61"/>
      <c r="H12" s="61"/>
      <c r="I12" s="61"/>
      <c r="J12" s="93"/>
      <c r="K12" s="95"/>
      <c r="L12" s="70"/>
      <c r="M12" s="71"/>
      <c r="N12" s="71"/>
      <c r="O12" s="71"/>
      <c r="P12" s="71"/>
      <c r="Q12" s="71"/>
      <c r="R12" s="71"/>
      <c r="S12" s="72"/>
      <c r="T12" s="97"/>
      <c r="U12" s="65"/>
      <c r="V12" s="67"/>
      <c r="W12" s="67"/>
      <c r="X12" s="67"/>
      <c r="Y12" s="67"/>
      <c r="Z12" s="67"/>
      <c r="AA12" s="67"/>
      <c r="AB12" s="68"/>
      <c r="AC12" s="97"/>
      <c r="AD12" s="99"/>
    </row>
    <row r="13" spans="1:30" s="54" customFormat="1" ht="17.25" customHeight="1">
      <c r="A13" s="89" t="s">
        <v>743</v>
      </c>
      <c r="B13" s="74" t="s">
        <v>20</v>
      </c>
      <c r="C13" s="92">
        <v>17684</v>
      </c>
      <c r="D13" s="61"/>
      <c r="E13" s="61"/>
      <c r="F13" s="61"/>
      <c r="G13" s="61"/>
      <c r="H13" s="61"/>
      <c r="I13" s="61"/>
      <c r="J13" s="93"/>
      <c r="K13" s="95">
        <v>17684</v>
      </c>
      <c r="L13" s="70"/>
      <c r="M13" s="71"/>
      <c r="N13" s="71"/>
      <c r="O13" s="71"/>
      <c r="P13" s="71"/>
      <c r="Q13" s="71"/>
      <c r="R13" s="71"/>
      <c r="S13" s="72"/>
      <c r="T13" s="97"/>
      <c r="U13" s="65">
        <v>9026</v>
      </c>
      <c r="V13" s="67"/>
      <c r="W13" s="67"/>
      <c r="X13" s="67"/>
      <c r="Y13" s="67"/>
      <c r="Z13" s="67"/>
      <c r="AA13" s="67"/>
      <c r="AB13" s="68"/>
      <c r="AC13" s="97">
        <v>9026</v>
      </c>
      <c r="AD13" s="99">
        <v>26710</v>
      </c>
    </row>
    <row r="14" spans="1:30" s="54" customFormat="1" ht="17.25" customHeight="1">
      <c r="A14" s="89" t="s">
        <v>744</v>
      </c>
      <c r="B14" s="74" t="s">
        <v>21</v>
      </c>
      <c r="C14" s="92"/>
      <c r="D14" s="61"/>
      <c r="E14" s="61"/>
      <c r="F14" s="61"/>
      <c r="G14" s="61"/>
      <c r="H14" s="61"/>
      <c r="I14" s="61"/>
      <c r="J14" s="93">
        <v>1900</v>
      </c>
      <c r="K14" s="95">
        <v>1900</v>
      </c>
      <c r="L14" s="70"/>
      <c r="M14" s="71"/>
      <c r="N14" s="71"/>
      <c r="O14" s="71"/>
      <c r="P14" s="71"/>
      <c r="Q14" s="71"/>
      <c r="R14" s="71"/>
      <c r="S14" s="72">
        <v>1292</v>
      </c>
      <c r="T14" s="97">
        <v>1292</v>
      </c>
      <c r="U14" s="65"/>
      <c r="V14" s="67"/>
      <c r="W14" s="67"/>
      <c r="X14" s="67"/>
      <c r="Y14" s="67"/>
      <c r="Z14" s="67"/>
      <c r="AA14" s="67"/>
      <c r="AB14" s="68">
        <v>925</v>
      </c>
      <c r="AC14" s="97">
        <v>925</v>
      </c>
      <c r="AD14" s="99">
        <v>4117</v>
      </c>
    </row>
    <row r="15" spans="1:30" s="54" customFormat="1" ht="17.25" customHeight="1">
      <c r="A15" s="89" t="s">
        <v>746</v>
      </c>
      <c r="B15" s="74" t="s">
        <v>22</v>
      </c>
      <c r="C15" s="92"/>
      <c r="D15" s="61"/>
      <c r="E15" s="61"/>
      <c r="F15" s="61"/>
      <c r="G15" s="61"/>
      <c r="H15" s="61"/>
      <c r="I15" s="61"/>
      <c r="J15" s="93"/>
      <c r="K15" s="95"/>
      <c r="L15" s="70"/>
      <c r="M15" s="71"/>
      <c r="N15" s="71"/>
      <c r="O15" s="71"/>
      <c r="P15" s="71"/>
      <c r="Q15" s="71"/>
      <c r="R15" s="71"/>
      <c r="S15" s="72"/>
      <c r="T15" s="97"/>
      <c r="U15" s="65"/>
      <c r="V15" s="67"/>
      <c r="W15" s="67"/>
      <c r="X15" s="67"/>
      <c r="Y15" s="67"/>
      <c r="Z15" s="67"/>
      <c r="AA15" s="67"/>
      <c r="AB15" s="68"/>
      <c r="AC15" s="97"/>
      <c r="AD15" s="99"/>
    </row>
    <row r="16" spans="1:30" s="54" customFormat="1" ht="17.25" customHeight="1">
      <c r="A16" s="89" t="s">
        <v>747</v>
      </c>
      <c r="B16" s="74" t="s">
        <v>23</v>
      </c>
      <c r="C16" s="92">
        <v>16503</v>
      </c>
      <c r="D16" s="61">
        <v>883</v>
      </c>
      <c r="E16" s="61"/>
      <c r="F16" s="61"/>
      <c r="G16" s="61"/>
      <c r="H16" s="61"/>
      <c r="I16" s="61"/>
      <c r="J16" s="93"/>
      <c r="K16" s="95">
        <v>17386</v>
      </c>
      <c r="L16" s="70"/>
      <c r="M16" s="71"/>
      <c r="N16" s="71"/>
      <c r="O16" s="71"/>
      <c r="P16" s="71"/>
      <c r="Q16" s="71"/>
      <c r="R16" s="71"/>
      <c r="S16" s="72"/>
      <c r="T16" s="97"/>
      <c r="U16" s="65"/>
      <c r="V16" s="67"/>
      <c r="W16" s="67"/>
      <c r="X16" s="67"/>
      <c r="Y16" s="67"/>
      <c r="Z16" s="67"/>
      <c r="AA16" s="67"/>
      <c r="AB16" s="68"/>
      <c r="AC16" s="97"/>
      <c r="AD16" s="99">
        <v>17386</v>
      </c>
    </row>
    <row r="17" spans="1:30" s="54" customFormat="1" ht="17.25" customHeight="1">
      <c r="A17" s="91" t="s">
        <v>748</v>
      </c>
      <c r="B17" s="74" t="s">
        <v>24</v>
      </c>
      <c r="C17" s="92"/>
      <c r="D17" s="61"/>
      <c r="E17" s="61"/>
      <c r="F17" s="61"/>
      <c r="G17" s="61"/>
      <c r="H17" s="61"/>
      <c r="I17" s="61"/>
      <c r="J17" s="93"/>
      <c r="K17" s="95"/>
      <c r="L17" s="70"/>
      <c r="M17" s="71"/>
      <c r="N17" s="71"/>
      <c r="O17" s="71"/>
      <c r="P17" s="71"/>
      <c r="Q17" s="71"/>
      <c r="R17" s="71"/>
      <c r="S17" s="72"/>
      <c r="T17" s="97"/>
      <c r="U17" s="65"/>
      <c r="V17" s="67"/>
      <c r="W17" s="67"/>
      <c r="X17" s="67"/>
      <c r="Y17" s="67"/>
      <c r="Z17" s="67"/>
      <c r="AA17" s="67"/>
      <c r="AB17" s="68"/>
      <c r="AC17" s="97"/>
      <c r="AD17" s="99"/>
    </row>
    <row r="18" spans="1:30" s="54" customFormat="1" ht="17.25" customHeight="1">
      <c r="A18" s="91" t="s">
        <v>62</v>
      </c>
      <c r="B18" s="74" t="s">
        <v>63</v>
      </c>
      <c r="C18" s="92"/>
      <c r="D18" s="61">
        <v>10000</v>
      </c>
      <c r="E18" s="61"/>
      <c r="F18" s="61">
        <v>29</v>
      </c>
      <c r="G18" s="61">
        <v>800</v>
      </c>
      <c r="H18" s="61"/>
      <c r="I18" s="61"/>
      <c r="J18" s="93"/>
      <c r="K18" s="95">
        <v>10829</v>
      </c>
      <c r="L18" s="70"/>
      <c r="M18" s="71"/>
      <c r="N18" s="71"/>
      <c r="O18" s="71"/>
      <c r="P18" s="71"/>
      <c r="Q18" s="71"/>
      <c r="R18" s="71"/>
      <c r="S18" s="72"/>
      <c r="T18" s="97"/>
      <c r="U18" s="65"/>
      <c r="V18" s="67"/>
      <c r="W18" s="67"/>
      <c r="X18" s="67"/>
      <c r="Y18" s="67"/>
      <c r="Z18" s="67"/>
      <c r="AA18" s="67"/>
      <c r="AB18" s="68"/>
      <c r="AC18" s="97"/>
      <c r="AD18" s="99">
        <v>10829</v>
      </c>
    </row>
    <row r="19" spans="1:30" s="54" customFormat="1" ht="17.25" customHeight="1" thickBot="1">
      <c r="A19" s="89" t="s">
        <v>60</v>
      </c>
      <c r="B19" s="309" t="s">
        <v>61</v>
      </c>
      <c r="C19" s="308"/>
      <c r="D19" s="61"/>
      <c r="E19" s="61">
        <v>750</v>
      </c>
      <c r="F19" s="61"/>
      <c r="G19" s="61"/>
      <c r="H19" s="61"/>
      <c r="I19" s="61"/>
      <c r="J19" s="93"/>
      <c r="K19" s="95">
        <v>750</v>
      </c>
      <c r="L19" s="70"/>
      <c r="M19" s="71"/>
      <c r="N19" s="71"/>
      <c r="O19" s="71"/>
      <c r="P19" s="71"/>
      <c r="Q19" s="71"/>
      <c r="R19" s="71"/>
      <c r="S19" s="72"/>
      <c r="T19" s="97"/>
      <c r="U19" s="65"/>
      <c r="V19" s="67"/>
      <c r="W19" s="67">
        <v>2000</v>
      </c>
      <c r="X19" s="67"/>
      <c r="Y19" s="67"/>
      <c r="Z19" s="67"/>
      <c r="AA19" s="67"/>
      <c r="AB19" s="68"/>
      <c r="AC19" s="97">
        <v>2000</v>
      </c>
      <c r="AD19" s="99">
        <v>2750</v>
      </c>
    </row>
    <row r="20" spans="1:30" ht="19.5" customHeight="1" thickBot="1">
      <c r="A20" s="409" t="s">
        <v>9</v>
      </c>
      <c r="B20" s="410"/>
      <c r="C20" s="57">
        <f>SUM(C10:C19)</f>
        <v>34187</v>
      </c>
      <c r="D20" s="57">
        <f>SUM(D10:D19)</f>
        <v>10883</v>
      </c>
      <c r="E20" s="57">
        <f>SUM(E10:E19)</f>
        <v>750</v>
      </c>
      <c r="F20" s="57">
        <f>SUM(F10:F19)</f>
        <v>1311</v>
      </c>
      <c r="G20" s="57">
        <f>SUM(G10:G19)</f>
        <v>7300</v>
      </c>
      <c r="H20" s="57"/>
      <c r="I20" s="57"/>
      <c r="J20" s="57">
        <f>SUM(J10:J19)</f>
        <v>1900</v>
      </c>
      <c r="K20" s="57">
        <f>SUM(K10:K19)</f>
        <v>56331</v>
      </c>
      <c r="L20" s="60"/>
      <c r="M20" s="60"/>
      <c r="N20" s="60"/>
      <c r="O20" s="60"/>
      <c r="P20" s="60"/>
      <c r="Q20" s="60">
        <f>SUM(Q10:Q19)</f>
        <v>420</v>
      </c>
      <c r="R20" s="60"/>
      <c r="S20" s="60">
        <f>SUM(S10:S19)</f>
        <v>1292</v>
      </c>
      <c r="T20" s="60">
        <f>SUM(T10:T19)</f>
        <v>1712</v>
      </c>
      <c r="U20" s="57">
        <f>0+SUM(U10:U19)</f>
        <v>9026</v>
      </c>
      <c r="V20" s="57"/>
      <c r="W20" s="57">
        <f>0+SUM(W10:W19)</f>
        <v>2000</v>
      </c>
      <c r="X20" s="57"/>
      <c r="Y20" s="57"/>
      <c r="Z20" s="57"/>
      <c r="AA20" s="57"/>
      <c r="AB20" s="57">
        <f>0+SUM(AB10:AB19)</f>
        <v>925</v>
      </c>
      <c r="AC20" s="57">
        <f>0+SUM(AC10:AC19)</f>
        <v>11951</v>
      </c>
      <c r="AD20" s="59">
        <f>SUM(AD10:AD19)</f>
        <v>69994</v>
      </c>
    </row>
  </sheetData>
  <mergeCells count="15">
    <mergeCell ref="A1:AD1"/>
    <mergeCell ref="A2:AD2"/>
    <mergeCell ref="A6:A9"/>
    <mergeCell ref="B6:B9"/>
    <mergeCell ref="C9:J9"/>
    <mergeCell ref="AD6:AD9"/>
    <mergeCell ref="U6:AC6"/>
    <mergeCell ref="AC7:AC9"/>
    <mergeCell ref="U9:AB9"/>
    <mergeCell ref="A20:B20"/>
    <mergeCell ref="L6:T6"/>
    <mergeCell ref="T7:T9"/>
    <mergeCell ref="L9:S9"/>
    <mergeCell ref="C6:K6"/>
    <mergeCell ref="K7:K9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65" orientation="landscape" r:id="rId1"/>
  <headerFooter alignWithMargins="0">
    <oddHeader>&amp;R&amp;"Times New Roman,Normál"&amp;10 4.a.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G33"/>
  <sheetViews>
    <sheetView view="pageBreakPreview" zoomScale="60" zoomScaleNormal="100" workbookViewId="0">
      <pane xSplit="2" ySplit="9" topLeftCell="C10" activePane="bottomRight" state="frozen"/>
      <selection activeCell="K64" sqref="K64"/>
      <selection pane="topRight" activeCell="K64" sqref="K64"/>
      <selection pane="bottomLeft" activeCell="K64" sqref="K64"/>
      <selection pane="bottomRight" activeCell="L43" sqref="L43"/>
    </sheetView>
  </sheetViews>
  <sheetFormatPr defaultRowHeight="12.95" customHeight="1"/>
  <cols>
    <col min="1" max="1" width="8.7109375" style="53" customWidth="1"/>
    <col min="2" max="2" width="35.7109375" style="53" customWidth="1"/>
    <col min="3" max="11" width="9.140625" style="53"/>
    <col min="12" max="12" width="11.140625" style="53" customWidth="1"/>
    <col min="13" max="32" width="9.140625" style="53"/>
    <col min="33" max="33" width="10.7109375" style="53" customWidth="1"/>
    <col min="34" max="16384" width="9.140625" style="53"/>
  </cols>
  <sheetData>
    <row r="1" spans="1:33" ht="15" customHeight="1">
      <c r="A1" s="419" t="s">
        <v>59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  <c r="Y1" s="419"/>
      <c r="Z1" s="419"/>
      <c r="AA1" s="419"/>
      <c r="AB1" s="419"/>
      <c r="AC1" s="419"/>
      <c r="AD1" s="419"/>
      <c r="AE1" s="419"/>
      <c r="AF1" s="419"/>
      <c r="AG1" s="419"/>
    </row>
    <row r="2" spans="1:33" ht="15" customHeight="1">
      <c r="A2" s="419" t="s">
        <v>12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419"/>
      <c r="S2" s="419"/>
      <c r="T2" s="419"/>
      <c r="U2" s="419"/>
      <c r="V2" s="419"/>
      <c r="W2" s="419"/>
      <c r="X2" s="419"/>
      <c r="Y2" s="419"/>
      <c r="Z2" s="419"/>
      <c r="AA2" s="419"/>
      <c r="AB2" s="419"/>
      <c r="AC2" s="419"/>
      <c r="AD2" s="419"/>
      <c r="AE2" s="419"/>
      <c r="AF2" s="419"/>
      <c r="AG2" s="419"/>
    </row>
    <row r="3" spans="1:33" ht="15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</row>
    <row r="4" spans="1:33" ht="15" customHeight="1">
      <c r="AG4" s="64" t="s">
        <v>763</v>
      </c>
    </row>
    <row r="5" spans="1:33" ht="9" customHeight="1" thickBot="1"/>
    <row r="6" spans="1:33" ht="18" customHeight="1">
      <c r="A6" s="420" t="s">
        <v>627</v>
      </c>
      <c r="B6" s="430" t="s">
        <v>784</v>
      </c>
      <c r="C6" s="411" t="s">
        <v>791</v>
      </c>
      <c r="D6" s="412"/>
      <c r="E6" s="412"/>
      <c r="F6" s="412"/>
      <c r="G6" s="412"/>
      <c r="H6" s="412"/>
      <c r="I6" s="412"/>
      <c r="J6" s="412"/>
      <c r="K6" s="412"/>
      <c r="L6" s="413"/>
      <c r="M6" s="411" t="s">
        <v>791</v>
      </c>
      <c r="N6" s="412"/>
      <c r="O6" s="412"/>
      <c r="P6" s="412"/>
      <c r="Q6" s="412"/>
      <c r="R6" s="412"/>
      <c r="S6" s="412"/>
      <c r="T6" s="412"/>
      <c r="U6" s="412"/>
      <c r="V6" s="413"/>
      <c r="W6" s="411" t="s">
        <v>791</v>
      </c>
      <c r="X6" s="412"/>
      <c r="Y6" s="412"/>
      <c r="Z6" s="412"/>
      <c r="AA6" s="412"/>
      <c r="AB6" s="412"/>
      <c r="AC6" s="412"/>
      <c r="AD6" s="412"/>
      <c r="AE6" s="412"/>
      <c r="AF6" s="413"/>
      <c r="AG6" s="424" t="s">
        <v>724</v>
      </c>
    </row>
    <row r="7" spans="1:33" ht="45" customHeight="1">
      <c r="A7" s="421"/>
      <c r="B7" s="431"/>
      <c r="C7" s="63" t="s">
        <v>0</v>
      </c>
      <c r="D7" s="62" t="s">
        <v>5</v>
      </c>
      <c r="E7" s="62" t="s">
        <v>134</v>
      </c>
      <c r="F7" s="62" t="s">
        <v>6</v>
      </c>
      <c r="G7" s="204" t="s">
        <v>77</v>
      </c>
      <c r="H7" s="47" t="s">
        <v>7</v>
      </c>
      <c r="I7" s="47" t="s">
        <v>8</v>
      </c>
      <c r="J7" s="47" t="s">
        <v>75</v>
      </c>
      <c r="K7" s="90" t="s">
        <v>45</v>
      </c>
      <c r="L7" s="414" t="s">
        <v>737</v>
      </c>
      <c r="M7" s="63" t="s">
        <v>0</v>
      </c>
      <c r="N7" s="62" t="s">
        <v>5</v>
      </c>
      <c r="O7" s="62" t="s">
        <v>134</v>
      </c>
      <c r="P7" s="62" t="s">
        <v>6</v>
      </c>
      <c r="Q7" s="204" t="s">
        <v>77</v>
      </c>
      <c r="R7" s="47" t="s">
        <v>7</v>
      </c>
      <c r="S7" s="47" t="s">
        <v>8</v>
      </c>
      <c r="T7" s="47" t="s">
        <v>75</v>
      </c>
      <c r="U7" s="90" t="s">
        <v>45</v>
      </c>
      <c r="V7" s="432" t="s">
        <v>4</v>
      </c>
      <c r="W7" s="63" t="s">
        <v>0</v>
      </c>
      <c r="X7" s="62" t="s">
        <v>5</v>
      </c>
      <c r="Y7" s="62" t="s">
        <v>134</v>
      </c>
      <c r="Z7" s="62" t="s">
        <v>6</v>
      </c>
      <c r="AA7" s="204" t="s">
        <v>77</v>
      </c>
      <c r="AB7" s="47" t="s">
        <v>7</v>
      </c>
      <c r="AC7" s="47" t="s">
        <v>8</v>
      </c>
      <c r="AD7" s="47" t="s">
        <v>75</v>
      </c>
      <c r="AE7" s="90" t="s">
        <v>45</v>
      </c>
      <c r="AF7" s="427" t="s">
        <v>738</v>
      </c>
      <c r="AG7" s="425"/>
    </row>
    <row r="8" spans="1:33" s="76" customFormat="1" ht="15" customHeight="1">
      <c r="A8" s="421"/>
      <c r="B8" s="431"/>
      <c r="C8" s="63" t="s">
        <v>343</v>
      </c>
      <c r="D8" s="62" t="s">
        <v>352</v>
      </c>
      <c r="E8" s="62" t="s">
        <v>350</v>
      </c>
      <c r="F8" s="62" t="s">
        <v>363</v>
      </c>
      <c r="G8" s="62" t="s">
        <v>376</v>
      </c>
      <c r="H8" s="62" t="s">
        <v>384</v>
      </c>
      <c r="I8" s="62" t="s">
        <v>390</v>
      </c>
      <c r="J8" s="96" t="s">
        <v>398</v>
      </c>
      <c r="K8" s="96" t="s">
        <v>426</v>
      </c>
      <c r="L8" s="414"/>
      <c r="M8" s="63" t="s">
        <v>343</v>
      </c>
      <c r="N8" s="62" t="s">
        <v>352</v>
      </c>
      <c r="O8" s="62" t="s">
        <v>350</v>
      </c>
      <c r="P8" s="62" t="s">
        <v>363</v>
      </c>
      <c r="Q8" s="62" t="s">
        <v>376</v>
      </c>
      <c r="R8" s="62" t="s">
        <v>384</v>
      </c>
      <c r="S8" s="62" t="s">
        <v>390</v>
      </c>
      <c r="T8" s="62" t="s">
        <v>398</v>
      </c>
      <c r="U8" s="96" t="s">
        <v>426</v>
      </c>
      <c r="V8" s="432"/>
      <c r="W8" s="63" t="s">
        <v>343</v>
      </c>
      <c r="X8" s="62" t="s">
        <v>352</v>
      </c>
      <c r="Y8" s="62" t="s">
        <v>350</v>
      </c>
      <c r="Z8" s="62" t="s">
        <v>363</v>
      </c>
      <c r="AA8" s="62" t="s">
        <v>376</v>
      </c>
      <c r="AB8" s="62" t="s">
        <v>384</v>
      </c>
      <c r="AC8" s="62" t="s">
        <v>390</v>
      </c>
      <c r="AD8" s="62" t="s">
        <v>398</v>
      </c>
      <c r="AE8" s="96" t="s">
        <v>426</v>
      </c>
      <c r="AF8" s="428"/>
      <c r="AG8" s="425"/>
    </row>
    <row r="9" spans="1:33" ht="12.75" customHeight="1" thickBot="1">
      <c r="A9" s="421"/>
      <c r="B9" s="431"/>
      <c r="C9" s="416" t="s">
        <v>699</v>
      </c>
      <c r="D9" s="417"/>
      <c r="E9" s="417"/>
      <c r="F9" s="417"/>
      <c r="G9" s="417"/>
      <c r="H9" s="417"/>
      <c r="I9" s="417"/>
      <c r="J9" s="418"/>
      <c r="K9" s="418"/>
      <c r="L9" s="415"/>
      <c r="M9" s="416" t="s">
        <v>700</v>
      </c>
      <c r="N9" s="417"/>
      <c r="O9" s="417"/>
      <c r="P9" s="417"/>
      <c r="Q9" s="417"/>
      <c r="R9" s="417"/>
      <c r="S9" s="417"/>
      <c r="T9" s="417"/>
      <c r="U9" s="417"/>
      <c r="V9" s="433"/>
      <c r="W9" s="416" t="s">
        <v>10</v>
      </c>
      <c r="X9" s="417"/>
      <c r="Y9" s="417"/>
      <c r="Z9" s="417"/>
      <c r="AA9" s="417"/>
      <c r="AB9" s="417"/>
      <c r="AC9" s="417"/>
      <c r="AD9" s="417"/>
      <c r="AE9" s="417"/>
      <c r="AF9" s="429"/>
      <c r="AG9" s="426"/>
    </row>
    <row r="10" spans="1:33" ht="17.25" customHeight="1" thickBot="1">
      <c r="A10" s="91" t="s">
        <v>739</v>
      </c>
      <c r="B10" s="74" t="s">
        <v>17</v>
      </c>
      <c r="C10" s="92">
        <v>2680</v>
      </c>
      <c r="D10" s="61">
        <v>713</v>
      </c>
      <c r="E10" s="61">
        <v>3350</v>
      </c>
      <c r="F10" s="61"/>
      <c r="G10" s="61">
        <v>53</v>
      </c>
      <c r="H10" s="61">
        <v>200</v>
      </c>
      <c r="I10" s="61">
        <v>150</v>
      </c>
      <c r="J10" s="93"/>
      <c r="K10" s="93"/>
      <c r="L10" s="94">
        <f>SUM(C10:K10)</f>
        <v>7146</v>
      </c>
      <c r="M10" s="70"/>
      <c r="N10" s="71"/>
      <c r="O10" s="71"/>
      <c r="P10" s="71"/>
      <c r="Q10" s="71">
        <v>962</v>
      </c>
      <c r="R10" s="71"/>
      <c r="S10" s="71"/>
      <c r="T10" s="72"/>
      <c r="U10" s="72"/>
      <c r="V10" s="66">
        <v>1112</v>
      </c>
      <c r="W10" s="70"/>
      <c r="X10" s="71"/>
      <c r="Y10" s="71"/>
      <c r="Z10" s="71"/>
      <c r="AA10" s="71">
        <v>2357</v>
      </c>
      <c r="AB10" s="71"/>
      <c r="AC10" s="71"/>
      <c r="AD10" s="71"/>
      <c r="AE10" s="71"/>
      <c r="AF10" s="66">
        <v>2357</v>
      </c>
      <c r="AG10" s="310">
        <v>10115</v>
      </c>
    </row>
    <row r="11" spans="1:33" ht="17.25" customHeight="1" thickBot="1">
      <c r="A11" s="91" t="s">
        <v>38</v>
      </c>
      <c r="B11" s="74" t="s">
        <v>39</v>
      </c>
      <c r="C11" s="92"/>
      <c r="D11" s="61"/>
      <c r="E11" s="61">
        <v>50</v>
      </c>
      <c r="F11" s="61"/>
      <c r="G11" s="61"/>
      <c r="H11" s="61"/>
      <c r="I11" s="61"/>
      <c r="J11" s="93"/>
      <c r="K11" s="93"/>
      <c r="L11" s="94">
        <f>SUM(C11:K11)</f>
        <v>50</v>
      </c>
      <c r="M11" s="70"/>
      <c r="N11" s="71"/>
      <c r="O11" s="71"/>
      <c r="P11" s="71"/>
      <c r="Q11" s="71"/>
      <c r="R11" s="71"/>
      <c r="S11" s="71"/>
      <c r="T11" s="72"/>
      <c r="U11" s="72"/>
      <c r="V11" s="66"/>
      <c r="W11" s="70"/>
      <c r="X11" s="71"/>
      <c r="Y11" s="71"/>
      <c r="Z11" s="71"/>
      <c r="AA11" s="71"/>
      <c r="AB11" s="71"/>
      <c r="AC11" s="71"/>
      <c r="AD11" s="71"/>
      <c r="AE11" s="71"/>
      <c r="AF11" s="66"/>
      <c r="AG11" s="99">
        <f t="shared" ref="AG11:AG33" si="0">SUM(L11,V11,AF11)</f>
        <v>50</v>
      </c>
    </row>
    <row r="12" spans="1:33" ht="17.25" customHeight="1" thickBot="1">
      <c r="A12" s="89" t="s">
        <v>740</v>
      </c>
      <c r="B12" s="73" t="s">
        <v>18</v>
      </c>
      <c r="C12" s="92"/>
      <c r="D12" s="61"/>
      <c r="E12" s="61">
        <v>1265</v>
      </c>
      <c r="F12" s="61"/>
      <c r="G12" s="61"/>
      <c r="H12" s="61">
        <v>500</v>
      </c>
      <c r="I12" s="61">
        <v>1650</v>
      </c>
      <c r="J12" s="93"/>
      <c r="K12" s="93"/>
      <c r="L12" s="94">
        <f>SUM(C12:K12)</f>
        <v>3415</v>
      </c>
      <c r="M12" s="70"/>
      <c r="N12" s="71"/>
      <c r="O12" s="71"/>
      <c r="P12" s="71"/>
      <c r="Q12" s="71"/>
      <c r="R12" s="71"/>
      <c r="S12" s="71"/>
      <c r="T12" s="72"/>
      <c r="U12" s="72"/>
      <c r="V12" s="66"/>
      <c r="W12" s="70"/>
      <c r="X12" s="71"/>
      <c r="Y12" s="71"/>
      <c r="Z12" s="71"/>
      <c r="AA12" s="71"/>
      <c r="AB12" s="71"/>
      <c r="AC12" s="71"/>
      <c r="AD12" s="71"/>
      <c r="AE12" s="71"/>
      <c r="AF12" s="66"/>
      <c r="AG12" s="99">
        <f t="shared" si="0"/>
        <v>3415</v>
      </c>
    </row>
    <row r="13" spans="1:33" ht="17.25" customHeight="1" thickBot="1">
      <c r="A13" s="89" t="s">
        <v>741</v>
      </c>
      <c r="B13" s="74" t="s">
        <v>19</v>
      </c>
      <c r="C13" s="92"/>
      <c r="D13" s="61"/>
      <c r="E13" s="61"/>
      <c r="F13" s="61"/>
      <c r="G13" s="61"/>
      <c r="H13" s="61"/>
      <c r="I13" s="61"/>
      <c r="J13" s="93"/>
      <c r="K13" s="93"/>
      <c r="L13" s="94"/>
      <c r="M13" s="70"/>
      <c r="N13" s="71"/>
      <c r="O13" s="71"/>
      <c r="P13" s="71"/>
      <c r="Q13" s="71"/>
      <c r="R13" s="71"/>
      <c r="S13" s="71"/>
      <c r="T13" s="72"/>
      <c r="U13" s="72"/>
      <c r="V13" s="66"/>
      <c r="W13" s="70"/>
      <c r="X13" s="71"/>
      <c r="Y13" s="71"/>
      <c r="Z13" s="71"/>
      <c r="AA13" s="71"/>
      <c r="AB13" s="71"/>
      <c r="AC13" s="71"/>
      <c r="AD13" s="71"/>
      <c r="AE13" s="71"/>
      <c r="AF13" s="66"/>
      <c r="AG13" s="99">
        <f t="shared" si="0"/>
        <v>0</v>
      </c>
    </row>
    <row r="14" spans="1:33" ht="17.25" customHeight="1" thickBot="1">
      <c r="A14" s="89" t="s">
        <v>746</v>
      </c>
      <c r="B14" s="74" t="s">
        <v>22</v>
      </c>
      <c r="C14" s="92"/>
      <c r="D14" s="61"/>
      <c r="E14" s="61"/>
      <c r="F14" s="61"/>
      <c r="G14" s="61"/>
      <c r="H14" s="61"/>
      <c r="I14" s="61"/>
      <c r="J14" s="93"/>
      <c r="K14" s="93"/>
      <c r="L14" s="94"/>
      <c r="M14" s="70"/>
      <c r="N14" s="71"/>
      <c r="O14" s="71"/>
      <c r="P14" s="71"/>
      <c r="Q14" s="71"/>
      <c r="R14" s="71"/>
      <c r="S14" s="71"/>
      <c r="T14" s="72"/>
      <c r="U14" s="72"/>
      <c r="V14" s="66"/>
      <c r="W14" s="70"/>
      <c r="X14" s="71"/>
      <c r="Y14" s="71"/>
      <c r="Z14" s="71"/>
      <c r="AA14" s="71"/>
      <c r="AB14" s="71"/>
      <c r="AC14" s="71"/>
      <c r="AD14" s="71"/>
      <c r="AE14" s="71"/>
      <c r="AF14" s="66"/>
      <c r="AG14" s="99">
        <f t="shared" si="0"/>
        <v>0</v>
      </c>
    </row>
    <row r="15" spans="1:33" ht="17.25" customHeight="1" thickBot="1">
      <c r="A15" s="89" t="s">
        <v>747</v>
      </c>
      <c r="B15" s="74" t="s">
        <v>23</v>
      </c>
      <c r="C15" s="92">
        <v>13306</v>
      </c>
      <c r="D15" s="61">
        <v>1803</v>
      </c>
      <c r="E15" s="61">
        <v>1434</v>
      </c>
      <c r="F15" s="61"/>
      <c r="G15" s="61"/>
      <c r="H15" s="61">
        <v>883</v>
      </c>
      <c r="I15" s="61"/>
      <c r="J15" s="93"/>
      <c r="K15" s="93"/>
      <c r="L15" s="94">
        <f t="shared" ref="L15:L24" si="1">SUM(C15:K15)</f>
        <v>17426</v>
      </c>
      <c r="M15" s="70"/>
      <c r="N15" s="71"/>
      <c r="O15" s="71"/>
      <c r="P15" s="71"/>
      <c r="Q15" s="71"/>
      <c r="R15" s="71"/>
      <c r="S15" s="71"/>
      <c r="T15" s="72"/>
      <c r="U15" s="72"/>
      <c r="V15" s="66"/>
      <c r="W15" s="70"/>
      <c r="X15" s="71"/>
      <c r="Y15" s="71"/>
      <c r="Z15" s="71"/>
      <c r="AA15" s="71"/>
      <c r="AB15" s="71"/>
      <c r="AC15" s="71"/>
      <c r="AD15" s="71"/>
      <c r="AE15" s="71"/>
      <c r="AF15" s="66"/>
      <c r="AG15" s="99">
        <f t="shared" si="0"/>
        <v>17426</v>
      </c>
    </row>
    <row r="16" spans="1:33" ht="17.25" customHeight="1" thickBot="1">
      <c r="A16" s="89" t="s">
        <v>748</v>
      </c>
      <c r="B16" s="74" t="s">
        <v>24</v>
      </c>
      <c r="C16" s="92"/>
      <c r="D16" s="61"/>
      <c r="E16" s="61"/>
      <c r="F16" s="61"/>
      <c r="G16" s="61"/>
      <c r="H16" s="61"/>
      <c r="I16" s="61"/>
      <c r="J16" s="93"/>
      <c r="K16" s="93"/>
      <c r="L16" s="94"/>
      <c r="M16" s="70"/>
      <c r="N16" s="71"/>
      <c r="O16" s="71"/>
      <c r="P16" s="71"/>
      <c r="Q16" s="71"/>
      <c r="R16" s="71"/>
      <c r="S16" s="71"/>
      <c r="T16" s="72"/>
      <c r="U16" s="72"/>
      <c r="V16" s="66"/>
      <c r="W16" s="70"/>
      <c r="X16" s="71"/>
      <c r="Y16" s="71"/>
      <c r="Z16" s="71"/>
      <c r="AA16" s="71"/>
      <c r="AB16" s="71"/>
      <c r="AC16" s="71"/>
      <c r="AD16" s="71"/>
      <c r="AE16" s="71"/>
      <c r="AF16" s="66"/>
      <c r="AG16" s="99">
        <f t="shared" si="0"/>
        <v>0</v>
      </c>
    </row>
    <row r="17" spans="1:33" ht="17.25" customHeight="1" thickBot="1">
      <c r="A17" s="89" t="s">
        <v>753</v>
      </c>
      <c r="B17" s="74" t="s">
        <v>776</v>
      </c>
      <c r="C17" s="70"/>
      <c r="D17" s="71"/>
      <c r="E17" s="71">
        <v>565</v>
      </c>
      <c r="F17" s="71"/>
      <c r="G17" s="71"/>
      <c r="H17" s="71"/>
      <c r="I17" s="71"/>
      <c r="J17" s="72"/>
      <c r="K17" s="72"/>
      <c r="L17" s="94">
        <f t="shared" si="1"/>
        <v>565</v>
      </c>
      <c r="M17" s="70"/>
      <c r="N17" s="71"/>
      <c r="O17" s="71"/>
      <c r="P17" s="71"/>
      <c r="Q17" s="71"/>
      <c r="R17" s="71"/>
      <c r="S17" s="71"/>
      <c r="T17" s="72"/>
      <c r="U17" s="72"/>
      <c r="V17" s="66"/>
      <c r="W17" s="70"/>
      <c r="X17" s="71"/>
      <c r="Y17" s="71"/>
      <c r="Z17" s="71"/>
      <c r="AA17" s="71"/>
      <c r="AB17" s="71"/>
      <c r="AC17" s="71"/>
      <c r="AD17" s="71"/>
      <c r="AE17" s="71"/>
      <c r="AF17" s="66"/>
      <c r="AG17" s="99">
        <f t="shared" si="0"/>
        <v>565</v>
      </c>
    </row>
    <row r="18" spans="1:33" ht="17.25" customHeight="1" thickBot="1">
      <c r="A18" s="89" t="s">
        <v>754</v>
      </c>
      <c r="B18" s="74" t="s">
        <v>25</v>
      </c>
      <c r="C18" s="70"/>
      <c r="D18" s="71"/>
      <c r="E18" s="71">
        <v>1792</v>
      </c>
      <c r="F18" s="71"/>
      <c r="G18" s="71"/>
      <c r="H18" s="71"/>
      <c r="I18" s="71">
        <v>1900</v>
      </c>
      <c r="J18" s="72"/>
      <c r="K18" s="72"/>
      <c r="L18" s="94">
        <f t="shared" si="1"/>
        <v>3692</v>
      </c>
      <c r="M18" s="70"/>
      <c r="N18" s="71"/>
      <c r="O18" s="71">
        <v>600</v>
      </c>
      <c r="P18" s="71"/>
      <c r="Q18" s="71"/>
      <c r="R18" s="71"/>
      <c r="S18" s="71"/>
      <c r="T18" s="72"/>
      <c r="U18" s="72"/>
      <c r="V18" s="66">
        <v>600</v>
      </c>
      <c r="W18" s="70"/>
      <c r="X18" s="71"/>
      <c r="Y18" s="71"/>
      <c r="Z18" s="71"/>
      <c r="AA18" s="71"/>
      <c r="AB18" s="71"/>
      <c r="AC18" s="71"/>
      <c r="AD18" s="71"/>
      <c r="AE18" s="71"/>
      <c r="AF18" s="66"/>
      <c r="AG18" s="99">
        <f t="shared" si="0"/>
        <v>4292</v>
      </c>
    </row>
    <row r="19" spans="1:33" ht="17.25" customHeight="1" thickBot="1">
      <c r="A19" s="89" t="s">
        <v>31</v>
      </c>
      <c r="B19" s="74" t="s">
        <v>32</v>
      </c>
      <c r="C19" s="70"/>
      <c r="D19" s="71"/>
      <c r="E19" s="71">
        <v>390</v>
      </c>
      <c r="F19" s="71"/>
      <c r="G19" s="71"/>
      <c r="H19" s="71"/>
      <c r="I19" s="71">
        <v>2100</v>
      </c>
      <c r="J19" s="72"/>
      <c r="K19" s="72"/>
      <c r="L19" s="94">
        <f t="shared" si="1"/>
        <v>2490</v>
      </c>
      <c r="M19" s="70"/>
      <c r="N19" s="71"/>
      <c r="O19" s="71"/>
      <c r="P19" s="71"/>
      <c r="Q19" s="71"/>
      <c r="R19" s="71"/>
      <c r="S19" s="71"/>
      <c r="T19" s="72"/>
      <c r="U19" s="72"/>
      <c r="V19" s="66"/>
      <c r="W19" s="70"/>
      <c r="X19" s="71"/>
      <c r="Y19" s="71"/>
      <c r="Z19" s="71"/>
      <c r="AA19" s="71"/>
      <c r="AB19" s="71"/>
      <c r="AC19" s="71"/>
      <c r="AD19" s="71"/>
      <c r="AE19" s="71"/>
      <c r="AF19" s="66"/>
      <c r="AG19" s="99">
        <f t="shared" si="0"/>
        <v>2490</v>
      </c>
    </row>
    <row r="20" spans="1:33" ht="17.25" customHeight="1" thickBot="1">
      <c r="A20" s="89" t="s">
        <v>40</v>
      </c>
      <c r="B20" s="74" t="s">
        <v>41</v>
      </c>
      <c r="C20" s="70">
        <v>180</v>
      </c>
      <c r="D20" s="71">
        <v>44</v>
      </c>
      <c r="E20" s="71">
        <v>34</v>
      </c>
      <c r="F20" s="71"/>
      <c r="G20" s="71"/>
      <c r="H20" s="71"/>
      <c r="I20" s="71"/>
      <c r="J20" s="72"/>
      <c r="K20" s="72"/>
      <c r="L20" s="94">
        <f t="shared" si="1"/>
        <v>258</v>
      </c>
      <c r="M20" s="70"/>
      <c r="N20" s="71"/>
      <c r="O20" s="71"/>
      <c r="P20" s="71"/>
      <c r="Q20" s="71"/>
      <c r="R20" s="71"/>
      <c r="S20" s="71"/>
      <c r="T20" s="72"/>
      <c r="U20" s="72"/>
      <c r="V20" s="66"/>
      <c r="W20" s="70"/>
      <c r="X20" s="71"/>
      <c r="Y20" s="71"/>
      <c r="Z20" s="71"/>
      <c r="AA20" s="71"/>
      <c r="AB20" s="71"/>
      <c r="AC20" s="71"/>
      <c r="AD20" s="71"/>
      <c r="AE20" s="71"/>
      <c r="AF20" s="66"/>
      <c r="AG20" s="99">
        <f t="shared" si="0"/>
        <v>258</v>
      </c>
    </row>
    <row r="21" spans="1:33" ht="17.25" customHeight="1" thickBot="1">
      <c r="A21" s="89" t="s">
        <v>759</v>
      </c>
      <c r="B21" s="74" t="s">
        <v>44</v>
      </c>
      <c r="C21" s="70"/>
      <c r="D21" s="71"/>
      <c r="E21" s="71"/>
      <c r="F21" s="71"/>
      <c r="G21" s="71"/>
      <c r="H21" s="71"/>
      <c r="I21" s="71"/>
      <c r="J21" s="72"/>
      <c r="K21" s="72"/>
      <c r="L21" s="94"/>
      <c r="M21" s="70"/>
      <c r="N21" s="71"/>
      <c r="O21" s="71"/>
      <c r="P21" s="71"/>
      <c r="Q21" s="71">
        <v>150</v>
      </c>
      <c r="R21" s="71"/>
      <c r="S21" s="71"/>
      <c r="T21" s="72"/>
      <c r="U21" s="72"/>
      <c r="V21" s="66"/>
      <c r="W21" s="70"/>
      <c r="X21" s="71"/>
      <c r="Y21" s="71"/>
      <c r="Z21" s="71"/>
      <c r="AA21" s="71"/>
      <c r="AB21" s="71"/>
      <c r="AC21" s="71"/>
      <c r="AD21" s="71"/>
      <c r="AE21" s="71"/>
      <c r="AF21" s="66"/>
      <c r="AG21" s="99">
        <v>150</v>
      </c>
    </row>
    <row r="22" spans="1:33" ht="17.25" customHeight="1" thickBot="1">
      <c r="A22" s="89" t="s">
        <v>42</v>
      </c>
      <c r="B22" s="74" t="s">
        <v>43</v>
      </c>
      <c r="C22" s="70">
        <v>96</v>
      </c>
      <c r="D22" s="71">
        <v>23</v>
      </c>
      <c r="E22" s="71">
        <v>445</v>
      </c>
      <c r="F22" s="71"/>
      <c r="G22" s="71"/>
      <c r="H22" s="71"/>
      <c r="I22" s="71"/>
      <c r="J22" s="72"/>
      <c r="K22" s="72"/>
      <c r="L22" s="94">
        <f t="shared" si="1"/>
        <v>564</v>
      </c>
      <c r="M22" s="70"/>
      <c r="N22" s="71"/>
      <c r="O22" s="71"/>
      <c r="P22" s="71"/>
      <c r="Q22" s="71"/>
      <c r="R22" s="71"/>
      <c r="S22" s="71"/>
      <c r="T22" s="72"/>
      <c r="U22" s="72"/>
      <c r="V22" s="66"/>
      <c r="W22" s="70"/>
      <c r="X22" s="71"/>
      <c r="Y22" s="71"/>
      <c r="Z22" s="71"/>
      <c r="AA22" s="71"/>
      <c r="AB22" s="71"/>
      <c r="AC22" s="71"/>
      <c r="AD22" s="71"/>
      <c r="AE22" s="71"/>
      <c r="AF22" s="66"/>
      <c r="AG22" s="99">
        <f t="shared" si="0"/>
        <v>564</v>
      </c>
    </row>
    <row r="23" spans="1:33" ht="17.25" customHeight="1" thickBot="1">
      <c r="A23" s="89" t="s">
        <v>36</v>
      </c>
      <c r="B23" s="74" t="s">
        <v>37</v>
      </c>
      <c r="C23" s="70"/>
      <c r="D23" s="71"/>
      <c r="E23" s="71"/>
      <c r="F23" s="71">
        <v>50</v>
      </c>
      <c r="G23" s="71"/>
      <c r="H23" s="71"/>
      <c r="I23" s="71"/>
      <c r="J23" s="72"/>
      <c r="K23" s="72"/>
      <c r="L23" s="94">
        <f t="shared" si="1"/>
        <v>50</v>
      </c>
      <c r="M23" s="70"/>
      <c r="N23" s="71"/>
      <c r="O23" s="71"/>
      <c r="P23" s="71"/>
      <c r="Q23" s="71"/>
      <c r="R23" s="71"/>
      <c r="S23" s="71"/>
      <c r="T23" s="72"/>
      <c r="U23" s="72"/>
      <c r="V23" s="66"/>
      <c r="W23" s="70"/>
      <c r="X23" s="71"/>
      <c r="Y23" s="71"/>
      <c r="Z23" s="71"/>
      <c r="AA23" s="71"/>
      <c r="AB23" s="71"/>
      <c r="AC23" s="71"/>
      <c r="AD23" s="71"/>
      <c r="AE23" s="71"/>
      <c r="AF23" s="66"/>
      <c r="AG23" s="99">
        <f t="shared" si="0"/>
        <v>50</v>
      </c>
    </row>
    <row r="24" spans="1:33" ht="17.25" customHeight="1" thickBot="1">
      <c r="A24" s="89" t="s">
        <v>34</v>
      </c>
      <c r="B24" s="74" t="s">
        <v>35</v>
      </c>
      <c r="C24" s="70"/>
      <c r="D24" s="71"/>
      <c r="E24" s="71"/>
      <c r="F24" s="71">
        <v>64</v>
      </c>
      <c r="G24" s="71"/>
      <c r="H24" s="71"/>
      <c r="I24" s="71"/>
      <c r="J24" s="72"/>
      <c r="K24" s="72"/>
      <c r="L24" s="94">
        <f t="shared" si="1"/>
        <v>64</v>
      </c>
      <c r="M24" s="70"/>
      <c r="N24" s="71"/>
      <c r="O24" s="71"/>
      <c r="P24" s="71"/>
      <c r="Q24" s="71"/>
      <c r="R24" s="71"/>
      <c r="S24" s="71"/>
      <c r="T24" s="72"/>
      <c r="U24" s="72"/>
      <c r="V24" s="66"/>
      <c r="W24" s="70"/>
      <c r="X24" s="71"/>
      <c r="Y24" s="71"/>
      <c r="Z24" s="71"/>
      <c r="AA24" s="71"/>
      <c r="AB24" s="71"/>
      <c r="AC24" s="71"/>
      <c r="AD24" s="71"/>
      <c r="AE24" s="71"/>
      <c r="AF24" s="66"/>
      <c r="AG24" s="99">
        <f t="shared" si="0"/>
        <v>64</v>
      </c>
    </row>
    <row r="25" spans="1:33" ht="17.25" customHeight="1" thickBot="1">
      <c r="A25" s="89" t="s">
        <v>792</v>
      </c>
      <c r="B25" s="348" t="s">
        <v>793</v>
      </c>
      <c r="C25" s="70"/>
      <c r="D25" s="71"/>
      <c r="E25" s="71"/>
      <c r="F25" s="71">
        <v>20</v>
      </c>
      <c r="G25" s="71"/>
      <c r="H25" s="71"/>
      <c r="I25" s="71"/>
      <c r="J25" s="72"/>
      <c r="K25" s="72"/>
      <c r="L25" s="94">
        <v>20</v>
      </c>
      <c r="M25" s="70"/>
      <c r="N25" s="71"/>
      <c r="O25" s="71"/>
      <c r="P25" s="71"/>
      <c r="Q25" s="71"/>
      <c r="R25" s="71"/>
      <c r="S25" s="71"/>
      <c r="T25" s="72"/>
      <c r="U25" s="72"/>
      <c r="V25" s="66"/>
      <c r="W25" s="70"/>
      <c r="X25" s="71"/>
      <c r="Y25" s="71"/>
      <c r="Z25" s="71"/>
      <c r="AA25" s="71"/>
      <c r="AB25" s="71"/>
      <c r="AC25" s="71"/>
      <c r="AD25" s="71"/>
      <c r="AE25" s="71"/>
      <c r="AF25" s="66"/>
      <c r="AG25" s="99">
        <v>20</v>
      </c>
    </row>
    <row r="26" spans="1:33" ht="17.25" customHeight="1" thickBot="1">
      <c r="A26" s="89" t="s">
        <v>756</v>
      </c>
      <c r="B26" s="74" t="s">
        <v>33</v>
      </c>
      <c r="C26" s="70"/>
      <c r="D26" s="71"/>
      <c r="E26" s="71"/>
      <c r="F26" s="71"/>
      <c r="G26" s="71"/>
      <c r="H26" s="71"/>
      <c r="I26" s="71"/>
      <c r="J26" s="72"/>
      <c r="K26" s="72"/>
      <c r="L26" s="94"/>
      <c r="M26" s="70"/>
      <c r="N26" s="71"/>
      <c r="O26" s="71"/>
      <c r="P26" s="71"/>
      <c r="Q26" s="71"/>
      <c r="R26" s="71"/>
      <c r="S26" s="71"/>
      <c r="T26" s="72"/>
      <c r="U26" s="72"/>
      <c r="V26" s="66"/>
      <c r="W26" s="70"/>
      <c r="X26" s="71"/>
      <c r="Y26" s="71"/>
      <c r="Z26" s="71">
        <v>9134</v>
      </c>
      <c r="AA26" s="71"/>
      <c r="AB26" s="71"/>
      <c r="AC26" s="71"/>
      <c r="AD26" s="71"/>
      <c r="AE26" s="71"/>
      <c r="AF26" s="66">
        <v>9134</v>
      </c>
      <c r="AG26" s="99">
        <f t="shared" si="0"/>
        <v>9134</v>
      </c>
    </row>
    <row r="27" spans="1:33" ht="17.25" customHeight="1" thickBot="1">
      <c r="A27" s="89" t="s">
        <v>757</v>
      </c>
      <c r="B27" s="74" t="s">
        <v>26</v>
      </c>
      <c r="C27" s="70"/>
      <c r="D27" s="71"/>
      <c r="E27" s="71"/>
      <c r="F27" s="71"/>
      <c r="G27" s="71"/>
      <c r="H27" s="71"/>
      <c r="I27" s="71"/>
      <c r="J27" s="72"/>
      <c r="K27" s="72"/>
      <c r="L27" s="94"/>
      <c r="M27" s="70"/>
      <c r="N27" s="71"/>
      <c r="O27" s="71"/>
      <c r="P27" s="71"/>
      <c r="Q27" s="71"/>
      <c r="R27" s="71"/>
      <c r="S27" s="71"/>
      <c r="T27" s="72"/>
      <c r="U27" s="72"/>
      <c r="V27" s="66"/>
      <c r="W27" s="70"/>
      <c r="X27" s="71"/>
      <c r="Y27" s="71"/>
      <c r="Z27" s="71">
        <v>1877</v>
      </c>
      <c r="AA27" s="71"/>
      <c r="AB27" s="71"/>
      <c r="AC27" s="71"/>
      <c r="AD27" s="71"/>
      <c r="AE27" s="71"/>
      <c r="AF27" s="66">
        <v>1877</v>
      </c>
      <c r="AG27" s="99">
        <f t="shared" si="0"/>
        <v>1877</v>
      </c>
    </row>
    <row r="28" spans="1:33" ht="17.25" customHeight="1" thickBot="1">
      <c r="A28" s="89" t="s">
        <v>62</v>
      </c>
      <c r="B28" s="74" t="s">
        <v>63</v>
      </c>
      <c r="C28" s="70">
        <v>1665</v>
      </c>
      <c r="D28" s="71">
        <v>436</v>
      </c>
      <c r="E28" s="71">
        <v>2583</v>
      </c>
      <c r="F28" s="71"/>
      <c r="G28" s="71"/>
      <c r="H28" s="71">
        <v>12700</v>
      </c>
      <c r="I28" s="71"/>
      <c r="J28" s="72"/>
      <c r="K28" s="72"/>
      <c r="L28" s="94">
        <f>SUM(C28:K28)</f>
        <v>17384</v>
      </c>
      <c r="M28" s="70"/>
      <c r="N28" s="71"/>
      <c r="O28" s="71"/>
      <c r="P28" s="71"/>
      <c r="Q28" s="71"/>
      <c r="R28" s="71"/>
      <c r="S28" s="71"/>
      <c r="T28" s="72"/>
      <c r="U28" s="72"/>
      <c r="V28" s="66"/>
      <c r="W28" s="70"/>
      <c r="X28" s="71"/>
      <c r="Y28" s="71"/>
      <c r="Z28" s="71"/>
      <c r="AA28" s="71"/>
      <c r="AB28" s="71"/>
      <c r="AC28" s="71"/>
      <c r="AD28" s="71"/>
      <c r="AE28" s="71"/>
      <c r="AF28" s="66"/>
      <c r="AG28" s="99">
        <f t="shared" si="0"/>
        <v>17384</v>
      </c>
    </row>
    <row r="29" spans="1:33" ht="17.25" customHeight="1" thickBot="1">
      <c r="A29" s="89" t="s">
        <v>758</v>
      </c>
      <c r="B29" s="74" t="s">
        <v>27</v>
      </c>
      <c r="C29" s="70"/>
      <c r="D29" s="71"/>
      <c r="E29" s="71"/>
      <c r="F29" s="71">
        <v>190</v>
      </c>
      <c r="G29" s="71"/>
      <c r="H29" s="71"/>
      <c r="I29" s="71"/>
      <c r="J29" s="72"/>
      <c r="K29" s="72"/>
      <c r="L29" s="94">
        <f>SUM(C29:K29)</f>
        <v>190</v>
      </c>
      <c r="M29" s="70"/>
      <c r="N29" s="71"/>
      <c r="O29" s="71"/>
      <c r="P29" s="71"/>
      <c r="Q29" s="71"/>
      <c r="R29" s="71"/>
      <c r="S29" s="71"/>
      <c r="T29" s="72"/>
      <c r="U29" s="72"/>
      <c r="V29" s="66"/>
      <c r="W29" s="70"/>
      <c r="X29" s="71"/>
      <c r="Y29" s="71"/>
      <c r="Z29" s="71"/>
      <c r="AA29" s="71"/>
      <c r="AB29" s="71"/>
      <c r="AC29" s="71"/>
      <c r="AD29" s="71"/>
      <c r="AE29" s="71"/>
      <c r="AF29" s="66">
        <v>0</v>
      </c>
      <c r="AG29" s="99">
        <f t="shared" si="0"/>
        <v>190</v>
      </c>
    </row>
    <row r="30" spans="1:33" ht="17.25" customHeight="1" thickBot="1">
      <c r="A30" s="89" t="s">
        <v>760</v>
      </c>
      <c r="B30" s="73" t="s">
        <v>28</v>
      </c>
      <c r="C30" s="70"/>
      <c r="D30" s="71"/>
      <c r="E30" s="71"/>
      <c r="F30" s="71"/>
      <c r="G30" s="71"/>
      <c r="H30" s="71"/>
      <c r="I30" s="71"/>
      <c r="J30" s="72"/>
      <c r="K30" s="72"/>
      <c r="L30" s="94"/>
      <c r="M30" s="70"/>
      <c r="N30" s="71"/>
      <c r="O30" s="71"/>
      <c r="P30" s="71"/>
      <c r="Q30" s="71"/>
      <c r="R30" s="71"/>
      <c r="S30" s="71"/>
      <c r="T30" s="72"/>
      <c r="U30" s="72"/>
      <c r="V30" s="66"/>
      <c r="W30" s="70"/>
      <c r="X30" s="71"/>
      <c r="Y30" s="71"/>
      <c r="Z30" s="71"/>
      <c r="AA30" s="71"/>
      <c r="AB30" s="71"/>
      <c r="AC30" s="71"/>
      <c r="AD30" s="71"/>
      <c r="AE30" s="71"/>
      <c r="AF30" s="66">
        <v>0</v>
      </c>
      <c r="AG30" s="99">
        <f t="shared" si="0"/>
        <v>0</v>
      </c>
    </row>
    <row r="31" spans="1:33" ht="17.25" customHeight="1">
      <c r="A31" s="89" t="s">
        <v>761</v>
      </c>
      <c r="B31" s="73" t="s">
        <v>29</v>
      </c>
      <c r="C31" s="70"/>
      <c r="D31" s="71"/>
      <c r="E31" s="71"/>
      <c r="F31" s="71"/>
      <c r="G31" s="71">
        <v>1600</v>
      </c>
      <c r="H31" s="71"/>
      <c r="I31" s="71"/>
      <c r="J31" s="72"/>
      <c r="K31" s="72"/>
      <c r="L31" s="94">
        <f>SUM(C31:K31)</f>
        <v>1600</v>
      </c>
      <c r="M31" s="65"/>
      <c r="N31" s="67"/>
      <c r="O31" s="67"/>
      <c r="P31" s="67"/>
      <c r="Q31" s="71"/>
      <c r="R31" s="67"/>
      <c r="S31" s="67"/>
      <c r="T31" s="67"/>
      <c r="U31" s="67"/>
      <c r="V31" s="66"/>
      <c r="W31" s="70"/>
      <c r="X31" s="71"/>
      <c r="Y31" s="71"/>
      <c r="Z31" s="71"/>
      <c r="AA31" s="71"/>
      <c r="AB31" s="71"/>
      <c r="AC31" s="71"/>
      <c r="AD31" s="71"/>
      <c r="AE31" s="71"/>
      <c r="AF31" s="66">
        <v>0</v>
      </c>
      <c r="AG31" s="99">
        <f t="shared" si="0"/>
        <v>1600</v>
      </c>
    </row>
    <row r="32" spans="1:33" ht="17.25" customHeight="1" thickBot="1">
      <c r="A32" s="89"/>
      <c r="B32" s="73"/>
      <c r="C32" s="70"/>
      <c r="D32" s="71"/>
      <c r="E32" s="71"/>
      <c r="F32" s="71"/>
      <c r="G32" s="71"/>
      <c r="H32" s="71"/>
      <c r="I32" s="71"/>
      <c r="J32" s="72"/>
      <c r="K32" s="72"/>
      <c r="L32" s="95"/>
      <c r="M32" s="65"/>
      <c r="N32" s="67"/>
      <c r="O32" s="67"/>
      <c r="P32" s="67"/>
      <c r="Q32" s="67"/>
      <c r="R32" s="67"/>
      <c r="S32" s="67"/>
      <c r="T32" s="67"/>
      <c r="U32" s="67"/>
      <c r="V32" s="66"/>
      <c r="W32" s="70"/>
      <c r="X32" s="71"/>
      <c r="Y32" s="71"/>
      <c r="Z32" s="71"/>
      <c r="AA32" s="71"/>
      <c r="AB32" s="71"/>
      <c r="AC32" s="71"/>
      <c r="AD32" s="71"/>
      <c r="AE32" s="71"/>
      <c r="AF32" s="66">
        <v>0</v>
      </c>
      <c r="AG32" s="311">
        <f t="shared" si="0"/>
        <v>0</v>
      </c>
    </row>
    <row r="33" spans="1:33" ht="19.5" customHeight="1" thickBot="1">
      <c r="A33" s="409" t="s">
        <v>83</v>
      </c>
      <c r="B33" s="410"/>
      <c r="C33" s="57">
        <f>SUM(C10:C32)</f>
        <v>17927</v>
      </c>
      <c r="D33" s="57">
        <f t="shared" ref="D33:K33" si="2">SUM(D10:D32)</f>
        <v>3019</v>
      </c>
      <c r="E33" s="57">
        <f t="shared" si="2"/>
        <v>11908</v>
      </c>
      <c r="F33" s="57">
        <f t="shared" si="2"/>
        <v>324</v>
      </c>
      <c r="G33" s="57">
        <f t="shared" si="2"/>
        <v>1653</v>
      </c>
      <c r="H33" s="57">
        <f t="shared" si="2"/>
        <v>14283</v>
      </c>
      <c r="I33" s="57">
        <f t="shared" si="2"/>
        <v>5800</v>
      </c>
      <c r="J33" s="57">
        <f t="shared" si="2"/>
        <v>0</v>
      </c>
      <c r="K33" s="57">
        <f t="shared" si="2"/>
        <v>0</v>
      </c>
      <c r="L33" s="57">
        <f>SUM(C33:K33)</f>
        <v>54914</v>
      </c>
      <c r="M33" s="57"/>
      <c r="N33" s="58"/>
      <c r="O33" s="58">
        <v>600</v>
      </c>
      <c r="P33" s="58"/>
      <c r="Q33" s="58">
        <v>1112</v>
      </c>
      <c r="R33" s="58"/>
      <c r="S33" s="58"/>
      <c r="T33" s="58"/>
      <c r="U33" s="58"/>
      <c r="V33" s="59">
        <f>SUM(V10:V32)</f>
        <v>1712</v>
      </c>
      <c r="W33" s="57"/>
      <c r="X33" s="58"/>
      <c r="Y33" s="58"/>
      <c r="Z33" s="58"/>
      <c r="AA33" s="58"/>
      <c r="AB33" s="58"/>
      <c r="AC33" s="58"/>
      <c r="AD33" s="58"/>
      <c r="AE33" s="58"/>
      <c r="AF33" s="59">
        <f>SUM(AF10:AF32)</f>
        <v>13368</v>
      </c>
      <c r="AG33" s="312">
        <f t="shared" si="0"/>
        <v>69994</v>
      </c>
    </row>
  </sheetData>
  <mergeCells count="15">
    <mergeCell ref="A33:B33"/>
    <mergeCell ref="AG6:AG9"/>
    <mergeCell ref="A1:AG1"/>
    <mergeCell ref="A2:AG2"/>
    <mergeCell ref="A6:A9"/>
    <mergeCell ref="B6:B9"/>
    <mergeCell ref="C6:L6"/>
    <mergeCell ref="C9:K9"/>
    <mergeCell ref="M6:V6"/>
    <mergeCell ref="V7:V9"/>
    <mergeCell ref="M9:U9"/>
    <mergeCell ref="W6:AF6"/>
    <mergeCell ref="L7:L9"/>
    <mergeCell ref="AF7:AF9"/>
    <mergeCell ref="W9:AE9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60" orientation="landscape" r:id="rId1"/>
  <headerFooter alignWithMargins="0">
    <oddHeader>&amp;R&amp;"Times New Roman,Normál"&amp;10 4.b. számú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D142"/>
  <sheetViews>
    <sheetView view="pageBreakPreview" zoomScale="60" zoomScaleNormal="100" workbookViewId="0">
      <selection activeCell="AM89" sqref="AM89"/>
    </sheetView>
  </sheetViews>
  <sheetFormatPr defaultRowHeight="12.75"/>
  <cols>
    <col min="1" max="1" width="7.7109375" style="172" customWidth="1"/>
    <col min="2" max="2" width="9.7109375" style="172" customWidth="1"/>
    <col min="3" max="3" width="39.7109375" style="172" customWidth="1"/>
    <col min="4" max="4" width="16.7109375" style="173" customWidth="1"/>
    <col min="5" max="5" width="17.42578125" style="173" customWidth="1"/>
    <col min="6" max="8" width="14.5703125" style="173" customWidth="1"/>
    <col min="9" max="9" width="12.5703125" style="173" customWidth="1"/>
    <col min="10" max="29" width="9.28515625" style="173" hidden="1" customWidth="1"/>
    <col min="30" max="30" width="10.140625" style="174" bestFit="1" customWidth="1"/>
    <col min="31" max="16384" width="9.140625" style="172"/>
  </cols>
  <sheetData>
    <row r="1" spans="1:30">
      <c r="A1" s="443" t="s">
        <v>66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  <c r="S1" s="443"/>
      <c r="T1" s="443"/>
      <c r="U1" s="443"/>
      <c r="V1" s="443"/>
      <c r="W1" s="443"/>
      <c r="X1" s="443"/>
      <c r="Y1" s="443"/>
      <c r="Z1" s="443"/>
      <c r="AA1" s="443"/>
      <c r="AB1" s="443"/>
      <c r="AC1" s="443"/>
      <c r="AD1" s="443"/>
    </row>
    <row r="2" spans="1:30">
      <c r="A2" s="443" t="s">
        <v>72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  <c r="R2" s="443"/>
      <c r="S2" s="443"/>
      <c r="T2" s="443"/>
      <c r="U2" s="443"/>
      <c r="V2" s="443"/>
      <c r="W2" s="443"/>
      <c r="X2" s="443"/>
      <c r="Y2" s="443"/>
      <c r="Z2" s="443"/>
      <c r="AA2" s="443"/>
      <c r="AB2" s="443"/>
      <c r="AC2" s="443"/>
      <c r="AD2" s="443"/>
    </row>
    <row r="3" spans="1:30">
      <c r="A3" s="444" t="s">
        <v>697</v>
      </c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  <c r="O3" s="444"/>
      <c r="P3" s="444"/>
      <c r="Q3" s="444"/>
      <c r="R3" s="444"/>
      <c r="S3" s="444"/>
      <c r="T3" s="444"/>
      <c r="U3" s="444"/>
      <c r="V3" s="444"/>
      <c r="W3" s="444"/>
      <c r="X3" s="444"/>
      <c r="Y3" s="444"/>
      <c r="Z3" s="444"/>
      <c r="AA3" s="444"/>
      <c r="AB3" s="444"/>
      <c r="AC3" s="444"/>
      <c r="AD3" s="444"/>
    </row>
    <row r="4" spans="1:30" ht="13.5" thickBot="1"/>
    <row r="5" spans="1:30" ht="51">
      <c r="A5" s="440" t="s">
        <v>630</v>
      </c>
      <c r="B5" s="445" t="s">
        <v>631</v>
      </c>
      <c r="C5" s="437" t="s">
        <v>129</v>
      </c>
      <c r="D5" s="162" t="s">
        <v>795</v>
      </c>
      <c r="E5" s="128" t="s">
        <v>797</v>
      </c>
      <c r="F5" s="162" t="s">
        <v>13</v>
      </c>
      <c r="G5" s="128" t="s">
        <v>798</v>
      </c>
      <c r="H5" s="128" t="s">
        <v>32</v>
      </c>
      <c r="I5" s="128" t="s">
        <v>63</v>
      </c>
      <c r="J5" s="128" t="s">
        <v>67</v>
      </c>
      <c r="K5" s="128" t="s">
        <v>46</v>
      </c>
      <c r="L5" s="128" t="s">
        <v>68</v>
      </c>
      <c r="M5" s="128" t="s">
        <v>47</v>
      </c>
      <c r="N5" s="128" t="s">
        <v>48</v>
      </c>
      <c r="O5" s="128" t="s">
        <v>70</v>
      </c>
      <c r="P5" s="128" t="s">
        <v>49</v>
      </c>
      <c r="Q5" s="128" t="s">
        <v>69</v>
      </c>
      <c r="R5" s="128" t="s">
        <v>50</v>
      </c>
      <c r="S5" s="128" t="s">
        <v>81</v>
      </c>
      <c r="T5" s="128" t="s">
        <v>51</v>
      </c>
      <c r="U5" s="128" t="s">
        <v>52</v>
      </c>
      <c r="V5" s="128" t="s">
        <v>776</v>
      </c>
      <c r="W5" s="128" t="s">
        <v>53</v>
      </c>
      <c r="X5" s="128" t="s">
        <v>65</v>
      </c>
      <c r="Y5" s="128" t="s">
        <v>54</v>
      </c>
      <c r="Z5" s="128" t="s">
        <v>55</v>
      </c>
      <c r="AA5" s="128" t="s">
        <v>56</v>
      </c>
      <c r="AB5" s="128" t="s">
        <v>57</v>
      </c>
      <c r="AC5" s="128" t="s">
        <v>58</v>
      </c>
      <c r="AD5" s="434" t="s">
        <v>737</v>
      </c>
    </row>
    <row r="6" spans="1:30">
      <c r="A6" s="441"/>
      <c r="B6" s="446"/>
      <c r="C6" s="438"/>
      <c r="D6" s="87" t="s">
        <v>739</v>
      </c>
      <c r="E6" s="87" t="s">
        <v>740</v>
      </c>
      <c r="F6" s="87" t="s">
        <v>747</v>
      </c>
      <c r="G6" s="87" t="s">
        <v>754</v>
      </c>
      <c r="H6" s="87" t="s">
        <v>31</v>
      </c>
      <c r="I6" s="106">
        <v>107055</v>
      </c>
      <c r="J6" s="129" t="s">
        <v>741</v>
      </c>
      <c r="K6" s="129" t="s">
        <v>742</v>
      </c>
      <c r="L6" s="129" t="s">
        <v>743</v>
      </c>
      <c r="M6" s="129" t="s">
        <v>744</v>
      </c>
      <c r="N6" s="129" t="s">
        <v>745</v>
      </c>
      <c r="O6" s="129" t="s">
        <v>747</v>
      </c>
      <c r="P6" s="129" t="s">
        <v>748</v>
      </c>
      <c r="Q6" s="129" t="s">
        <v>749</v>
      </c>
      <c r="R6" s="129" t="s">
        <v>749</v>
      </c>
      <c r="S6" s="129" t="s">
        <v>750</v>
      </c>
      <c r="T6" s="129" t="s">
        <v>751</v>
      </c>
      <c r="U6" s="129" t="s">
        <v>752</v>
      </c>
      <c r="V6" s="129" t="s">
        <v>753</v>
      </c>
      <c r="W6" s="129" t="s">
        <v>755</v>
      </c>
      <c r="X6" s="87" t="s">
        <v>64</v>
      </c>
      <c r="Y6" s="129" t="s">
        <v>757</v>
      </c>
      <c r="Z6" s="129" t="s">
        <v>758</v>
      </c>
      <c r="AA6" s="129" t="s">
        <v>762</v>
      </c>
      <c r="AB6" s="129" t="s">
        <v>760</v>
      </c>
      <c r="AC6" s="129" t="s">
        <v>761</v>
      </c>
      <c r="AD6" s="435"/>
    </row>
    <row r="7" spans="1:30">
      <c r="A7" s="441"/>
      <c r="B7" s="446"/>
      <c r="C7" s="438"/>
      <c r="D7" s="164"/>
      <c r="E7" s="164"/>
      <c r="F7" s="164"/>
      <c r="G7" s="164"/>
      <c r="H7" s="164"/>
      <c r="I7" s="163"/>
      <c r="J7" s="130"/>
      <c r="K7" s="130"/>
      <c r="L7" s="130"/>
      <c r="M7" s="130"/>
      <c r="N7" s="130"/>
      <c r="O7" s="130"/>
      <c r="P7" s="130"/>
      <c r="Q7" s="130"/>
      <c r="R7" s="130"/>
      <c r="S7" s="130" t="s">
        <v>82</v>
      </c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435"/>
    </row>
    <row r="8" spans="1:30" ht="13.5" thickBot="1">
      <c r="A8" s="442"/>
      <c r="B8" s="447"/>
      <c r="C8" s="439"/>
      <c r="D8" s="131" t="s">
        <v>628</v>
      </c>
      <c r="E8" s="131"/>
      <c r="F8" s="131" t="s">
        <v>628</v>
      </c>
      <c r="G8" s="131"/>
      <c r="H8" s="131"/>
      <c r="I8" s="131" t="s">
        <v>628</v>
      </c>
      <c r="J8" s="131" t="s">
        <v>628</v>
      </c>
      <c r="K8" s="131" t="s">
        <v>628</v>
      </c>
      <c r="L8" s="131" t="s">
        <v>628</v>
      </c>
      <c r="M8" s="131" t="s">
        <v>628</v>
      </c>
      <c r="N8" s="131" t="s">
        <v>628</v>
      </c>
      <c r="O8" s="131" t="s">
        <v>628</v>
      </c>
      <c r="P8" s="131" t="s">
        <v>628</v>
      </c>
      <c r="Q8" s="131" t="s">
        <v>628</v>
      </c>
      <c r="R8" s="131" t="s">
        <v>628</v>
      </c>
      <c r="S8" s="131" t="s">
        <v>628</v>
      </c>
      <c r="T8" s="131" t="s">
        <v>628</v>
      </c>
      <c r="U8" s="131" t="s">
        <v>628</v>
      </c>
      <c r="V8" s="131" t="s">
        <v>628</v>
      </c>
      <c r="W8" s="131" t="s">
        <v>628</v>
      </c>
      <c r="X8" s="131" t="s">
        <v>628</v>
      </c>
      <c r="Y8" s="131" t="s">
        <v>628</v>
      </c>
      <c r="Z8" s="131" t="s">
        <v>628</v>
      </c>
      <c r="AA8" s="131" t="s">
        <v>628</v>
      </c>
      <c r="AB8" s="131" t="s">
        <v>628</v>
      </c>
      <c r="AC8" s="131" t="s">
        <v>628</v>
      </c>
      <c r="AD8" s="436"/>
    </row>
    <row r="9" spans="1:30">
      <c r="A9" s="175" t="s">
        <v>140</v>
      </c>
      <c r="B9" s="176"/>
      <c r="C9" s="177"/>
      <c r="D9" s="178"/>
      <c r="E9" s="178"/>
      <c r="F9" s="178"/>
      <c r="G9" s="178"/>
      <c r="H9" s="178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80"/>
    </row>
    <row r="10" spans="1:30" s="186" customFormat="1" ht="0.75" customHeight="1">
      <c r="A10" s="181"/>
      <c r="B10" s="182"/>
      <c r="C10" s="183"/>
      <c r="D10" s="184"/>
      <c r="E10" s="184"/>
      <c r="F10" s="184"/>
      <c r="G10" s="184"/>
      <c r="H10" s="184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35"/>
    </row>
    <row r="11" spans="1:30" ht="25.5" hidden="1" customHeight="1">
      <c r="A11" s="187"/>
      <c r="B11" s="188"/>
      <c r="C11" s="189"/>
      <c r="D11" s="166"/>
      <c r="E11" s="166"/>
      <c r="F11" s="166"/>
      <c r="G11" s="166"/>
      <c r="H11" s="166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190"/>
    </row>
    <row r="12" spans="1:30" hidden="1">
      <c r="A12" s="187"/>
      <c r="B12" s="188"/>
      <c r="C12" s="189"/>
      <c r="D12" s="166"/>
      <c r="E12" s="166"/>
      <c r="F12" s="166"/>
      <c r="G12" s="166"/>
      <c r="H12" s="166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190"/>
    </row>
    <row r="13" spans="1:30" ht="21" hidden="1" customHeight="1">
      <c r="A13" s="187"/>
      <c r="B13" s="188"/>
      <c r="C13" s="189"/>
      <c r="D13" s="166"/>
      <c r="E13" s="166"/>
      <c r="F13" s="166"/>
      <c r="G13" s="166"/>
      <c r="H13" s="166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190"/>
    </row>
    <row r="14" spans="1:30" hidden="1">
      <c r="A14" s="187"/>
      <c r="B14" s="188"/>
      <c r="C14" s="189"/>
      <c r="D14" s="166"/>
      <c r="E14" s="166"/>
      <c r="F14" s="166"/>
      <c r="G14" s="166"/>
      <c r="H14" s="166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190"/>
    </row>
    <row r="15" spans="1:30" hidden="1">
      <c r="A15" s="187"/>
      <c r="B15" s="188"/>
      <c r="C15" s="189"/>
      <c r="D15" s="166"/>
      <c r="E15" s="166"/>
      <c r="F15" s="166"/>
      <c r="G15" s="166"/>
      <c r="H15" s="166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190"/>
    </row>
    <row r="16" spans="1:30" hidden="1">
      <c r="A16" s="187"/>
      <c r="B16" s="188"/>
      <c r="C16" s="189"/>
      <c r="D16" s="166"/>
      <c r="E16" s="166"/>
      <c r="F16" s="166"/>
      <c r="G16" s="166"/>
      <c r="H16" s="166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190"/>
    </row>
    <row r="17" spans="1:30" hidden="1">
      <c r="A17" s="187"/>
      <c r="B17" s="188"/>
      <c r="C17" s="189"/>
      <c r="D17" s="166"/>
      <c r="E17" s="166"/>
      <c r="F17" s="166"/>
      <c r="G17" s="166"/>
      <c r="H17" s="166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190"/>
    </row>
    <row r="18" spans="1:30" s="186" customFormat="1" hidden="1">
      <c r="A18" s="181"/>
      <c r="B18" s="182"/>
      <c r="C18" s="183"/>
      <c r="D18" s="185"/>
      <c r="E18" s="185"/>
      <c r="F18" s="185"/>
      <c r="G18" s="185"/>
      <c r="H18" s="18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35"/>
    </row>
    <row r="19" spans="1:30" hidden="1">
      <c r="A19" s="187"/>
      <c r="B19" s="188"/>
      <c r="C19" s="189"/>
      <c r="D19" s="166"/>
      <c r="E19" s="166"/>
      <c r="F19" s="166"/>
      <c r="G19" s="166"/>
      <c r="H19" s="166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190"/>
    </row>
    <row r="20" spans="1:30" hidden="1">
      <c r="A20" s="187"/>
      <c r="B20" s="188"/>
      <c r="C20" s="189"/>
      <c r="D20" s="166"/>
      <c r="E20" s="166"/>
      <c r="F20" s="166"/>
      <c r="G20" s="166"/>
      <c r="H20" s="166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190"/>
    </row>
    <row r="21" spans="1:30" hidden="1">
      <c r="A21" s="187"/>
      <c r="B21" s="188"/>
      <c r="C21" s="189"/>
      <c r="D21" s="166"/>
      <c r="E21" s="166"/>
      <c r="F21" s="166"/>
      <c r="G21" s="166"/>
      <c r="H21" s="166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190"/>
    </row>
    <row r="22" spans="1:30" hidden="1">
      <c r="A22" s="187"/>
      <c r="B22" s="188"/>
      <c r="C22" s="189"/>
      <c r="D22" s="166"/>
      <c r="E22" s="166"/>
      <c r="F22" s="166"/>
      <c r="G22" s="166"/>
      <c r="H22" s="166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190"/>
    </row>
    <row r="23" spans="1:30" hidden="1">
      <c r="A23" s="187"/>
      <c r="B23" s="188"/>
      <c r="C23" s="189"/>
      <c r="D23" s="166"/>
      <c r="E23" s="166"/>
      <c r="F23" s="166"/>
      <c r="G23" s="166"/>
      <c r="H23" s="166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190"/>
    </row>
    <row r="24" spans="1:30" hidden="1">
      <c r="A24" s="187"/>
      <c r="B24" s="188"/>
      <c r="C24" s="189"/>
      <c r="D24" s="166"/>
      <c r="E24" s="166"/>
      <c r="F24" s="166"/>
      <c r="G24" s="166"/>
      <c r="H24" s="166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190"/>
    </row>
    <row r="25" spans="1:30" hidden="1">
      <c r="A25" s="187"/>
      <c r="B25" s="188"/>
      <c r="C25" s="189"/>
      <c r="D25" s="166"/>
      <c r="E25" s="166"/>
      <c r="F25" s="166"/>
      <c r="G25" s="166"/>
      <c r="H25" s="166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190"/>
    </row>
    <row r="26" spans="1:30" hidden="1">
      <c r="A26" s="187"/>
      <c r="B26" s="188"/>
      <c r="C26" s="49"/>
      <c r="D26" s="166"/>
      <c r="E26" s="166"/>
      <c r="F26" s="166"/>
      <c r="G26" s="166"/>
      <c r="H26" s="166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190"/>
    </row>
    <row r="27" spans="1:30" hidden="1">
      <c r="A27" s="187"/>
      <c r="B27" s="188"/>
      <c r="C27" s="49"/>
      <c r="D27" s="166"/>
      <c r="E27" s="166"/>
      <c r="F27" s="166"/>
      <c r="G27" s="166"/>
      <c r="H27" s="166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190"/>
    </row>
    <row r="28" spans="1:30" hidden="1">
      <c r="A28" s="187"/>
      <c r="B28" s="188"/>
      <c r="C28" s="49"/>
      <c r="D28" s="166"/>
      <c r="E28" s="166"/>
      <c r="F28" s="166"/>
      <c r="G28" s="166"/>
      <c r="H28" s="166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190"/>
    </row>
    <row r="29" spans="1:30" hidden="1">
      <c r="A29" s="187"/>
      <c r="B29" s="188"/>
      <c r="C29" s="49"/>
      <c r="D29" s="166"/>
      <c r="E29" s="166"/>
      <c r="F29" s="166"/>
      <c r="G29" s="166"/>
      <c r="H29" s="166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190"/>
    </row>
    <row r="30" spans="1:30" hidden="1">
      <c r="A30" s="187"/>
      <c r="B30" s="188"/>
      <c r="C30" s="49"/>
      <c r="D30" s="166"/>
      <c r="E30" s="166"/>
      <c r="F30" s="166"/>
      <c r="G30" s="166"/>
      <c r="H30" s="166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190"/>
    </row>
    <row r="31" spans="1:30" hidden="1">
      <c r="A31" s="187"/>
      <c r="B31" s="188"/>
      <c r="C31" s="189"/>
      <c r="D31" s="166"/>
      <c r="E31" s="166"/>
      <c r="F31" s="166"/>
      <c r="G31" s="166"/>
      <c r="H31" s="166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190"/>
    </row>
    <row r="32" spans="1:30" hidden="1">
      <c r="A32" s="187"/>
      <c r="B32" s="188"/>
      <c r="C32" s="189"/>
      <c r="D32" s="166"/>
      <c r="E32" s="166"/>
      <c r="F32" s="166"/>
      <c r="G32" s="166"/>
      <c r="H32" s="166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190"/>
    </row>
    <row r="33" spans="1:30" s="186" customFormat="1" hidden="1">
      <c r="A33" s="181"/>
      <c r="B33" s="182"/>
      <c r="C33" s="183"/>
      <c r="D33" s="185"/>
      <c r="E33" s="185"/>
      <c r="F33" s="185"/>
      <c r="G33" s="185"/>
      <c r="H33" s="18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35"/>
    </row>
    <row r="34" spans="1:30" hidden="1">
      <c r="A34" s="187"/>
      <c r="B34" s="188"/>
      <c r="C34" s="189"/>
      <c r="D34" s="166"/>
      <c r="E34" s="166"/>
      <c r="F34" s="166"/>
      <c r="G34" s="166"/>
      <c r="H34" s="166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190"/>
    </row>
    <row r="35" spans="1:30" hidden="1">
      <c r="A35" s="187"/>
      <c r="B35" s="188"/>
      <c r="C35" s="189"/>
      <c r="D35" s="166"/>
      <c r="E35" s="166"/>
      <c r="F35" s="166"/>
      <c r="G35" s="166"/>
      <c r="H35" s="166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190"/>
    </row>
    <row r="36" spans="1:30" hidden="1">
      <c r="A36" s="187"/>
      <c r="B36" s="188"/>
      <c r="C36" s="189"/>
      <c r="D36" s="166"/>
      <c r="E36" s="166"/>
      <c r="F36" s="166"/>
      <c r="G36" s="166"/>
      <c r="H36" s="166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190"/>
    </row>
    <row r="37" spans="1:30" hidden="1">
      <c r="A37" s="187"/>
      <c r="B37" s="188"/>
      <c r="C37" s="189"/>
      <c r="D37" s="166"/>
      <c r="E37" s="166"/>
      <c r="F37" s="166"/>
      <c r="G37" s="166"/>
      <c r="H37" s="166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190"/>
    </row>
    <row r="38" spans="1:30" hidden="1">
      <c r="A38" s="187"/>
      <c r="B38" s="188"/>
      <c r="C38" s="189"/>
      <c r="D38" s="166"/>
      <c r="E38" s="166"/>
      <c r="F38" s="166"/>
      <c r="G38" s="166"/>
      <c r="H38" s="166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190"/>
    </row>
    <row r="39" spans="1:30" s="186" customFormat="1">
      <c r="A39" s="181" t="s">
        <v>380</v>
      </c>
      <c r="B39" s="182" t="s">
        <v>210</v>
      </c>
      <c r="C39" s="183" t="s">
        <v>475</v>
      </c>
      <c r="D39" s="185">
        <v>158</v>
      </c>
      <c r="E39" s="185">
        <v>394</v>
      </c>
      <c r="F39" s="185">
        <v>695</v>
      </c>
      <c r="G39" s="185"/>
      <c r="H39" s="185"/>
      <c r="I39" s="165">
        <v>10000</v>
      </c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>
        <v>0</v>
      </c>
      <c r="W39" s="165">
        <v>0</v>
      </c>
      <c r="X39" s="165">
        <v>0</v>
      </c>
      <c r="Y39" s="165">
        <v>0</v>
      </c>
      <c r="Z39" s="165">
        <v>0</v>
      </c>
      <c r="AA39" s="165">
        <v>0</v>
      </c>
      <c r="AB39" s="165">
        <v>0</v>
      </c>
      <c r="AC39" s="165">
        <v>0</v>
      </c>
      <c r="AD39" s="135">
        <f>SUM(D39:I39)</f>
        <v>11247</v>
      </c>
    </row>
    <row r="40" spans="1:30" s="186" customFormat="1">
      <c r="A40" s="191"/>
      <c r="B40" s="192"/>
      <c r="C40" s="193" t="s">
        <v>14</v>
      </c>
      <c r="D40" s="194"/>
      <c r="E40" s="194"/>
      <c r="F40" s="194">
        <v>340</v>
      </c>
      <c r="G40" s="194"/>
      <c r="H40" s="194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35">
        <f t="shared" ref="AD40:AD45" si="0">SUM(D40:I40)</f>
        <v>340</v>
      </c>
    </row>
    <row r="41" spans="1:30" s="186" customFormat="1">
      <c r="A41" s="191"/>
      <c r="B41" s="192"/>
      <c r="C41" s="193" t="s">
        <v>15</v>
      </c>
      <c r="D41" s="194"/>
      <c r="E41" s="194"/>
      <c r="F41" s="194">
        <v>355</v>
      </c>
      <c r="G41" s="194"/>
      <c r="H41" s="194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35">
        <f t="shared" si="0"/>
        <v>355</v>
      </c>
    </row>
    <row r="42" spans="1:30" s="186" customFormat="1">
      <c r="A42" s="191"/>
      <c r="B42" s="192"/>
      <c r="C42" s="193" t="s">
        <v>16</v>
      </c>
      <c r="D42" s="194"/>
      <c r="E42" s="194"/>
      <c r="F42" s="194"/>
      <c r="G42" s="194"/>
      <c r="H42" s="194"/>
      <c r="I42" s="167">
        <v>10000</v>
      </c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35">
        <f t="shared" si="0"/>
        <v>10000</v>
      </c>
    </row>
    <row r="43" spans="1:30" s="186" customFormat="1">
      <c r="A43" s="191"/>
      <c r="B43" s="192"/>
      <c r="C43" s="193" t="s">
        <v>794</v>
      </c>
      <c r="D43" s="194">
        <v>158</v>
      </c>
      <c r="E43" s="194"/>
      <c r="F43" s="194"/>
      <c r="G43" s="194"/>
      <c r="H43" s="194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35">
        <f t="shared" si="0"/>
        <v>158</v>
      </c>
    </row>
    <row r="44" spans="1:30" s="186" customFormat="1">
      <c r="A44" s="191"/>
      <c r="B44" s="192"/>
      <c r="C44" s="193" t="s">
        <v>796</v>
      </c>
      <c r="D44" s="194"/>
      <c r="E44" s="194">
        <v>394</v>
      </c>
      <c r="F44" s="194"/>
      <c r="G44" s="194"/>
      <c r="H44" s="194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35">
        <f t="shared" si="0"/>
        <v>394</v>
      </c>
    </row>
    <row r="45" spans="1:30" s="186" customFormat="1" ht="13.5" thickBot="1">
      <c r="A45" s="191" t="s">
        <v>383</v>
      </c>
      <c r="B45" s="192" t="s">
        <v>213</v>
      </c>
      <c r="C45" s="193" t="s">
        <v>649</v>
      </c>
      <c r="D45" s="194">
        <v>42</v>
      </c>
      <c r="E45" s="194">
        <v>106</v>
      </c>
      <c r="F45" s="194">
        <v>188</v>
      </c>
      <c r="G45" s="194"/>
      <c r="H45" s="194"/>
      <c r="I45" s="167">
        <v>2700</v>
      </c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>
        <v>0</v>
      </c>
      <c r="W45" s="167">
        <v>0</v>
      </c>
      <c r="X45" s="167">
        <v>0</v>
      </c>
      <c r="Y45" s="167">
        <v>0</v>
      </c>
      <c r="Z45" s="167">
        <v>0</v>
      </c>
      <c r="AA45" s="167">
        <v>0</v>
      </c>
      <c r="AB45" s="167">
        <v>0</v>
      </c>
      <c r="AC45" s="167">
        <v>0</v>
      </c>
      <c r="AD45" s="135">
        <f t="shared" si="0"/>
        <v>3036</v>
      </c>
    </row>
    <row r="46" spans="1:30" ht="16.5" customHeight="1" thickBot="1">
      <c r="A46" s="195" t="s">
        <v>384</v>
      </c>
      <c r="B46" s="196"/>
      <c r="C46" s="197" t="s">
        <v>417</v>
      </c>
      <c r="D46" s="198">
        <f>SUM(D39,D45)</f>
        <v>200</v>
      </c>
      <c r="E46" s="198">
        <f t="shared" ref="E46:AD46" si="1">SUM(E39,E45)</f>
        <v>500</v>
      </c>
      <c r="F46" s="198">
        <f t="shared" si="1"/>
        <v>883</v>
      </c>
      <c r="G46" s="198">
        <f t="shared" si="1"/>
        <v>0</v>
      </c>
      <c r="H46" s="198">
        <f t="shared" si="1"/>
        <v>0</v>
      </c>
      <c r="I46" s="198">
        <f t="shared" si="1"/>
        <v>12700</v>
      </c>
      <c r="J46" s="198">
        <f t="shared" si="1"/>
        <v>0</v>
      </c>
      <c r="K46" s="198">
        <f t="shared" si="1"/>
        <v>0</v>
      </c>
      <c r="L46" s="198">
        <f t="shared" si="1"/>
        <v>0</v>
      </c>
      <c r="M46" s="198">
        <f t="shared" si="1"/>
        <v>0</v>
      </c>
      <c r="N46" s="198">
        <f t="shared" si="1"/>
        <v>0</v>
      </c>
      <c r="O46" s="198">
        <f t="shared" si="1"/>
        <v>0</v>
      </c>
      <c r="P46" s="198">
        <f t="shared" si="1"/>
        <v>0</v>
      </c>
      <c r="Q46" s="198">
        <f t="shared" si="1"/>
        <v>0</v>
      </c>
      <c r="R46" s="198">
        <f t="shared" si="1"/>
        <v>0</v>
      </c>
      <c r="S46" s="198">
        <f t="shared" si="1"/>
        <v>0</v>
      </c>
      <c r="T46" s="198">
        <f t="shared" si="1"/>
        <v>0</v>
      </c>
      <c r="U46" s="198">
        <f t="shared" si="1"/>
        <v>0</v>
      </c>
      <c r="V46" s="198">
        <f t="shared" si="1"/>
        <v>0</v>
      </c>
      <c r="W46" s="198">
        <f t="shared" si="1"/>
        <v>0</v>
      </c>
      <c r="X46" s="198">
        <f t="shared" si="1"/>
        <v>0</v>
      </c>
      <c r="Y46" s="198">
        <f t="shared" si="1"/>
        <v>0</v>
      </c>
      <c r="Z46" s="198">
        <f t="shared" si="1"/>
        <v>0</v>
      </c>
      <c r="AA46" s="198">
        <f t="shared" si="1"/>
        <v>0</v>
      </c>
      <c r="AB46" s="198">
        <f t="shared" si="1"/>
        <v>0</v>
      </c>
      <c r="AC46" s="198">
        <f t="shared" si="1"/>
        <v>0</v>
      </c>
      <c r="AD46" s="198">
        <f t="shared" si="1"/>
        <v>14283</v>
      </c>
    </row>
    <row r="47" spans="1:30" ht="12.75" customHeight="1">
      <c r="A47" s="181" t="s">
        <v>386</v>
      </c>
      <c r="B47" s="358" t="s">
        <v>806</v>
      </c>
      <c r="C47" s="193" t="s">
        <v>805</v>
      </c>
      <c r="D47" s="313">
        <v>118</v>
      </c>
      <c r="E47" s="313">
        <v>1299</v>
      </c>
      <c r="F47" s="313"/>
      <c r="G47" s="313">
        <v>1496</v>
      </c>
      <c r="H47" s="313">
        <v>1654</v>
      </c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135">
        <f>SUM(D47:I47)</f>
        <v>4567</v>
      </c>
    </row>
    <row r="48" spans="1:30" ht="12.75" customHeight="1">
      <c r="A48" s="181"/>
      <c r="B48" s="358"/>
      <c r="C48" s="193" t="s">
        <v>799</v>
      </c>
      <c r="D48" s="313">
        <v>118</v>
      </c>
      <c r="E48" s="313"/>
      <c r="F48" s="313"/>
      <c r="G48" s="313"/>
      <c r="H48" s="313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135">
        <f t="shared" ref="AD48:AD69" si="2">SUM(D48:I48)</f>
        <v>118</v>
      </c>
    </row>
    <row r="49" spans="1:30" ht="25.5">
      <c r="A49" s="187"/>
      <c r="B49" s="358"/>
      <c r="C49" s="193" t="s">
        <v>801</v>
      </c>
      <c r="D49" s="313"/>
      <c r="E49" s="313">
        <v>1299</v>
      </c>
      <c r="F49" s="313"/>
      <c r="G49" s="313"/>
      <c r="H49" s="313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135">
        <f t="shared" si="2"/>
        <v>1299</v>
      </c>
    </row>
    <row r="50" spans="1:30" s="353" customFormat="1" ht="12" customHeight="1">
      <c r="A50" s="352"/>
      <c r="B50" s="358"/>
      <c r="C50" s="183" t="s">
        <v>800</v>
      </c>
      <c r="D50" s="178"/>
      <c r="E50" s="178"/>
      <c r="F50" s="178"/>
      <c r="G50" s="356">
        <v>1496</v>
      </c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35">
        <f t="shared" si="2"/>
        <v>1496</v>
      </c>
    </row>
    <row r="51" spans="1:30" ht="7.5" hidden="1" customHeight="1">
      <c r="A51" s="352"/>
      <c r="B51" s="358" t="s">
        <v>808</v>
      </c>
      <c r="C51" s="317"/>
      <c r="D51" s="178"/>
      <c r="E51" s="178"/>
      <c r="F51" s="178"/>
      <c r="G51" s="178"/>
      <c r="H51" s="178"/>
      <c r="I51" s="179"/>
      <c r="J51" s="179"/>
      <c r="K51" s="179"/>
      <c r="L51" s="179"/>
      <c r="M51" s="179"/>
      <c r="N51" s="179"/>
      <c r="O51" s="179"/>
      <c r="P51" s="179"/>
      <c r="Q51" s="179"/>
      <c r="R51" s="179"/>
      <c r="S51" s="179"/>
      <c r="T51" s="179"/>
      <c r="U51" s="179"/>
      <c r="V51" s="179"/>
      <c r="W51" s="179"/>
      <c r="X51" s="179"/>
      <c r="Y51" s="179"/>
      <c r="Z51" s="179"/>
      <c r="AA51" s="179"/>
      <c r="AB51" s="179"/>
      <c r="AC51" s="179"/>
      <c r="AD51" s="135">
        <f t="shared" si="2"/>
        <v>0</v>
      </c>
    </row>
    <row r="52" spans="1:30" ht="12.75" hidden="1" customHeight="1" thickBot="1">
      <c r="A52" s="187"/>
      <c r="B52" s="358" t="s">
        <v>809</v>
      </c>
      <c r="C52" s="189"/>
      <c r="D52" s="166"/>
      <c r="E52" s="166"/>
      <c r="F52" s="166"/>
      <c r="G52" s="166"/>
      <c r="H52" s="166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135">
        <f t="shared" si="2"/>
        <v>0</v>
      </c>
    </row>
    <row r="53" spans="1:30" hidden="1">
      <c r="A53" s="187"/>
      <c r="B53" s="358" t="s">
        <v>810</v>
      </c>
      <c r="C53" s="189"/>
      <c r="D53" s="166"/>
      <c r="E53" s="166"/>
      <c r="F53" s="166"/>
      <c r="G53" s="166"/>
      <c r="H53" s="166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135">
        <f t="shared" si="2"/>
        <v>0</v>
      </c>
    </row>
    <row r="54" spans="1:30" hidden="1">
      <c r="A54" s="187"/>
      <c r="B54" s="358" t="s">
        <v>811</v>
      </c>
      <c r="C54" s="189"/>
      <c r="D54" s="166"/>
      <c r="E54" s="166"/>
      <c r="F54" s="166"/>
      <c r="G54" s="166"/>
      <c r="H54" s="166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135">
        <f t="shared" si="2"/>
        <v>0</v>
      </c>
    </row>
    <row r="55" spans="1:30" ht="4.5" hidden="1" customHeight="1" thickBot="1">
      <c r="A55" s="187"/>
      <c r="B55" s="358" t="s">
        <v>812</v>
      </c>
      <c r="C55" s="189"/>
      <c r="D55" s="166"/>
      <c r="E55" s="166"/>
      <c r="F55" s="166"/>
      <c r="G55" s="166"/>
      <c r="H55" s="166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135">
        <f t="shared" si="2"/>
        <v>0</v>
      </c>
    </row>
    <row r="56" spans="1:30" hidden="1">
      <c r="A56" s="187"/>
      <c r="B56" s="358" t="s">
        <v>813</v>
      </c>
      <c r="C56" s="189"/>
      <c r="D56" s="166"/>
      <c r="E56" s="166"/>
      <c r="F56" s="166"/>
      <c r="G56" s="166"/>
      <c r="H56" s="166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135">
        <f t="shared" si="2"/>
        <v>0</v>
      </c>
    </row>
    <row r="57" spans="1:30" hidden="1">
      <c r="A57" s="187"/>
      <c r="B57" s="358" t="s">
        <v>814</v>
      </c>
      <c r="C57" s="189"/>
      <c r="D57" s="166"/>
      <c r="E57" s="166"/>
      <c r="F57" s="166"/>
      <c r="G57" s="166"/>
      <c r="H57" s="166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135">
        <f t="shared" si="2"/>
        <v>0</v>
      </c>
    </row>
    <row r="58" spans="1:30" hidden="1">
      <c r="A58" s="187"/>
      <c r="B58" s="358" t="s">
        <v>815</v>
      </c>
      <c r="C58" s="189"/>
      <c r="D58" s="166"/>
      <c r="E58" s="166"/>
      <c r="F58" s="166"/>
      <c r="G58" s="166"/>
      <c r="H58" s="166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135">
        <f t="shared" si="2"/>
        <v>0</v>
      </c>
    </row>
    <row r="59" spans="1:30" hidden="1">
      <c r="A59" s="187"/>
      <c r="B59" s="358" t="s">
        <v>816</v>
      </c>
      <c r="C59" s="189"/>
      <c r="D59" s="166"/>
      <c r="E59" s="166"/>
      <c r="F59" s="166"/>
      <c r="G59" s="166"/>
      <c r="H59" s="166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135">
        <f t="shared" si="2"/>
        <v>0</v>
      </c>
    </row>
    <row r="60" spans="1:30" hidden="1">
      <c r="A60" s="187"/>
      <c r="B60" s="358" t="s">
        <v>817</v>
      </c>
      <c r="C60" s="189"/>
      <c r="D60" s="166"/>
      <c r="E60" s="166"/>
      <c r="F60" s="166"/>
      <c r="G60" s="166"/>
      <c r="H60" s="166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135">
        <f t="shared" si="2"/>
        <v>0</v>
      </c>
    </row>
    <row r="61" spans="1:30" hidden="1">
      <c r="A61" s="187"/>
      <c r="B61" s="358" t="s">
        <v>818</v>
      </c>
      <c r="C61" s="189"/>
      <c r="D61" s="166"/>
      <c r="E61" s="166"/>
      <c r="F61" s="166"/>
      <c r="G61" s="166"/>
      <c r="H61" s="166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135">
        <f t="shared" si="2"/>
        <v>0</v>
      </c>
    </row>
    <row r="62" spans="1:30" hidden="1">
      <c r="A62" s="187"/>
      <c r="B62" s="358" t="s">
        <v>819</v>
      </c>
      <c r="C62" s="49"/>
      <c r="D62" s="166"/>
      <c r="E62" s="166"/>
      <c r="F62" s="166"/>
      <c r="G62" s="166"/>
      <c r="H62" s="166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135">
        <f t="shared" si="2"/>
        <v>0</v>
      </c>
    </row>
    <row r="63" spans="1:30" hidden="1">
      <c r="A63" s="187"/>
      <c r="B63" s="358" t="s">
        <v>820</v>
      </c>
      <c r="C63" s="189"/>
      <c r="D63" s="166"/>
      <c r="E63" s="166"/>
      <c r="F63" s="166"/>
      <c r="G63" s="166"/>
      <c r="H63" s="166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135">
        <f t="shared" si="2"/>
        <v>0</v>
      </c>
    </row>
    <row r="64" spans="1:30" hidden="1">
      <c r="A64" s="187"/>
      <c r="B64" s="358" t="s">
        <v>821</v>
      </c>
      <c r="C64" s="189"/>
      <c r="D64" s="166"/>
      <c r="E64" s="166"/>
      <c r="F64" s="166"/>
      <c r="G64" s="166"/>
      <c r="H64" s="166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135">
        <f t="shared" si="2"/>
        <v>0</v>
      </c>
    </row>
    <row r="65" spans="1:30" hidden="1">
      <c r="A65" s="187"/>
      <c r="B65" s="358" t="s">
        <v>822</v>
      </c>
      <c r="C65" s="189"/>
      <c r="D65" s="166"/>
      <c r="E65" s="166"/>
      <c r="F65" s="166"/>
      <c r="G65" s="166"/>
      <c r="H65" s="166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135">
        <f t="shared" si="2"/>
        <v>0</v>
      </c>
    </row>
    <row r="66" spans="1:30" hidden="1">
      <c r="A66" s="187"/>
      <c r="B66" s="358" t="s">
        <v>823</v>
      </c>
      <c r="C66" s="189"/>
      <c r="D66" s="166"/>
      <c r="E66" s="166"/>
      <c r="F66" s="166"/>
      <c r="G66" s="166"/>
      <c r="H66" s="166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135">
        <f t="shared" si="2"/>
        <v>0</v>
      </c>
    </row>
    <row r="67" spans="1:30" hidden="1">
      <c r="A67" s="187"/>
      <c r="B67" s="358" t="s">
        <v>824</v>
      </c>
      <c r="C67" s="189"/>
      <c r="D67" s="166"/>
      <c r="E67" s="166"/>
      <c r="F67" s="166"/>
      <c r="G67" s="166"/>
      <c r="H67" s="166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135">
        <f t="shared" si="2"/>
        <v>0</v>
      </c>
    </row>
    <row r="68" spans="1:30" ht="25.5">
      <c r="A68" s="351"/>
      <c r="B68" s="358"/>
      <c r="C68" s="350" t="s">
        <v>802</v>
      </c>
      <c r="D68" s="349"/>
      <c r="E68" s="349"/>
      <c r="F68" s="349"/>
      <c r="G68" s="349"/>
      <c r="H68" s="357">
        <v>1654</v>
      </c>
      <c r="I68" s="349"/>
      <c r="J68" s="349"/>
      <c r="K68" s="349"/>
      <c r="L68" s="349"/>
      <c r="M68" s="349"/>
      <c r="N68" s="349"/>
      <c r="O68" s="349"/>
      <c r="P68" s="349"/>
      <c r="Q68" s="349"/>
      <c r="R68" s="349"/>
      <c r="S68" s="349"/>
      <c r="T68" s="349"/>
      <c r="U68" s="349"/>
      <c r="V68" s="349"/>
      <c r="W68" s="349"/>
      <c r="X68" s="349"/>
      <c r="Y68" s="349"/>
      <c r="Z68" s="349"/>
      <c r="AA68" s="349"/>
      <c r="AB68" s="349"/>
      <c r="AC68" s="349"/>
      <c r="AD68" s="135">
        <f t="shared" si="2"/>
        <v>1654</v>
      </c>
    </row>
    <row r="69" spans="1:30" s="355" customFormat="1" ht="13.5" thickBot="1">
      <c r="A69" s="191" t="s">
        <v>389</v>
      </c>
      <c r="B69" s="358" t="s">
        <v>807</v>
      </c>
      <c r="C69" s="193" t="s">
        <v>803</v>
      </c>
      <c r="D69" s="194">
        <v>32</v>
      </c>
      <c r="E69" s="194">
        <v>351</v>
      </c>
      <c r="F69" s="354"/>
      <c r="G69" s="194">
        <v>404</v>
      </c>
      <c r="H69" s="194">
        <v>446</v>
      </c>
      <c r="I69" s="354"/>
      <c r="J69" s="354"/>
      <c r="K69" s="354"/>
      <c r="L69" s="354"/>
      <c r="M69" s="354"/>
      <c r="N69" s="354"/>
      <c r="O69" s="354"/>
      <c r="P69" s="354"/>
      <c r="Q69" s="354"/>
      <c r="R69" s="354"/>
      <c r="S69" s="354"/>
      <c r="T69" s="354"/>
      <c r="U69" s="354"/>
      <c r="V69" s="354"/>
      <c r="W69" s="354"/>
      <c r="X69" s="354"/>
      <c r="Y69" s="354"/>
      <c r="Z69" s="354"/>
      <c r="AA69" s="354"/>
      <c r="AB69" s="354"/>
      <c r="AC69" s="354"/>
      <c r="AD69" s="135">
        <f t="shared" si="2"/>
        <v>1233</v>
      </c>
    </row>
    <row r="70" spans="1:30" ht="16.5" customHeight="1" thickBot="1">
      <c r="A70" s="195" t="s">
        <v>390</v>
      </c>
      <c r="B70" s="196"/>
      <c r="C70" s="197" t="s">
        <v>804</v>
      </c>
      <c r="D70" s="198">
        <f>SUM(D47,D69)</f>
        <v>150</v>
      </c>
      <c r="E70" s="198">
        <f>SUM(E47,E69)</f>
        <v>1650</v>
      </c>
      <c r="F70" s="198"/>
      <c r="G70" s="198">
        <f>SUM(G47,G69)</f>
        <v>1900</v>
      </c>
      <c r="H70" s="198">
        <f>SUM(H47,H69)</f>
        <v>2100</v>
      </c>
      <c r="I70" s="198"/>
      <c r="J70" s="198"/>
      <c r="K70" s="198"/>
      <c r="L70" s="198"/>
      <c r="M70" s="198"/>
      <c r="N70" s="198"/>
      <c r="O70" s="198"/>
      <c r="P70" s="198"/>
      <c r="Q70" s="198"/>
      <c r="R70" s="198"/>
      <c r="S70" s="198"/>
      <c r="T70" s="198"/>
      <c r="U70" s="198"/>
      <c r="V70" s="198"/>
      <c r="W70" s="198"/>
      <c r="X70" s="198"/>
      <c r="Y70" s="198"/>
      <c r="Z70" s="198"/>
      <c r="AA70" s="198"/>
      <c r="AB70" s="198"/>
      <c r="AC70" s="198"/>
      <c r="AD70" s="198">
        <f>SUM(D70:I70)</f>
        <v>5800</v>
      </c>
    </row>
    <row r="72" spans="1:30" s="186" customFormat="1">
      <c r="A72" s="172"/>
      <c r="B72" s="172"/>
      <c r="C72" s="172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73"/>
      <c r="Y72" s="173"/>
      <c r="Z72" s="173"/>
      <c r="AA72" s="173"/>
      <c r="AB72" s="173"/>
      <c r="AC72" s="173"/>
      <c r="AD72" s="174"/>
    </row>
    <row r="84" spans="1:30" s="186" customFormat="1">
      <c r="A84" s="172"/>
      <c r="B84" s="172"/>
      <c r="C84" s="172"/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3"/>
      <c r="AB84" s="173"/>
      <c r="AC84" s="173"/>
      <c r="AD84" s="174"/>
    </row>
    <row r="88" spans="1:30" s="186" customFormat="1">
      <c r="A88" s="172"/>
      <c r="B88" s="172"/>
      <c r="C88" s="172"/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  <c r="R88" s="173"/>
      <c r="S88" s="173"/>
      <c r="T88" s="173"/>
      <c r="U88" s="173"/>
      <c r="V88" s="173"/>
      <c r="W88" s="173"/>
      <c r="X88" s="173"/>
      <c r="Y88" s="173"/>
      <c r="Z88" s="173"/>
      <c r="AA88" s="173"/>
      <c r="AB88" s="173"/>
      <c r="AC88" s="173"/>
      <c r="AD88" s="174"/>
    </row>
    <row r="94" spans="1:30" s="186" customFormat="1">
      <c r="A94" s="172"/>
      <c r="B94" s="172"/>
      <c r="C94" s="172"/>
      <c r="D94" s="173"/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  <c r="R94" s="173"/>
      <c r="S94" s="173"/>
      <c r="T94" s="173"/>
      <c r="U94" s="173"/>
      <c r="V94" s="173"/>
      <c r="W94" s="173"/>
      <c r="X94" s="173"/>
      <c r="Y94" s="173"/>
      <c r="Z94" s="173"/>
      <c r="AA94" s="173"/>
      <c r="AB94" s="173"/>
      <c r="AC94" s="173"/>
      <c r="AD94" s="174"/>
    </row>
    <row r="107" spans="1:30" ht="16.5" customHeight="1"/>
    <row r="109" spans="1:30" s="186" customFormat="1">
      <c r="A109" s="172"/>
      <c r="B109" s="172"/>
      <c r="C109" s="172"/>
      <c r="D109" s="173"/>
      <c r="E109" s="173"/>
      <c r="F109" s="173"/>
      <c r="G109" s="173"/>
      <c r="H109" s="173"/>
      <c r="I109" s="173"/>
      <c r="J109" s="173"/>
      <c r="K109" s="173"/>
      <c r="L109" s="173"/>
      <c r="M109" s="173"/>
      <c r="N109" s="173"/>
      <c r="O109" s="173"/>
      <c r="P109" s="173"/>
      <c r="Q109" s="173"/>
      <c r="R109" s="173"/>
      <c r="S109" s="173"/>
      <c r="T109" s="173"/>
      <c r="U109" s="173"/>
      <c r="V109" s="173"/>
      <c r="W109" s="173"/>
      <c r="X109" s="173"/>
      <c r="Y109" s="173"/>
      <c r="Z109" s="173"/>
      <c r="AA109" s="173"/>
      <c r="AB109" s="173"/>
      <c r="AC109" s="173"/>
      <c r="AD109" s="174"/>
    </row>
    <row r="112" spans="1:30" s="186" customFormat="1">
      <c r="A112" s="172"/>
      <c r="B112" s="172"/>
      <c r="C112" s="172"/>
      <c r="D112" s="173"/>
      <c r="E112" s="173"/>
      <c r="F112" s="173"/>
      <c r="G112" s="173"/>
      <c r="H112" s="173"/>
      <c r="I112" s="173"/>
      <c r="J112" s="173"/>
      <c r="K112" s="173"/>
      <c r="L112" s="173"/>
      <c r="M112" s="173"/>
      <c r="N112" s="173"/>
      <c r="O112" s="173"/>
      <c r="P112" s="173"/>
      <c r="Q112" s="173"/>
      <c r="R112" s="173"/>
      <c r="S112" s="173"/>
      <c r="T112" s="173"/>
      <c r="U112" s="173"/>
      <c r="V112" s="173"/>
      <c r="W112" s="173"/>
      <c r="X112" s="173"/>
      <c r="Y112" s="173"/>
      <c r="Z112" s="173"/>
      <c r="AA112" s="173"/>
      <c r="AB112" s="173"/>
      <c r="AC112" s="173"/>
      <c r="AD112" s="174"/>
    </row>
    <row r="115" spans="1:30" s="186" customFormat="1">
      <c r="A115" s="172"/>
      <c r="B115" s="172"/>
      <c r="C115" s="172"/>
      <c r="D115" s="173"/>
      <c r="E115" s="173"/>
      <c r="F115" s="173"/>
      <c r="G115" s="173"/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  <c r="R115" s="173"/>
      <c r="S115" s="173"/>
      <c r="T115" s="173"/>
      <c r="U115" s="173"/>
      <c r="V115" s="173"/>
      <c r="W115" s="173"/>
      <c r="X115" s="173"/>
      <c r="Y115" s="173"/>
      <c r="Z115" s="173"/>
      <c r="AA115" s="173"/>
      <c r="AB115" s="173"/>
      <c r="AC115" s="173"/>
      <c r="AD115" s="174"/>
    </row>
    <row r="118" spans="1:30" s="186" customFormat="1">
      <c r="A118" s="172"/>
      <c r="B118" s="172"/>
      <c r="C118" s="172"/>
      <c r="D118" s="173"/>
      <c r="E118" s="173"/>
      <c r="F118" s="173"/>
      <c r="G118" s="173"/>
      <c r="H118" s="173"/>
      <c r="I118" s="173"/>
      <c r="J118" s="173"/>
      <c r="K118" s="173"/>
      <c r="L118" s="173"/>
      <c r="M118" s="173"/>
      <c r="N118" s="173"/>
      <c r="O118" s="173"/>
      <c r="P118" s="173"/>
      <c r="Q118" s="173"/>
      <c r="R118" s="173"/>
      <c r="S118" s="173"/>
      <c r="T118" s="173"/>
      <c r="U118" s="173"/>
      <c r="V118" s="173"/>
      <c r="W118" s="173"/>
      <c r="X118" s="173"/>
      <c r="Y118" s="173"/>
      <c r="Z118" s="173"/>
      <c r="AA118" s="173"/>
      <c r="AB118" s="173"/>
      <c r="AC118" s="173"/>
      <c r="AD118" s="174"/>
    </row>
    <row r="125" spans="1:30" s="186" customFormat="1">
      <c r="A125" s="172"/>
      <c r="B125" s="172"/>
      <c r="C125" s="172"/>
      <c r="D125" s="173"/>
      <c r="E125" s="173"/>
      <c r="F125" s="173"/>
      <c r="G125" s="173"/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  <c r="R125" s="173"/>
      <c r="S125" s="173"/>
      <c r="T125" s="173"/>
      <c r="U125" s="173"/>
      <c r="V125" s="173"/>
      <c r="W125" s="173"/>
      <c r="X125" s="173"/>
      <c r="Y125" s="173"/>
      <c r="Z125" s="173"/>
      <c r="AA125" s="173"/>
      <c r="AB125" s="173"/>
      <c r="AC125" s="173"/>
      <c r="AD125" s="174"/>
    </row>
    <row r="128" spans="1:30" s="186" customFormat="1" ht="12.75" customHeight="1">
      <c r="A128" s="172"/>
      <c r="B128" s="172"/>
      <c r="C128" s="172"/>
      <c r="D128" s="173"/>
      <c r="E128" s="173"/>
      <c r="F128" s="173"/>
      <c r="G128" s="173"/>
      <c r="H128" s="173"/>
      <c r="I128" s="173"/>
      <c r="J128" s="173"/>
      <c r="K128" s="173"/>
      <c r="L128" s="173"/>
      <c r="M128" s="173"/>
      <c r="N128" s="173"/>
      <c r="O128" s="173"/>
      <c r="P128" s="173"/>
      <c r="Q128" s="173"/>
      <c r="R128" s="173"/>
      <c r="S128" s="173"/>
      <c r="T128" s="173"/>
      <c r="U128" s="173"/>
      <c r="V128" s="173"/>
      <c r="W128" s="173"/>
      <c r="X128" s="173"/>
      <c r="Y128" s="173"/>
      <c r="Z128" s="173"/>
      <c r="AA128" s="173"/>
      <c r="AB128" s="173"/>
      <c r="AC128" s="173"/>
      <c r="AD128" s="174"/>
    </row>
    <row r="134" spans="1:30" s="186" customFormat="1">
      <c r="A134" s="172"/>
      <c r="B134" s="172"/>
      <c r="C134" s="172"/>
      <c r="D134" s="173"/>
      <c r="E134" s="173"/>
      <c r="F134" s="173"/>
      <c r="G134" s="173"/>
      <c r="H134" s="173"/>
      <c r="I134" s="173"/>
      <c r="J134" s="173"/>
      <c r="K134" s="173"/>
      <c r="L134" s="173"/>
      <c r="M134" s="173"/>
      <c r="N134" s="173"/>
      <c r="O134" s="173"/>
      <c r="P134" s="173"/>
      <c r="Q134" s="173"/>
      <c r="R134" s="173"/>
      <c r="S134" s="173"/>
      <c r="T134" s="173"/>
      <c r="U134" s="173"/>
      <c r="V134" s="173"/>
      <c r="W134" s="173"/>
      <c r="X134" s="173"/>
      <c r="Y134" s="173"/>
      <c r="Z134" s="173"/>
      <c r="AA134" s="173"/>
      <c r="AB134" s="173"/>
      <c r="AC134" s="173"/>
      <c r="AD134" s="174"/>
    </row>
    <row r="137" spans="1:30" s="186" customFormat="1">
      <c r="A137" s="172"/>
      <c r="B137" s="172"/>
      <c r="C137" s="172"/>
      <c r="D137" s="173"/>
      <c r="E137" s="173"/>
      <c r="F137" s="173"/>
      <c r="G137" s="173"/>
      <c r="H137" s="173"/>
      <c r="I137" s="173"/>
      <c r="J137" s="173"/>
      <c r="K137" s="173"/>
      <c r="L137" s="173"/>
      <c r="M137" s="173"/>
      <c r="N137" s="173"/>
      <c r="O137" s="173"/>
      <c r="P137" s="173"/>
      <c r="Q137" s="173"/>
      <c r="R137" s="173"/>
      <c r="S137" s="173"/>
      <c r="T137" s="173"/>
      <c r="U137" s="173"/>
      <c r="V137" s="173"/>
      <c r="W137" s="173"/>
      <c r="X137" s="173"/>
      <c r="Y137" s="173"/>
      <c r="Z137" s="173"/>
      <c r="AA137" s="173"/>
      <c r="AB137" s="173"/>
      <c r="AC137" s="173"/>
      <c r="AD137" s="174"/>
    </row>
    <row r="141" spans="1:30" ht="16.5" customHeight="1"/>
    <row r="142" spans="1:30" ht="20.25" customHeight="1"/>
  </sheetData>
  <mergeCells count="7">
    <mergeCell ref="AD5:AD8"/>
    <mergeCell ref="C5:C8"/>
    <mergeCell ref="A5:A8"/>
    <mergeCell ref="A1:AD1"/>
    <mergeCell ref="A2:AD2"/>
    <mergeCell ref="A3:AD3"/>
    <mergeCell ref="B5:B8"/>
  </mergeCells>
  <phoneticPr fontId="0" type="noConversion"/>
  <printOptions horizontalCentered="1"/>
  <pageMargins left="3.937007874015748E-2" right="3.937007874015748E-2" top="0.74803149606299213" bottom="0.39370078740157483" header="0.19685039370078741" footer="0.19685039370078741"/>
  <pageSetup paperSize="9" scale="67" orientation="landscape" r:id="rId1"/>
  <headerFooter>
    <oddHeader>&amp;R&amp;"Times New Roman,Normál"&amp;10 5. számú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P41"/>
  <sheetViews>
    <sheetView view="pageLayout" topLeftCell="A4" zoomScaleNormal="100" zoomScaleSheetLayoutView="100" workbookViewId="0">
      <selection activeCell="M34" sqref="M34"/>
    </sheetView>
  </sheetViews>
  <sheetFormatPr defaultRowHeight="15" customHeight="1"/>
  <cols>
    <col min="1" max="1" width="5.42578125" style="52" customWidth="1"/>
    <col min="2" max="2" width="39.85546875" style="55" customWidth="1"/>
    <col min="3" max="10" width="10.140625" style="171" customWidth="1"/>
    <col min="11" max="11" width="11.140625" style="171" customWidth="1"/>
    <col min="12" max="14" width="10.140625" style="171" customWidth="1"/>
    <col min="15" max="15" width="10.28515625" style="171" customWidth="1"/>
    <col min="16" max="16" width="9.140625" style="171"/>
    <col min="17" max="16384" width="9.140625" style="52"/>
  </cols>
  <sheetData>
    <row r="1" spans="1:16" ht="15" customHeight="1">
      <c r="A1" s="448" t="s">
        <v>59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</row>
    <row r="2" spans="1:16" ht="15" customHeight="1">
      <c r="A2" s="448" t="s">
        <v>97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</row>
    <row r="3" spans="1:16" ht="9" customHeight="1">
      <c r="A3" s="217"/>
      <c r="B3" s="218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</row>
    <row r="4" spans="1:16" ht="15" customHeight="1">
      <c r="O4" s="216" t="s">
        <v>763</v>
      </c>
    </row>
    <row r="5" spans="1:16" ht="9" customHeight="1" thickBot="1"/>
    <row r="6" spans="1:16" ht="25.5" customHeight="1" thickBot="1">
      <c r="A6" s="213" t="s">
        <v>723</v>
      </c>
      <c r="B6" s="220" t="s">
        <v>129</v>
      </c>
      <c r="C6" s="221" t="s">
        <v>98</v>
      </c>
      <c r="D6" s="222" t="s">
        <v>99</v>
      </c>
      <c r="E6" s="222" t="s">
        <v>100</v>
      </c>
      <c r="F6" s="222" t="s">
        <v>101</v>
      </c>
      <c r="G6" s="222" t="s">
        <v>102</v>
      </c>
      <c r="H6" s="222" t="s">
        <v>103</v>
      </c>
      <c r="I6" s="222" t="s">
        <v>104</v>
      </c>
      <c r="J6" s="222" t="s">
        <v>105</v>
      </c>
      <c r="K6" s="222" t="s">
        <v>106</v>
      </c>
      <c r="L6" s="222" t="s">
        <v>107</v>
      </c>
      <c r="M6" s="222" t="s">
        <v>108</v>
      </c>
      <c r="N6" s="214" t="s">
        <v>109</v>
      </c>
      <c r="O6" s="215" t="s">
        <v>629</v>
      </c>
    </row>
    <row r="7" spans="1:16" s="228" customFormat="1" ht="15" customHeight="1">
      <c r="A7" s="223"/>
      <c r="B7" s="224" t="s">
        <v>777</v>
      </c>
      <c r="C7" s="225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43"/>
      <c r="O7" s="237"/>
      <c r="P7" s="227"/>
    </row>
    <row r="8" spans="1:16" ht="15" customHeight="1">
      <c r="A8" s="229" t="s">
        <v>701</v>
      </c>
      <c r="B8" s="189" t="s">
        <v>779</v>
      </c>
      <c r="C8" s="56">
        <v>4902</v>
      </c>
      <c r="D8" s="71">
        <v>4783</v>
      </c>
      <c r="E8" s="71">
        <v>4020</v>
      </c>
      <c r="F8" s="71">
        <v>4305</v>
      </c>
      <c r="G8" s="71">
        <v>4004</v>
      </c>
      <c r="H8" s="71">
        <v>3170</v>
      </c>
      <c r="I8" s="71">
        <v>3168</v>
      </c>
      <c r="J8" s="71">
        <v>3190</v>
      </c>
      <c r="K8" s="71">
        <v>3169</v>
      </c>
      <c r="L8" s="71">
        <v>3170</v>
      </c>
      <c r="M8" s="71">
        <v>3366</v>
      </c>
      <c r="N8" s="69">
        <v>1966</v>
      </c>
      <c r="O8" s="238">
        <f>SUM(C8:N8)</f>
        <v>43213</v>
      </c>
    </row>
    <row r="9" spans="1:16" ht="15" customHeight="1">
      <c r="A9" s="229" t="s">
        <v>702</v>
      </c>
      <c r="B9" s="189" t="s">
        <v>714</v>
      </c>
      <c r="C9" s="56"/>
      <c r="D9" s="71"/>
      <c r="E9" s="71">
        <v>451</v>
      </c>
      <c r="F9" s="71">
        <v>6932</v>
      </c>
      <c r="G9" s="71"/>
      <c r="H9" s="71"/>
      <c r="I9" s="71"/>
      <c r="J9" s="71"/>
      <c r="K9" s="71"/>
      <c r="L9" s="71"/>
      <c r="M9" s="71"/>
      <c r="N9" s="69">
        <v>10000</v>
      </c>
      <c r="O9" s="238">
        <f>SUM(C9:N9)</f>
        <v>17383</v>
      </c>
    </row>
    <row r="10" spans="1:16" ht="15" customHeight="1">
      <c r="A10" s="229" t="s">
        <v>703</v>
      </c>
      <c r="B10" s="189" t="s">
        <v>120</v>
      </c>
      <c r="C10" s="56"/>
      <c r="D10" s="71"/>
      <c r="E10" s="71">
        <v>1375</v>
      </c>
      <c r="F10" s="71"/>
      <c r="G10" s="71"/>
      <c r="H10" s="71"/>
      <c r="I10" s="71"/>
      <c r="J10" s="71"/>
      <c r="K10" s="71">
        <v>1375</v>
      </c>
      <c r="L10" s="71"/>
      <c r="M10" s="71"/>
      <c r="N10" s="69"/>
      <c r="O10" s="238">
        <f t="shared" ref="O10:O17" si="0">SUM(C10:N10)</f>
        <v>2750</v>
      </c>
    </row>
    <row r="11" spans="1:16" ht="15" customHeight="1">
      <c r="A11" s="229" t="s">
        <v>704</v>
      </c>
      <c r="B11" s="189" t="s">
        <v>121</v>
      </c>
      <c r="C11" s="56">
        <v>115</v>
      </c>
      <c r="D11" s="71">
        <v>85</v>
      </c>
      <c r="E11" s="71">
        <v>250</v>
      </c>
      <c r="F11" s="71">
        <v>85</v>
      </c>
      <c r="G11" s="71">
        <v>85</v>
      </c>
      <c r="H11" s="71">
        <v>85</v>
      </c>
      <c r="I11" s="71">
        <v>85</v>
      </c>
      <c r="J11" s="71">
        <v>85</v>
      </c>
      <c r="K11" s="71">
        <v>181</v>
      </c>
      <c r="L11" s="71">
        <v>85</v>
      </c>
      <c r="M11" s="71">
        <v>85</v>
      </c>
      <c r="N11" s="69">
        <v>85</v>
      </c>
      <c r="O11" s="238">
        <f t="shared" si="0"/>
        <v>1311</v>
      </c>
    </row>
    <row r="12" spans="1:16" ht="15" customHeight="1">
      <c r="A12" s="229" t="s">
        <v>705</v>
      </c>
      <c r="B12" s="189" t="s">
        <v>122</v>
      </c>
      <c r="C12" s="56"/>
      <c r="D12" s="71"/>
      <c r="E12" s="71"/>
      <c r="F12" s="71"/>
      <c r="G12" s="71">
        <v>800</v>
      </c>
      <c r="H12" s="71"/>
      <c r="I12" s="71"/>
      <c r="J12" s="71"/>
      <c r="K12" s="71"/>
      <c r="L12" s="71"/>
      <c r="M12" s="71"/>
      <c r="N12" s="69"/>
      <c r="O12" s="238">
        <f t="shared" si="0"/>
        <v>800</v>
      </c>
    </row>
    <row r="13" spans="1:16" ht="15" customHeight="1">
      <c r="A13" s="230" t="s">
        <v>718</v>
      </c>
      <c r="B13" s="189" t="s">
        <v>715</v>
      </c>
      <c r="C13" s="56">
        <v>35</v>
      </c>
      <c r="D13" s="71">
        <v>35</v>
      </c>
      <c r="E13" s="71">
        <v>35</v>
      </c>
      <c r="F13" s="71">
        <v>35</v>
      </c>
      <c r="G13" s="71">
        <v>35</v>
      </c>
      <c r="H13" s="71">
        <v>35</v>
      </c>
      <c r="I13" s="71">
        <v>35</v>
      </c>
      <c r="J13" s="71">
        <v>35</v>
      </c>
      <c r="K13" s="71">
        <v>35</v>
      </c>
      <c r="L13" s="71">
        <v>35</v>
      </c>
      <c r="M13" s="71">
        <v>35</v>
      </c>
      <c r="N13" s="69">
        <v>35</v>
      </c>
      <c r="O13" s="238">
        <f t="shared" si="0"/>
        <v>420</v>
      </c>
    </row>
    <row r="14" spans="1:16" ht="15" customHeight="1">
      <c r="A14" s="229" t="s">
        <v>719</v>
      </c>
      <c r="B14" s="189" t="s">
        <v>716</v>
      </c>
      <c r="C14" s="56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69"/>
      <c r="O14" s="238">
        <f t="shared" si="0"/>
        <v>0</v>
      </c>
    </row>
    <row r="15" spans="1:16" ht="15" customHeight="1">
      <c r="A15" s="230" t="s">
        <v>720</v>
      </c>
      <c r="B15" s="250" t="s">
        <v>89</v>
      </c>
      <c r="C15" s="56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69"/>
      <c r="O15" s="238">
        <f t="shared" si="0"/>
        <v>0</v>
      </c>
    </row>
    <row r="16" spans="1:16" ht="15" customHeight="1">
      <c r="A16" s="229" t="s">
        <v>721</v>
      </c>
      <c r="B16" s="250" t="s">
        <v>84</v>
      </c>
      <c r="C16" s="231"/>
      <c r="D16" s="71"/>
      <c r="E16" s="71"/>
      <c r="F16" s="71"/>
      <c r="G16" s="71"/>
      <c r="H16" s="71"/>
      <c r="I16" s="71">
        <v>1500</v>
      </c>
      <c r="J16" s="71">
        <v>717</v>
      </c>
      <c r="K16" s="71"/>
      <c r="L16" s="71"/>
      <c r="M16" s="71"/>
      <c r="N16" s="69"/>
      <c r="O16" s="238">
        <f t="shared" si="0"/>
        <v>2217</v>
      </c>
    </row>
    <row r="17" spans="1:16" ht="15" customHeight="1" thickBot="1">
      <c r="A17" s="247" t="s">
        <v>722</v>
      </c>
      <c r="B17" s="251" t="s">
        <v>85</v>
      </c>
      <c r="C17" s="248"/>
      <c r="D17" s="245"/>
      <c r="E17" s="245"/>
      <c r="F17" s="245"/>
      <c r="G17" s="245">
        <v>1900</v>
      </c>
      <c r="H17" s="245"/>
      <c r="I17" s="245"/>
      <c r="J17" s="245"/>
      <c r="K17" s="245"/>
      <c r="L17" s="245"/>
      <c r="M17" s="245"/>
      <c r="N17" s="246"/>
      <c r="O17" s="314">
        <f t="shared" si="0"/>
        <v>1900</v>
      </c>
    </row>
    <row r="18" spans="1:16" ht="15" customHeight="1">
      <c r="A18" s="322"/>
      <c r="B18" s="224" t="s">
        <v>778</v>
      </c>
      <c r="C18" s="323"/>
      <c r="D18" s="323"/>
      <c r="E18" s="323"/>
      <c r="F18" s="331"/>
      <c r="G18" s="323"/>
      <c r="H18" s="323"/>
      <c r="I18" s="323"/>
      <c r="J18" s="323"/>
      <c r="K18" s="323"/>
      <c r="L18" s="323"/>
      <c r="M18" s="323"/>
      <c r="N18" s="324"/>
      <c r="O18" s="315"/>
    </row>
    <row r="19" spans="1:16" ht="15" customHeight="1">
      <c r="A19" s="316" t="s">
        <v>764</v>
      </c>
      <c r="B19" s="317" t="s">
        <v>130</v>
      </c>
      <c r="C19" s="318">
        <v>2105</v>
      </c>
      <c r="D19" s="61">
        <v>2150</v>
      </c>
      <c r="E19" s="319">
        <v>2255</v>
      </c>
      <c r="F19" s="71">
        <v>1995</v>
      </c>
      <c r="G19" s="319">
        <v>1995</v>
      </c>
      <c r="H19" s="61">
        <v>1353</v>
      </c>
      <c r="I19" s="319">
        <v>1325</v>
      </c>
      <c r="J19" s="61">
        <v>1325</v>
      </c>
      <c r="K19" s="319">
        <v>1325</v>
      </c>
      <c r="L19" s="61">
        <v>1326</v>
      </c>
      <c r="M19" s="319">
        <v>400</v>
      </c>
      <c r="N19" s="320">
        <v>373</v>
      </c>
      <c r="O19" s="321">
        <f t="shared" ref="O19:O27" si="1">SUM(C19:N19)</f>
        <v>17927</v>
      </c>
    </row>
    <row r="20" spans="1:16" ht="15" customHeight="1">
      <c r="A20" s="230" t="s">
        <v>765</v>
      </c>
      <c r="B20" s="189" t="s">
        <v>726</v>
      </c>
      <c r="C20" s="232">
        <v>332</v>
      </c>
      <c r="D20" s="71">
        <v>339</v>
      </c>
      <c r="E20" s="233">
        <v>339</v>
      </c>
      <c r="F20" s="71">
        <v>325</v>
      </c>
      <c r="G20" s="233">
        <v>326</v>
      </c>
      <c r="H20" s="71">
        <v>237</v>
      </c>
      <c r="I20" s="233">
        <v>228</v>
      </c>
      <c r="J20" s="71">
        <v>228</v>
      </c>
      <c r="K20" s="233">
        <v>229</v>
      </c>
      <c r="L20" s="71">
        <v>229</v>
      </c>
      <c r="M20" s="233">
        <v>108</v>
      </c>
      <c r="N20" s="69">
        <v>99</v>
      </c>
      <c r="O20" s="239">
        <f t="shared" si="1"/>
        <v>3019</v>
      </c>
    </row>
    <row r="21" spans="1:16" ht="15" customHeight="1">
      <c r="A21" s="230" t="s">
        <v>766</v>
      </c>
      <c r="B21" s="189" t="s">
        <v>134</v>
      </c>
      <c r="C21" s="232">
        <v>1042</v>
      </c>
      <c r="D21" s="71">
        <v>1042</v>
      </c>
      <c r="E21" s="233">
        <v>1717</v>
      </c>
      <c r="F21" s="71">
        <v>1140</v>
      </c>
      <c r="G21" s="233">
        <v>433</v>
      </c>
      <c r="H21" s="71">
        <v>563</v>
      </c>
      <c r="I21" s="233">
        <v>1434</v>
      </c>
      <c r="J21" s="71">
        <v>1085</v>
      </c>
      <c r="K21" s="233">
        <v>1442</v>
      </c>
      <c r="L21" s="71">
        <v>759</v>
      </c>
      <c r="M21" s="233">
        <v>809</v>
      </c>
      <c r="N21" s="69">
        <v>1042</v>
      </c>
      <c r="O21" s="239">
        <f t="shared" si="1"/>
        <v>12508</v>
      </c>
    </row>
    <row r="22" spans="1:16" ht="15" customHeight="1">
      <c r="A22" s="230" t="s">
        <v>767</v>
      </c>
      <c r="B22" s="189" t="s">
        <v>138</v>
      </c>
      <c r="C22" s="232">
        <v>943</v>
      </c>
      <c r="D22" s="71">
        <v>943</v>
      </c>
      <c r="E22" s="233">
        <v>943</v>
      </c>
      <c r="F22" s="71">
        <v>943</v>
      </c>
      <c r="G22" s="233">
        <v>943</v>
      </c>
      <c r="H22" s="71">
        <v>943</v>
      </c>
      <c r="I22" s="233">
        <v>942</v>
      </c>
      <c r="J22" s="71">
        <v>962</v>
      </c>
      <c r="K22" s="233">
        <v>943</v>
      </c>
      <c r="L22" s="71">
        <v>943</v>
      </c>
      <c r="M22" s="233">
        <v>943</v>
      </c>
      <c r="N22" s="69">
        <v>944</v>
      </c>
      <c r="O22" s="239">
        <f t="shared" si="1"/>
        <v>11335</v>
      </c>
    </row>
    <row r="23" spans="1:16" ht="15" customHeight="1">
      <c r="A23" s="230" t="s">
        <v>768</v>
      </c>
      <c r="B23" s="189" t="s">
        <v>139</v>
      </c>
      <c r="C23" s="56">
        <v>427</v>
      </c>
      <c r="D23" s="71">
        <v>429</v>
      </c>
      <c r="E23" s="71">
        <v>426</v>
      </c>
      <c r="F23" s="71">
        <v>424</v>
      </c>
      <c r="G23" s="71">
        <v>427</v>
      </c>
      <c r="H23" s="71">
        <v>427</v>
      </c>
      <c r="I23" s="71">
        <v>427</v>
      </c>
      <c r="J23" s="71">
        <v>427</v>
      </c>
      <c r="K23" s="71">
        <v>427</v>
      </c>
      <c r="L23" s="71">
        <v>427</v>
      </c>
      <c r="M23" s="71">
        <v>427</v>
      </c>
      <c r="N23" s="69">
        <v>427</v>
      </c>
      <c r="O23" s="239">
        <f t="shared" si="1"/>
        <v>5122</v>
      </c>
    </row>
    <row r="24" spans="1:16" ht="15" customHeight="1">
      <c r="A24" s="230" t="s">
        <v>769</v>
      </c>
      <c r="B24" s="189" t="s">
        <v>140</v>
      </c>
      <c r="C24" s="56"/>
      <c r="D24" s="71"/>
      <c r="E24" s="71">
        <v>451</v>
      </c>
      <c r="F24" s="71"/>
      <c r="G24" s="71">
        <v>200</v>
      </c>
      <c r="H24" s="71"/>
      <c r="I24" s="71">
        <v>432</v>
      </c>
      <c r="J24" s="71"/>
      <c r="K24" s="71"/>
      <c r="L24" s="71"/>
      <c r="M24" s="71">
        <v>500</v>
      </c>
      <c r="N24" s="69">
        <v>12700</v>
      </c>
      <c r="O24" s="239">
        <f t="shared" si="1"/>
        <v>14283</v>
      </c>
    </row>
    <row r="25" spans="1:16" ht="15" customHeight="1">
      <c r="A25" s="230" t="s">
        <v>770</v>
      </c>
      <c r="B25" s="189" t="s">
        <v>113</v>
      </c>
      <c r="C25" s="56"/>
      <c r="D25" s="71"/>
      <c r="E25" s="71"/>
      <c r="F25" s="71">
        <v>1375</v>
      </c>
      <c r="G25" s="71">
        <v>2000</v>
      </c>
      <c r="H25" s="71">
        <v>700</v>
      </c>
      <c r="I25" s="71">
        <v>600</v>
      </c>
      <c r="J25" s="71"/>
      <c r="K25" s="71"/>
      <c r="L25" s="71">
        <v>625</v>
      </c>
      <c r="M25" s="71">
        <v>500</v>
      </c>
      <c r="N25" s="69"/>
      <c r="O25" s="239">
        <f t="shared" si="1"/>
        <v>5800</v>
      </c>
    </row>
    <row r="26" spans="1:16" s="228" customFormat="1" ht="15" customHeight="1">
      <c r="A26" s="230" t="s">
        <v>771</v>
      </c>
      <c r="B26" s="189" t="s">
        <v>114</v>
      </c>
      <c r="C26" s="56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69"/>
      <c r="O26" s="239">
        <f t="shared" si="1"/>
        <v>0</v>
      </c>
      <c r="P26" s="227"/>
    </row>
    <row r="27" spans="1:16" s="228" customFormat="1" ht="15" customHeight="1" thickBot="1">
      <c r="A27" s="244" t="s">
        <v>772</v>
      </c>
      <c r="B27" s="252" t="s">
        <v>71</v>
      </c>
      <c r="C27" s="249"/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246"/>
      <c r="O27" s="239">
        <f t="shared" si="1"/>
        <v>0</v>
      </c>
      <c r="P27" s="227"/>
    </row>
    <row r="28" spans="1:16" s="51" customFormat="1" ht="18" customHeight="1" thickBot="1">
      <c r="A28" s="240" t="s">
        <v>773</v>
      </c>
      <c r="B28" s="241" t="s">
        <v>110</v>
      </c>
      <c r="C28" s="242">
        <f>SUM(C8:C17)</f>
        <v>5052</v>
      </c>
      <c r="D28" s="242">
        <f t="shared" ref="D28:O28" si="2">SUM(D8:D17)</f>
        <v>4903</v>
      </c>
      <c r="E28" s="242">
        <f t="shared" si="2"/>
        <v>6131</v>
      </c>
      <c r="F28" s="242">
        <f t="shared" si="2"/>
        <v>11357</v>
      </c>
      <c r="G28" s="242">
        <f t="shared" si="2"/>
        <v>6824</v>
      </c>
      <c r="H28" s="242">
        <f t="shared" si="2"/>
        <v>3290</v>
      </c>
      <c r="I28" s="242">
        <f t="shared" si="2"/>
        <v>4788</v>
      </c>
      <c r="J28" s="242">
        <f t="shared" si="2"/>
        <v>4027</v>
      </c>
      <c r="K28" s="242">
        <f t="shared" si="2"/>
        <v>4760</v>
      </c>
      <c r="L28" s="242">
        <f t="shared" si="2"/>
        <v>3290</v>
      </c>
      <c r="M28" s="242">
        <f t="shared" si="2"/>
        <v>3486</v>
      </c>
      <c r="N28" s="242">
        <f t="shared" si="2"/>
        <v>12086</v>
      </c>
      <c r="O28" s="242">
        <f t="shared" si="2"/>
        <v>69994</v>
      </c>
      <c r="P28" s="234"/>
    </row>
    <row r="29" spans="1:16" s="51" customFormat="1" ht="18" customHeight="1" thickBot="1">
      <c r="A29" s="325" t="s">
        <v>774</v>
      </c>
      <c r="B29" s="326" t="s">
        <v>111</v>
      </c>
      <c r="C29" s="98">
        <f>SUM(C19:C27)</f>
        <v>4849</v>
      </c>
      <c r="D29" s="98">
        <f t="shared" ref="D29:O29" si="3">SUM(D19:D27)</f>
        <v>4903</v>
      </c>
      <c r="E29" s="98">
        <f t="shared" si="3"/>
        <v>6131</v>
      </c>
      <c r="F29" s="98">
        <f t="shared" si="3"/>
        <v>6202</v>
      </c>
      <c r="G29" s="98">
        <f t="shared" si="3"/>
        <v>6324</v>
      </c>
      <c r="H29" s="98">
        <f t="shared" si="3"/>
        <v>4223</v>
      </c>
      <c r="I29" s="98">
        <f t="shared" si="3"/>
        <v>5388</v>
      </c>
      <c r="J29" s="98">
        <f t="shared" si="3"/>
        <v>4027</v>
      </c>
      <c r="K29" s="98">
        <f t="shared" si="3"/>
        <v>4366</v>
      </c>
      <c r="L29" s="98">
        <f t="shared" si="3"/>
        <v>4309</v>
      </c>
      <c r="M29" s="98">
        <f t="shared" si="3"/>
        <v>3687</v>
      </c>
      <c r="N29" s="98">
        <f t="shared" si="3"/>
        <v>15585</v>
      </c>
      <c r="O29" s="98">
        <f t="shared" si="3"/>
        <v>69994</v>
      </c>
      <c r="P29" s="234"/>
    </row>
    <row r="30" spans="1:16" s="330" customFormat="1" ht="18" customHeight="1" thickBot="1">
      <c r="A30" s="327" t="s">
        <v>775</v>
      </c>
      <c r="B30" s="328" t="s">
        <v>112</v>
      </c>
      <c r="C30" s="235">
        <f>C28-C29</f>
        <v>203</v>
      </c>
      <c r="D30" s="235">
        <f>D28-D29</f>
        <v>0</v>
      </c>
      <c r="E30" s="235">
        <f>E28-E29</f>
        <v>0</v>
      </c>
      <c r="F30" s="235">
        <f>F28-F29</f>
        <v>5155</v>
      </c>
      <c r="G30" s="235">
        <f t="shared" ref="G30:O30" si="4">G28-G29</f>
        <v>500</v>
      </c>
      <c r="H30" s="235">
        <f t="shared" si="4"/>
        <v>-933</v>
      </c>
      <c r="I30" s="235">
        <f t="shared" si="4"/>
        <v>-600</v>
      </c>
      <c r="J30" s="235">
        <f t="shared" si="4"/>
        <v>0</v>
      </c>
      <c r="K30" s="235">
        <f t="shared" si="4"/>
        <v>394</v>
      </c>
      <c r="L30" s="235">
        <f t="shared" si="4"/>
        <v>-1019</v>
      </c>
      <c r="M30" s="235">
        <f t="shared" si="4"/>
        <v>-201</v>
      </c>
      <c r="N30" s="235">
        <f t="shared" si="4"/>
        <v>-3499</v>
      </c>
      <c r="O30" s="235">
        <f t="shared" si="4"/>
        <v>0</v>
      </c>
      <c r="P30" s="329"/>
    </row>
    <row r="33" spans="1:4" ht="15" customHeight="1">
      <c r="A33" s="236"/>
    </row>
    <row r="39" spans="1:4" ht="15" customHeight="1">
      <c r="C39" s="449"/>
      <c r="D39" s="449"/>
    </row>
    <row r="41" spans="1:4" ht="15" customHeight="1">
      <c r="C41" s="449"/>
      <c r="D41" s="449"/>
    </row>
  </sheetData>
  <mergeCells count="4">
    <mergeCell ref="A1:O1"/>
    <mergeCell ref="A2:O2"/>
    <mergeCell ref="C39:D39"/>
    <mergeCell ref="C41:D41"/>
  </mergeCells>
  <phoneticPr fontId="0" type="noConversion"/>
  <printOptions horizontalCentered="1"/>
  <pageMargins left="0" right="0" top="0.39370078740157483" bottom="0.39370078740157483" header="0.19685039370078741" footer="0.19685039370078741"/>
  <pageSetup paperSize="9" scale="80" orientation="landscape" r:id="rId1"/>
  <headerFooter alignWithMargins="0">
    <oddHeader xml:space="preserve">&amp;R&amp;"Times New Roman,Normál"&amp;10 7. számú melléklet&amp;"Arial CE,Normál"&amp;11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"/>
  <sheetViews>
    <sheetView workbookViewId="0">
      <selection activeCell="M27" sqref="M27"/>
    </sheetView>
  </sheetViews>
  <sheetFormatPr defaultRowHeight="15"/>
  <sheetData/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11</vt:i4>
      </vt:variant>
    </vt:vector>
  </HeadingPairs>
  <TitlesOfParts>
    <vt:vector size="19" baseType="lpstr">
      <vt:lpstr>1. Bev.-Kiad.</vt:lpstr>
      <vt:lpstr>2. Bevételek</vt:lpstr>
      <vt:lpstr>3. Kiadások</vt:lpstr>
      <vt:lpstr>4.a Cofog-Bev.-Önk.</vt:lpstr>
      <vt:lpstr>4.b Cofog-Kiad.-Önk.</vt:lpstr>
      <vt:lpstr>5. Felhalm.-Önk.</vt:lpstr>
      <vt:lpstr>6. Eifelh.</vt:lpstr>
      <vt:lpstr>...</vt:lpstr>
      <vt:lpstr>'1. Bev.-Kiad.'!Nyomtatási_cím</vt:lpstr>
      <vt:lpstr>'2. Bevételek'!Nyomtatási_cím</vt:lpstr>
      <vt:lpstr>'3. Kiadások'!Nyomtatási_cím</vt:lpstr>
      <vt:lpstr>'4.a Cofog-Bev.-Önk.'!Nyomtatási_cím</vt:lpstr>
      <vt:lpstr>'4.b Cofog-Kiad.-Önk.'!Nyomtatási_cím</vt:lpstr>
      <vt:lpstr>'5. Felhalm.-Önk.'!Nyomtatási_cím</vt:lpstr>
      <vt:lpstr>'1. Bev.-Kiad.'!Nyomtatási_terület</vt:lpstr>
      <vt:lpstr>'2. Bevételek'!Nyomtatási_terület</vt:lpstr>
      <vt:lpstr>'4.a Cofog-Bev.-Önk.'!Nyomtatási_terület</vt:lpstr>
      <vt:lpstr>'4.b Cofog-Kiad.-Önk.'!Nyomtatási_terület</vt:lpstr>
      <vt:lpstr>'6. Eifelh.'!Nyomtatási_terület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Nyiraty Andrea</dc:creator>
  <cp:lastModifiedBy>Lad</cp:lastModifiedBy>
  <cp:lastPrinted>2014-10-18T09:13:17Z</cp:lastPrinted>
  <dcterms:created xsi:type="dcterms:W3CDTF">2013-12-03T07:09:19Z</dcterms:created>
  <dcterms:modified xsi:type="dcterms:W3CDTF">2014-10-29T10:28:59Z</dcterms:modified>
</cp:coreProperties>
</file>