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9.melléklet" sheetId="10" r:id="rId7"/>
  </sheets>
  <calcPr calcId="124519"/>
</workbook>
</file>

<file path=xl/calcChain.xml><?xml version="1.0" encoding="utf-8"?>
<calcChain xmlns="http://schemas.openxmlformats.org/spreadsheetml/2006/main">
  <c r="D23" i="10"/>
  <c r="D28"/>
  <c r="D30" l="1"/>
  <c r="Q7" i="1"/>
  <c r="H8" l="1"/>
  <c r="H7" s="1"/>
  <c r="T36" i="4" l="1"/>
  <c r="T37"/>
  <c r="V14"/>
  <c r="V15"/>
  <c r="U14"/>
  <c r="U15"/>
  <c r="T14"/>
  <c r="T15"/>
  <c r="V35"/>
  <c r="T16"/>
  <c r="V21" i="5"/>
  <c r="U21"/>
  <c r="T21"/>
  <c r="K22"/>
  <c r="C15" i="6"/>
  <c r="V31" i="4" l="1"/>
  <c r="V32"/>
  <c r="V33"/>
  <c r="V34"/>
  <c r="V36"/>
  <c r="U31"/>
  <c r="U32"/>
  <c r="U33"/>
  <c r="U34"/>
  <c r="U35"/>
  <c r="T31"/>
  <c r="T32"/>
  <c r="T33"/>
  <c r="T34"/>
  <c r="T35"/>
  <c r="T18"/>
  <c r="V13" i="5"/>
  <c r="V14"/>
  <c r="V15"/>
  <c r="V16"/>
  <c r="U13"/>
  <c r="U14"/>
  <c r="U15"/>
  <c r="T13"/>
  <c r="T14"/>
  <c r="T15"/>
  <c r="H42" i="1" l="1"/>
  <c r="Q48" l="1"/>
  <c r="Q56" s="1"/>
  <c r="H48"/>
  <c r="I52"/>
  <c r="I48" s="1"/>
  <c r="J52"/>
  <c r="J48" s="1"/>
  <c r="H52"/>
  <c r="I42"/>
  <c r="J42"/>
  <c r="V23" i="5"/>
  <c r="U23"/>
  <c r="T23"/>
  <c r="E30" i="6"/>
  <c r="D30"/>
  <c r="C30"/>
  <c r="E22"/>
  <c r="D22"/>
  <c r="C22"/>
  <c r="E19"/>
  <c r="D19"/>
  <c r="C19"/>
  <c r="E17"/>
  <c r="D17"/>
  <c r="E15"/>
  <c r="D15"/>
  <c r="R48" i="1"/>
  <c r="J30"/>
  <c r="I30"/>
  <c r="H30"/>
  <c r="J15"/>
  <c r="I15"/>
  <c r="H15"/>
  <c r="S7"/>
  <c r="S46" s="1"/>
  <c r="S57" s="1"/>
  <c r="S59" s="1"/>
  <c r="R7"/>
  <c r="R46" s="1"/>
  <c r="R57" s="1"/>
  <c r="R59" s="1"/>
  <c r="J7"/>
  <c r="I7"/>
  <c r="S22" i="5"/>
  <c r="R22"/>
  <c r="Q22"/>
  <c r="P22"/>
  <c r="O22"/>
  <c r="N22"/>
  <c r="M22"/>
  <c r="L22"/>
  <c r="J22"/>
  <c r="I22"/>
  <c r="H22"/>
  <c r="G22"/>
  <c r="F22"/>
  <c r="E22"/>
  <c r="D22"/>
  <c r="C22"/>
  <c r="B22"/>
  <c r="V20"/>
  <c r="U20"/>
  <c r="T20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S38" i="4"/>
  <c r="R38"/>
  <c r="Q38"/>
  <c r="P38"/>
  <c r="O38"/>
  <c r="N38"/>
  <c r="M38"/>
  <c r="L38"/>
  <c r="K38"/>
  <c r="J38"/>
  <c r="I38"/>
  <c r="H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B36" i="2"/>
  <c r="B39" s="1"/>
  <c r="D24"/>
  <c r="C24"/>
  <c r="B24"/>
  <c r="B26" s="1"/>
  <c r="H46" i="1" l="1"/>
  <c r="T22" i="5"/>
  <c r="T38" i="4"/>
  <c r="U23"/>
  <c r="U38" s="1"/>
  <c r="E31" i="6"/>
  <c r="H56" i="1"/>
  <c r="C31" i="6"/>
  <c r="Q46" i="1"/>
  <c r="Q57" s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V38" i="4"/>
  <c r="D31" i="6"/>
  <c r="I46" i="1"/>
  <c r="I57" s="1"/>
  <c r="I59" s="1"/>
  <c r="J46"/>
  <c r="J57" s="1"/>
  <c r="J59" s="1"/>
  <c r="U22" i="5"/>
  <c r="V22"/>
  <c r="T25" l="1"/>
  <c r="U24"/>
  <c r="U25" s="1"/>
  <c r="V24"/>
  <c r="V25" s="1"/>
  <c r="T24"/>
  <c r="H57" i="1"/>
  <c r="H59" s="1"/>
</calcChain>
</file>

<file path=xl/sharedStrings.xml><?xml version="1.0" encoding="utf-8"?>
<sst xmlns="http://schemas.openxmlformats.org/spreadsheetml/2006/main" count="453" uniqueCount="312">
  <si>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</si>
  <si>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</si>
  <si>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</si>
  <si>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</si>
  <si>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</si>
  <si>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</si>
  <si>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</si>
  <si>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</si>
  <si>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</si>
  <si>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</si>
  <si>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</si>
  <si>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</si>
  <si>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</si>
  <si>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</si>
  <si>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</si>
  <si>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</si>
  <si>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</si>
  <si>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</si>
  <si>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</si>
  <si>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</si>
  <si>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</si>
  <si>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</si>
  <si>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</si>
  <si>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</si>
  <si>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</si>
  <si>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</si>
  <si>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</si>
  <si>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</si>
  <si>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</si>
  <si>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</si>
  <si>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</si>
  <si>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</si>
  <si>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</si>
  <si>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</si>
  <si>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</si>
  <si>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</si>
  <si>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</si>
  <si>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</si>
  <si>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</si>
  <si>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</si>
  <si>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</si>
  <si>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</si>
  <si>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</si>
  <si>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</si>
  <si>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</si>
  <si>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</si>
  <si>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</si>
  <si>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</si>
  <si>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</si>
  <si>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</si>
  <si>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</si>
  <si>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</si>
  <si>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</si>
  <si>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</si>
  <si>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</si>
  <si>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</si>
  <si>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</si>
  <si>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</si>
  <si>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</si>
  <si>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</si>
  <si>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</si>
  <si>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</si>
  <si>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</si>
  <si>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</si>
  <si>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</si>
  <si>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</si>
  <si>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</si>
  <si>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</si>
  <si>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</si>
  <si>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</si>
  <si>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</si>
  <si>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</si>
  <si>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</si>
  <si>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</si>
  <si>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</si>
  <si>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</si>
  <si>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</si>
  <si>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</si>
  <si>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</si>
  <si>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</si>
  <si>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</si>
  <si>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</si>
  <si>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</si>
  <si>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</si>
  <si>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</si>
  <si>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</si>
  <si>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</si>
  <si>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</si>
  <si>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</si>
  <si>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</si>
  <si>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</si>
  <si>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</si>
  <si>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</si>
  <si>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</si>
  <si>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</si>
  <si>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</si>
  <si>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</si>
  <si>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</si>
  <si>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</si>
  <si>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</si>
  <si>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</si>
  <si>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</si>
  <si>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</si>
  <si>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</si>
  <si>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</si>
  <si>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</si>
  <si>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</si>
  <si>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</si>
  <si>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</si>
  <si>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</si>
  <si>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</si>
  <si>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</si>
  <si>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</si>
  <si>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</si>
  <si>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</si>
  <si>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</si>
  <si>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</si>
  <si>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</si>
  <si>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</si>
  <si>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</si>
  <si>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</si>
  <si>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</si>
  <si>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</si>
  <si>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</si>
  <si>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</si>
  <si>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</si>
  <si>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</si>
  <si>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</si>
  <si>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</si>
  <si>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</si>
  <si>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</si>
  <si>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</si>
  <si>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</si>
  <si>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</si>
  <si>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</si>
  <si>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</si>
  <si>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</si>
  <si>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</si>
  <si>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</si>
  <si>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</si>
  <si>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</si>
  <si>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</si>
  <si>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</si>
  <si>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</si>
  <si>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</si>
  <si>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</si>
  <si>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</si>
  <si>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</si>
  <si>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</si>
  <si>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</si>
  <si>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Ellátottak pénzbeli jutattásai (=46+…+53)</t>
  </si>
  <si>
    <t>Települési szociális támogatások</t>
  </si>
  <si>
    <t>Rovat megnevezése</t>
  </si>
  <si>
    <t>Rovat száma</t>
  </si>
  <si>
    <t>Eredeti előirányzat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</si>
  <si>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</si>
  <si>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</si>
  <si>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</si>
  <si>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</si>
  <si>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</si>
  <si>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</si>
  <si>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</si>
  <si>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</si>
  <si>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</si>
  <si>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</si>
  <si>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</si>
  <si>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</si>
  <si>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</si>
  <si>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</si>
  <si>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</si>
  <si>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</si>
  <si>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</si>
  <si>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</si>
  <si>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</si>
  <si>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</si>
  <si>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</si>
  <si>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</si>
  <si>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</si>
  <si>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</si>
  <si>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</si>
  <si>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</si>
  <si>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</si>
  <si>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</si>
  <si>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</si>
  <si>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10.000.-Ft általános iskolába, középiskolába, felsőfokú oktatási intézménybe járó gyermekek  részére</t>
  </si>
  <si>
    <t>Általános iskolába járó gyermekek részére bérlet térítés</t>
  </si>
  <si>
    <t>Óvodai gyermek étkeztetés támogatása</t>
  </si>
  <si>
    <t>Szociális étkezésben, házi segítség nyújtásban részesülők támogatása</t>
  </si>
  <si>
    <t>15.000.-Ft esetenként</t>
  </si>
  <si>
    <t>Fajlagos összeg</t>
  </si>
  <si>
    <t>Költségvetési törvényben számított összeg</t>
  </si>
  <si>
    <t>Települési Önkormányzatok támogatása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</si>
  <si>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</si>
  <si>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</si>
  <si>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</si>
  <si>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</si>
  <si>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</si>
  <si>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</si>
  <si>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</si>
  <si>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</si>
  <si>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</si>
  <si>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</si>
  <si>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</si>
  <si>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</si>
  <si>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</si>
  <si>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</si>
  <si>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</si>
  <si>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</si>
  <si>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</si>
  <si>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</si>
  <si>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</si>
  <si>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Természetben nyújtott települési támogatás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</si>
  <si>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</si>
  <si>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</si>
  <si>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</si>
  <si>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</si>
  <si>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</si>
  <si>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</si>
  <si>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</si>
  <si>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</si>
  <si>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</si>
  <si>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</si>
  <si>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</si>
  <si>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</si>
  <si>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</si>
  <si>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</si>
  <si>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</si>
  <si>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</si>
  <si>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</si>
  <si>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</si>
  <si>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</si>
  <si>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</si>
  <si>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</si>
  <si>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</si>
  <si>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</si>
  <si>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</si>
  <si>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</si>
  <si>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</si>
  <si>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</si>
  <si>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</si>
  <si>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</si>
  <si>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</si>
  <si>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</si>
  <si>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</si>
  <si>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</si>
  <si>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</si>
  <si>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</si>
  <si>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</si>
  <si>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</si>
  <si>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</si>
  <si>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</si>
  <si>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</si>
  <si>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</si>
  <si>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</si>
  <si>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</si>
  <si>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</si>
  <si>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</si>
  <si>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</si>
  <si>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</si>
  <si>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</si>
  <si>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</si>
  <si>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</si>
  <si>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</si>
  <si>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</si>
  <si>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</si>
  <si>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</si>
  <si>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</si>
  <si>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</si>
  <si>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</si>
  <si>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</si>
  <si>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</si>
  <si>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</si>
  <si>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</si>
  <si>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</si>
  <si>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</si>
  <si>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</si>
  <si>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</si>
  <si>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</si>
  <si>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</si>
  <si>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</si>
  <si>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</si>
  <si>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</si>
  <si>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</si>
  <si>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</si>
  <si>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</si>
  <si>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</si>
  <si>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</si>
  <si>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</si>
  <si>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</si>
  <si>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</si>
  <si>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</si>
  <si>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</si>
  <si>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</si>
  <si>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</si>
  <si>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</si>
  <si>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adatok forintban</t>
  </si>
  <si>
    <t>38.000*12 hó=456.000</t>
  </si>
  <si>
    <t>1 fő*26.080*12</t>
  </si>
  <si>
    <t>Támogatási összeg 30.000.-Ft*7</t>
  </si>
  <si>
    <t>40.000.-Ft*5 gyermek</t>
  </si>
  <si>
    <t>2020.</t>
  </si>
  <si>
    <t>Pénzben nyújtott települési támogatás</t>
  </si>
  <si>
    <t>Települési támogatás (természetbeni ellátás  gyermekek részére bérlettérítés)</t>
  </si>
  <si>
    <t xml:space="preserve">Lakhatáshoz kapcsolódó rendszeres  települési támogatás </t>
  </si>
  <si>
    <t xml:space="preserve">Rendkívüli települési támogatás eseti  támogatás </t>
  </si>
  <si>
    <t xml:space="preserve">Helyi megállapítású ápolási díj- települési támogatás </t>
  </si>
  <si>
    <t xml:space="preserve">Települési támogatás temetési költségek mérséklésésre </t>
  </si>
  <si>
    <t xml:space="preserve">Települési támogatás életkezdési támogatás </t>
  </si>
  <si>
    <t xml:space="preserve">Települési támogatás beiskolázási segély </t>
  </si>
  <si>
    <t xml:space="preserve">Települési támogatás óvodába járó gyermekek 50%-os étkezési támogatása </t>
  </si>
  <si>
    <t>Települési támogatás  szociális ellátásban részsesülők támogatása</t>
  </si>
  <si>
    <t>9.  melléklet az 1/2020.(II.14.)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</si>
</sst>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4" fontId="23" fillId="8" borderId="1" xfId="1" applyNumberFormat="1" applyFont="1" applyFill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6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Q55" sqref="Q55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>
      <c r="A1" s="271" t="s">
        <v>212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1:20">
      <c r="A2" s="272" t="s">
        <v>10</v>
      </c>
      <c r="B2" s="272"/>
      <c r="C2" s="272"/>
      <c r="D2" s="272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>
      <c r="A3" s="272" t="s">
        <v>11</v>
      </c>
      <c r="B3" s="272"/>
      <c r="C3" s="272"/>
      <c r="D3" s="272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>
      <c r="A4" s="273" t="s">
        <v>57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41" t="s">
        <v>58</v>
      </c>
      <c r="S4" s="41"/>
    </row>
    <row r="5" spans="1:20">
      <c r="A5" s="273" t="s">
        <v>213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4" t="s">
        <v>59</v>
      </c>
      <c r="S5" s="274"/>
    </row>
    <row r="6" spans="1:20" ht="23.25">
      <c r="A6" s="42" t="s">
        <v>60</v>
      </c>
      <c r="B6" s="275" t="s">
        <v>61</v>
      </c>
      <c r="C6" s="275"/>
      <c r="D6" s="275"/>
      <c r="E6" s="275"/>
      <c r="F6" s="275"/>
      <c r="G6" s="276"/>
      <c r="H6" s="44" t="s">
        <v>154</v>
      </c>
      <c r="I6" s="45" t="s">
        <v>62</v>
      </c>
      <c r="J6" s="46" t="s">
        <v>4</v>
      </c>
      <c r="K6" s="47" t="s">
        <v>60</v>
      </c>
      <c r="L6" s="277" t="s">
        <v>8</v>
      </c>
      <c r="M6" s="275"/>
      <c r="N6" s="275"/>
      <c r="O6" s="275"/>
      <c r="P6" s="276"/>
      <c r="Q6" s="60" t="s">
        <v>154</v>
      </c>
      <c r="R6" s="45" t="s">
        <v>62</v>
      </c>
      <c r="S6" s="46" t="s">
        <v>4</v>
      </c>
    </row>
    <row r="7" spans="1:20">
      <c r="A7" s="48" t="s">
        <v>63</v>
      </c>
      <c r="B7" s="257" t="s">
        <v>195</v>
      </c>
      <c r="C7" s="258"/>
      <c r="D7" s="258"/>
      <c r="E7" s="258"/>
      <c r="F7" s="258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>
      <c r="A8" s="48"/>
      <c r="B8" s="257" t="s">
        <v>192</v>
      </c>
      <c r="C8" s="258"/>
      <c r="D8" s="258"/>
      <c r="E8" s="258"/>
      <c r="F8" s="258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>
      <c r="A9" s="48"/>
      <c r="B9" s="213" t="s">
        <v>157</v>
      </c>
      <c r="C9" s="214"/>
      <c r="D9" s="214"/>
      <c r="E9" s="214"/>
      <c r="F9" s="214"/>
      <c r="G9" s="215"/>
      <c r="H9" s="118">
        <v>4912442</v>
      </c>
      <c r="I9" s="118"/>
      <c r="J9" s="118"/>
      <c r="K9" s="53"/>
      <c r="L9" s="249" t="s">
        <v>292</v>
      </c>
      <c r="M9" s="250"/>
      <c r="N9" s="250"/>
      <c r="O9" s="250"/>
      <c r="P9" s="251"/>
      <c r="Q9" s="56">
        <v>12942077</v>
      </c>
      <c r="R9" s="56"/>
      <c r="S9" s="57"/>
    </row>
    <row r="10" spans="1:20" ht="29.25" customHeight="1">
      <c r="A10" s="48"/>
      <c r="B10" s="237" t="s">
        <v>158</v>
      </c>
      <c r="C10" s="238"/>
      <c r="D10" s="238"/>
      <c r="E10" s="238"/>
      <c r="F10" s="238"/>
      <c r="G10" s="280"/>
      <c r="H10" s="118">
        <v>3247757</v>
      </c>
      <c r="I10" s="118"/>
      <c r="J10" s="118"/>
      <c r="K10" s="53"/>
      <c r="L10" s="220" t="s">
        <v>34</v>
      </c>
      <c r="M10" s="247"/>
      <c r="N10" s="247"/>
      <c r="O10" s="247"/>
      <c r="P10" s="278"/>
      <c r="Q10" s="140">
        <v>411719</v>
      </c>
      <c r="R10" s="58"/>
      <c r="S10" s="58"/>
    </row>
    <row r="11" spans="1:20" ht="29.25" customHeight="1">
      <c r="A11" s="48"/>
      <c r="B11" s="284"/>
      <c r="C11" s="285"/>
      <c r="D11" s="285"/>
      <c r="E11" s="285"/>
      <c r="F11" s="285"/>
      <c r="G11" s="204"/>
      <c r="H11" s="118"/>
      <c r="I11" s="118"/>
      <c r="J11" s="118"/>
      <c r="K11" s="53"/>
      <c r="L11" s="220" t="s">
        <v>293</v>
      </c>
      <c r="M11" s="221"/>
      <c r="N11" s="221"/>
      <c r="O11" s="221"/>
      <c r="P11" s="222"/>
      <c r="Q11" s="140">
        <v>254000</v>
      </c>
      <c r="R11" s="58"/>
      <c r="S11" s="58"/>
    </row>
    <row r="12" spans="1:20">
      <c r="A12" s="48"/>
      <c r="B12" s="213" t="s">
        <v>168</v>
      </c>
      <c r="C12" s="214"/>
      <c r="D12" s="214"/>
      <c r="E12" s="214"/>
      <c r="F12" s="214"/>
      <c r="G12" s="215"/>
      <c r="H12" s="118">
        <v>1800000</v>
      </c>
      <c r="I12" s="119"/>
      <c r="J12" s="119"/>
      <c r="K12" s="53"/>
      <c r="L12" s="246" t="s">
        <v>37</v>
      </c>
      <c r="M12" s="247"/>
      <c r="N12" s="247"/>
      <c r="O12" s="247"/>
      <c r="P12" s="248"/>
      <c r="Q12" s="59">
        <v>8307252</v>
      </c>
      <c r="R12" s="59"/>
      <c r="S12" s="60"/>
    </row>
    <row r="13" spans="1:20">
      <c r="A13" s="48"/>
      <c r="B13" s="216" t="s">
        <v>287</v>
      </c>
      <c r="C13" s="217"/>
      <c r="D13" s="217"/>
      <c r="E13" s="217"/>
      <c r="F13" s="217"/>
      <c r="G13" s="175"/>
      <c r="H13" s="118">
        <v>13027044</v>
      </c>
      <c r="I13" s="119"/>
      <c r="J13" s="119"/>
      <c r="K13" s="53"/>
      <c r="L13" s="246" t="s">
        <v>36</v>
      </c>
      <c r="M13" s="282"/>
      <c r="N13" s="282"/>
      <c r="O13" s="282"/>
      <c r="P13" s="283"/>
      <c r="Q13" s="59">
        <v>3160406</v>
      </c>
      <c r="R13" s="59"/>
      <c r="S13" s="60"/>
    </row>
    <row r="14" spans="1:20">
      <c r="A14" s="48"/>
      <c r="B14" s="281" t="s">
        <v>193</v>
      </c>
      <c r="C14" s="229"/>
      <c r="D14" s="229"/>
      <c r="E14" s="229"/>
      <c r="F14" s="229"/>
      <c r="G14" s="171"/>
      <c r="H14" s="172"/>
      <c r="I14" s="173"/>
      <c r="J14" s="173"/>
      <c r="K14" s="53"/>
      <c r="L14" s="246" t="s">
        <v>204</v>
      </c>
      <c r="M14" s="279"/>
      <c r="N14" s="279"/>
      <c r="O14" s="279"/>
      <c r="P14" s="248"/>
      <c r="Q14" s="59">
        <v>5768929</v>
      </c>
      <c r="R14" s="59"/>
      <c r="S14" s="60"/>
    </row>
    <row r="15" spans="1:20">
      <c r="A15" s="48" t="s">
        <v>67</v>
      </c>
      <c r="B15" s="224" t="s">
        <v>19</v>
      </c>
      <c r="C15" s="225"/>
      <c r="D15" s="225"/>
      <c r="E15" s="225"/>
      <c r="F15" s="225"/>
      <c r="G15" s="226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13" t="s">
        <v>294</v>
      </c>
      <c r="M15" s="218"/>
      <c r="N15" s="218"/>
      <c r="O15" s="218"/>
      <c r="P15" s="219"/>
      <c r="Q15" s="59">
        <v>308126</v>
      </c>
      <c r="R15" s="59"/>
      <c r="S15" s="60"/>
    </row>
    <row r="16" spans="1:20">
      <c r="A16" s="48"/>
      <c r="B16" s="213" t="s">
        <v>169</v>
      </c>
      <c r="C16" s="214"/>
      <c r="D16" s="214"/>
      <c r="E16" s="214"/>
      <c r="F16" s="214"/>
      <c r="G16" s="215"/>
      <c r="H16" s="118">
        <v>2323734</v>
      </c>
      <c r="I16" s="118"/>
      <c r="J16" s="118"/>
      <c r="K16" s="53"/>
      <c r="L16" s="223" t="s">
        <v>38</v>
      </c>
      <c r="M16" s="214"/>
      <c r="N16" s="214"/>
      <c r="O16" s="214"/>
      <c r="P16" s="215"/>
      <c r="Q16" s="59">
        <v>365016</v>
      </c>
      <c r="R16" s="59"/>
      <c r="S16" s="60"/>
    </row>
    <row r="17" spans="1:19">
      <c r="A17" s="48"/>
      <c r="B17" s="213" t="s">
        <v>106</v>
      </c>
      <c r="C17" s="214"/>
      <c r="D17" s="214"/>
      <c r="E17" s="214"/>
      <c r="F17" s="214"/>
      <c r="G17" s="215"/>
      <c r="H17" s="118">
        <v>886693</v>
      </c>
      <c r="I17" s="118"/>
      <c r="J17" s="118"/>
      <c r="K17" s="53"/>
      <c r="L17" s="213" t="s">
        <v>39</v>
      </c>
      <c r="M17" s="214"/>
      <c r="N17" s="214"/>
      <c r="O17" s="214"/>
      <c r="P17" s="215"/>
      <c r="Q17" s="59">
        <v>55720</v>
      </c>
      <c r="R17" s="59"/>
      <c r="S17" s="60"/>
    </row>
    <row r="18" spans="1:19">
      <c r="A18" s="48"/>
      <c r="B18" s="213" t="s">
        <v>176</v>
      </c>
      <c r="C18" s="214"/>
      <c r="D18" s="214"/>
      <c r="E18" s="214"/>
      <c r="F18" s="214"/>
      <c r="G18" s="215"/>
      <c r="H18" s="118">
        <v>15502100</v>
      </c>
      <c r="I18" s="118"/>
      <c r="J18" s="118"/>
      <c r="K18" s="53"/>
      <c r="L18" s="213" t="s">
        <v>235</v>
      </c>
      <c r="M18" s="214"/>
      <c r="N18" s="214"/>
      <c r="O18" s="214"/>
      <c r="P18" s="215"/>
      <c r="Q18" s="59">
        <v>7724571</v>
      </c>
      <c r="R18" s="59"/>
      <c r="S18" s="60"/>
    </row>
    <row r="19" spans="1:19">
      <c r="A19" s="48"/>
      <c r="B19" s="213" t="s">
        <v>159</v>
      </c>
      <c r="C19" s="214"/>
      <c r="D19" s="214"/>
      <c r="E19" s="214"/>
      <c r="F19" s="214"/>
      <c r="G19" s="175"/>
      <c r="H19" s="118">
        <v>3359943</v>
      </c>
      <c r="I19" s="118"/>
      <c r="J19" s="118"/>
      <c r="K19" s="53"/>
      <c r="L19" s="213" t="s">
        <v>199</v>
      </c>
      <c r="M19" s="214"/>
      <c r="N19" s="214"/>
      <c r="O19" s="214"/>
      <c r="P19" s="215"/>
      <c r="Q19" s="59">
        <v>3606194</v>
      </c>
      <c r="R19" s="59"/>
      <c r="S19" s="60"/>
    </row>
    <row r="20" spans="1:19">
      <c r="A20" s="48"/>
      <c r="B20" s="220" t="s">
        <v>120</v>
      </c>
      <c r="C20" s="221"/>
      <c r="D20" s="221"/>
      <c r="E20" s="221"/>
      <c r="F20" s="221"/>
      <c r="G20" s="222"/>
      <c r="H20" s="122">
        <v>860447</v>
      </c>
      <c r="I20" s="123"/>
      <c r="J20" s="123"/>
      <c r="K20" s="53"/>
      <c r="L20" s="213" t="s">
        <v>198</v>
      </c>
      <c r="M20" s="214"/>
      <c r="N20" s="214"/>
      <c r="O20" s="214"/>
      <c r="P20" s="215"/>
      <c r="Q20" s="59">
        <v>181423</v>
      </c>
      <c r="R20" s="59"/>
      <c r="S20" s="60"/>
    </row>
    <row r="21" spans="1:19">
      <c r="A21" s="48"/>
      <c r="B21" s="213"/>
      <c r="C21" s="214"/>
      <c r="D21" s="214"/>
      <c r="E21" s="214"/>
      <c r="F21" s="214"/>
      <c r="G21" s="215"/>
      <c r="H21" s="118"/>
      <c r="I21" s="124"/>
      <c r="J21" s="124"/>
      <c r="K21" s="53"/>
      <c r="L21" s="213" t="s">
        <v>200</v>
      </c>
      <c r="M21" s="214"/>
      <c r="N21" s="214"/>
      <c r="O21" s="214"/>
      <c r="P21" s="215"/>
      <c r="Q21" s="59">
        <v>2200979</v>
      </c>
      <c r="R21" s="61"/>
      <c r="S21" s="44"/>
    </row>
    <row r="22" spans="1:19">
      <c r="A22" s="48"/>
      <c r="B22" s="216"/>
      <c r="C22" s="217"/>
      <c r="D22" s="217"/>
      <c r="E22" s="217"/>
      <c r="F22" s="217"/>
      <c r="G22" s="134"/>
      <c r="H22" s="120"/>
      <c r="I22" s="124"/>
      <c r="J22" s="124"/>
      <c r="K22" s="53"/>
      <c r="L22" s="213" t="s">
        <v>40</v>
      </c>
      <c r="M22" s="214"/>
      <c r="N22" s="214"/>
      <c r="O22" s="214"/>
      <c r="P22" s="215"/>
      <c r="Q22" s="59">
        <v>346609</v>
      </c>
      <c r="R22" s="61"/>
      <c r="S22" s="44"/>
    </row>
    <row r="23" spans="1:19">
      <c r="A23" s="48"/>
      <c r="B23" s="216"/>
      <c r="C23" s="217"/>
      <c r="D23" s="217"/>
      <c r="E23" s="217"/>
      <c r="F23" s="217"/>
      <c r="G23" s="134"/>
      <c r="H23" s="120"/>
      <c r="I23" s="124"/>
      <c r="J23" s="124"/>
      <c r="K23" s="53"/>
      <c r="L23" s="213" t="s">
        <v>41</v>
      </c>
      <c r="M23" s="214"/>
      <c r="N23" s="214"/>
      <c r="O23" s="214"/>
      <c r="P23" s="215"/>
      <c r="Q23" s="59">
        <v>316683</v>
      </c>
      <c r="R23" s="61"/>
      <c r="S23" s="44"/>
    </row>
    <row r="24" spans="1:19">
      <c r="A24" s="48"/>
      <c r="B24" s="216"/>
      <c r="C24" s="217"/>
      <c r="D24" s="217"/>
      <c r="E24" s="217"/>
      <c r="F24" s="217"/>
      <c r="G24" s="134"/>
      <c r="H24" s="120"/>
      <c r="I24" s="124"/>
      <c r="J24" s="124"/>
      <c r="K24" s="53"/>
      <c r="L24" s="213" t="s">
        <v>52</v>
      </c>
      <c r="M24" s="214"/>
      <c r="N24" s="214"/>
      <c r="O24" s="214"/>
      <c r="P24" s="215"/>
      <c r="Q24" s="59">
        <v>3150595</v>
      </c>
      <c r="R24" s="61"/>
      <c r="S24" s="44"/>
    </row>
    <row r="25" spans="1:19">
      <c r="A25" s="48"/>
      <c r="B25" s="216"/>
      <c r="C25" s="217"/>
      <c r="D25" s="217"/>
      <c r="E25" s="217"/>
      <c r="F25" s="217"/>
      <c r="G25" s="134"/>
      <c r="H25" s="120"/>
      <c r="I25" s="124"/>
      <c r="J25" s="124"/>
      <c r="K25" s="53"/>
      <c r="L25" s="213" t="s">
        <v>53</v>
      </c>
      <c r="M25" s="214"/>
      <c r="N25" s="214"/>
      <c r="O25" s="214"/>
      <c r="P25" s="215"/>
      <c r="Q25" s="59">
        <v>1826335</v>
      </c>
      <c r="R25" s="61"/>
      <c r="S25" s="44"/>
    </row>
    <row r="26" spans="1:19">
      <c r="A26" s="48"/>
      <c r="B26" s="216"/>
      <c r="C26" s="217"/>
      <c r="D26" s="217"/>
      <c r="E26" s="217"/>
      <c r="F26" s="217"/>
      <c r="G26" s="174"/>
      <c r="H26" s="120"/>
      <c r="I26" s="124"/>
      <c r="J26" s="124"/>
      <c r="K26" s="53"/>
      <c r="L26" s="213" t="s">
        <v>42</v>
      </c>
      <c r="M26" s="214"/>
      <c r="N26" s="214"/>
      <c r="O26" s="214"/>
      <c r="P26" s="215"/>
      <c r="Q26" s="59"/>
      <c r="R26" s="61"/>
      <c r="S26" s="44"/>
    </row>
    <row r="27" spans="1:19">
      <c r="A27" s="48"/>
      <c r="B27" s="216"/>
      <c r="C27" s="217"/>
      <c r="D27" s="217"/>
      <c r="E27" s="217"/>
      <c r="F27" s="217"/>
      <c r="G27" s="134"/>
      <c r="H27" s="120"/>
      <c r="I27" s="124"/>
      <c r="J27" s="124"/>
      <c r="K27" s="53"/>
      <c r="L27" s="213" t="s">
        <v>201</v>
      </c>
      <c r="M27" s="214"/>
      <c r="N27" s="214"/>
      <c r="O27" s="214"/>
      <c r="P27" s="215"/>
      <c r="Q27" s="59">
        <v>533743</v>
      </c>
      <c r="R27" s="61"/>
      <c r="S27" s="44"/>
    </row>
    <row r="28" spans="1:19">
      <c r="A28" s="48"/>
      <c r="B28" s="216"/>
      <c r="C28" s="217"/>
      <c r="D28" s="217"/>
      <c r="E28" s="217"/>
      <c r="F28" s="217"/>
      <c r="G28" s="174"/>
      <c r="H28" s="120"/>
      <c r="I28" s="124"/>
      <c r="J28" s="124"/>
      <c r="K28" s="53"/>
      <c r="L28" s="213" t="s">
        <v>202</v>
      </c>
      <c r="M28" s="214"/>
      <c r="N28" s="214"/>
      <c r="O28" s="214"/>
      <c r="P28" s="215"/>
      <c r="Q28" s="59">
        <v>12782429</v>
      </c>
      <c r="R28" s="61"/>
      <c r="S28" s="44"/>
    </row>
    <row r="29" spans="1:19">
      <c r="A29" s="48"/>
      <c r="B29" s="216"/>
      <c r="C29" s="217"/>
      <c r="D29" s="217"/>
      <c r="E29" s="217"/>
      <c r="F29" s="217"/>
      <c r="G29" s="174"/>
      <c r="H29" s="120"/>
      <c r="I29" s="124"/>
      <c r="J29" s="124"/>
      <c r="K29" s="53"/>
      <c r="L29" s="213" t="s">
        <v>203</v>
      </c>
      <c r="M29" s="214"/>
      <c r="N29" s="214"/>
      <c r="O29" s="214"/>
      <c r="P29" s="215"/>
      <c r="Q29" s="59">
        <v>838200</v>
      </c>
      <c r="R29" s="61"/>
      <c r="S29" s="44"/>
    </row>
    <row r="30" spans="1:19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24" t="s">
        <v>164</v>
      </c>
      <c r="M30" s="229"/>
      <c r="N30" s="229"/>
      <c r="O30" s="229"/>
      <c r="P30" s="230"/>
      <c r="Q30" s="144">
        <v>3902420</v>
      </c>
      <c r="R30" s="64"/>
      <c r="S30" s="64"/>
    </row>
    <row r="31" spans="1:19" ht="26.25" customHeight="1">
      <c r="A31" s="48"/>
      <c r="B31" s="213" t="s">
        <v>50</v>
      </c>
      <c r="C31" s="214"/>
      <c r="D31" s="214"/>
      <c r="E31" s="214"/>
      <c r="F31" s="214"/>
      <c r="G31" s="215"/>
      <c r="H31" s="118">
        <v>19050</v>
      </c>
      <c r="I31" s="118"/>
      <c r="J31" s="118"/>
      <c r="K31" s="53" t="s">
        <v>69</v>
      </c>
      <c r="L31" s="231" t="s">
        <v>170</v>
      </c>
      <c r="M31" s="232"/>
      <c r="N31" s="232"/>
      <c r="O31" s="232"/>
      <c r="P31" s="233"/>
      <c r="Q31" s="139">
        <v>15178000</v>
      </c>
      <c r="R31" s="139"/>
      <c r="S31" s="139"/>
    </row>
    <row r="32" spans="1:19" ht="26.25" customHeight="1">
      <c r="A32" s="48"/>
      <c r="B32" s="237" t="s">
        <v>288</v>
      </c>
      <c r="C32" s="238"/>
      <c r="D32" s="238"/>
      <c r="E32" s="238"/>
      <c r="F32" s="238"/>
      <c r="G32" s="180"/>
      <c r="H32" s="118">
        <v>375000</v>
      </c>
      <c r="I32" s="118"/>
      <c r="J32" s="118"/>
      <c r="K32" s="53"/>
      <c r="L32" s="181"/>
      <c r="M32" s="182"/>
      <c r="N32" s="182"/>
      <c r="O32" s="182"/>
      <c r="P32" s="183"/>
      <c r="Q32" s="139"/>
      <c r="R32" s="139"/>
      <c r="S32" s="139"/>
    </row>
    <row r="33" spans="1:19" ht="26.25" customHeight="1">
      <c r="A33" s="48"/>
      <c r="B33" s="213" t="s">
        <v>34</v>
      </c>
      <c r="C33" s="214"/>
      <c r="D33" s="214"/>
      <c r="E33" s="214"/>
      <c r="F33" s="214"/>
      <c r="G33" s="215"/>
      <c r="H33" s="118">
        <v>60000</v>
      </c>
      <c r="I33" s="118"/>
      <c r="J33" s="118"/>
      <c r="K33" s="53" t="s">
        <v>70</v>
      </c>
      <c r="L33" s="231" t="s">
        <v>163</v>
      </c>
      <c r="M33" s="232"/>
      <c r="N33" s="232"/>
      <c r="O33" s="232"/>
      <c r="P33" s="233"/>
      <c r="Q33" s="139">
        <v>6585651</v>
      </c>
      <c r="R33" s="139"/>
      <c r="S33" s="139"/>
    </row>
    <row r="34" spans="1:19" ht="18" customHeight="1">
      <c r="A34" s="48"/>
      <c r="B34" s="213" t="s">
        <v>196</v>
      </c>
      <c r="C34" s="214"/>
      <c r="D34" s="214"/>
      <c r="E34" s="214"/>
      <c r="F34" s="214"/>
      <c r="G34" s="215"/>
      <c r="H34" s="118">
        <v>838200</v>
      </c>
      <c r="I34" s="118"/>
      <c r="J34" s="118"/>
      <c r="K34" s="53"/>
      <c r="L34" s="249"/>
      <c r="M34" s="250"/>
      <c r="N34" s="250"/>
      <c r="O34" s="250"/>
      <c r="P34" s="251"/>
      <c r="Q34" s="140"/>
      <c r="R34" s="138"/>
      <c r="S34" s="138"/>
    </row>
    <row r="35" spans="1:19">
      <c r="A35" s="48"/>
      <c r="B35" s="213" t="s">
        <v>37</v>
      </c>
      <c r="C35" s="214"/>
      <c r="D35" s="214"/>
      <c r="E35" s="214"/>
      <c r="F35" s="214"/>
      <c r="G35" s="215"/>
      <c r="H35" s="118">
        <v>1988770</v>
      </c>
      <c r="I35" s="118"/>
      <c r="J35" s="118"/>
      <c r="K35" s="53"/>
      <c r="L35" s="227"/>
      <c r="M35" s="252"/>
      <c r="N35" s="252"/>
      <c r="O35" s="252"/>
      <c r="P35" s="253"/>
      <c r="Q35" s="140"/>
      <c r="R35" s="138"/>
      <c r="S35" s="138"/>
    </row>
    <row r="36" spans="1:19">
      <c r="A36" s="48"/>
      <c r="B36" s="213" t="s">
        <v>199</v>
      </c>
      <c r="C36" s="214"/>
      <c r="D36" s="214"/>
      <c r="E36" s="214"/>
      <c r="F36" s="214"/>
      <c r="G36" s="215"/>
      <c r="H36" s="119">
        <v>124548</v>
      </c>
      <c r="I36" s="118"/>
      <c r="J36" s="118"/>
      <c r="K36" s="53"/>
      <c r="L36" s="234"/>
      <c r="M36" s="235"/>
      <c r="N36" s="235"/>
      <c r="O36" s="235"/>
      <c r="P36" s="236"/>
      <c r="Q36" s="138"/>
      <c r="R36" s="138"/>
      <c r="S36" s="138"/>
    </row>
    <row r="37" spans="1:19">
      <c r="A37" s="48"/>
      <c r="B37" s="213" t="s">
        <v>52</v>
      </c>
      <c r="C37" s="214"/>
      <c r="D37" s="214"/>
      <c r="E37" s="214"/>
      <c r="F37" s="214"/>
      <c r="G37" s="215"/>
      <c r="H37" s="119">
        <v>1079500</v>
      </c>
      <c r="I37" s="118"/>
      <c r="J37" s="118"/>
      <c r="K37" s="53"/>
      <c r="L37" s="234"/>
      <c r="M37" s="235"/>
      <c r="N37" s="235"/>
      <c r="O37" s="235"/>
      <c r="P37" s="236"/>
      <c r="Q37" s="138"/>
      <c r="R37" s="138"/>
      <c r="S37" s="138"/>
    </row>
    <row r="38" spans="1:19">
      <c r="A38" s="48"/>
      <c r="B38" s="213" t="s">
        <v>53</v>
      </c>
      <c r="C38" s="214"/>
      <c r="D38" s="214"/>
      <c r="E38" s="214"/>
      <c r="F38" s="214"/>
      <c r="G38" s="215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>
      <c r="A39" s="48"/>
      <c r="B39" s="213" t="s">
        <v>289</v>
      </c>
      <c r="C39" s="214"/>
      <c r="D39" s="214"/>
      <c r="E39" s="214"/>
      <c r="F39" s="214"/>
      <c r="G39" s="169"/>
      <c r="H39" s="118">
        <v>76200</v>
      </c>
      <c r="I39" s="118"/>
      <c r="J39" s="118"/>
      <c r="K39" s="53"/>
      <c r="L39" s="166"/>
      <c r="M39" s="167"/>
      <c r="N39" s="167"/>
      <c r="O39" s="167"/>
      <c r="P39" s="168"/>
      <c r="Q39" s="65"/>
      <c r="R39" s="65"/>
      <c r="S39" s="65"/>
    </row>
    <row r="40" spans="1:19">
      <c r="A40" s="48"/>
      <c r="B40" s="213" t="s">
        <v>228</v>
      </c>
      <c r="C40" s="214"/>
      <c r="D40" s="214"/>
      <c r="E40" s="214"/>
      <c r="F40" s="214"/>
      <c r="G40" s="215"/>
      <c r="H40" s="118">
        <v>285750</v>
      </c>
      <c r="I40" s="118"/>
      <c r="J40" s="118"/>
      <c r="K40" s="53"/>
      <c r="L40" s="224" t="s">
        <v>205</v>
      </c>
      <c r="M40" s="225"/>
      <c r="N40" s="225"/>
      <c r="O40" s="225"/>
      <c r="P40" s="226"/>
      <c r="Q40" s="62">
        <v>1455819</v>
      </c>
      <c r="R40" s="62"/>
      <c r="S40" s="62"/>
    </row>
    <row r="41" spans="1:19">
      <c r="A41" s="48" t="s">
        <v>194</v>
      </c>
      <c r="B41" s="224" t="s">
        <v>71</v>
      </c>
      <c r="C41" s="225"/>
      <c r="D41" s="225"/>
      <c r="E41" s="225"/>
      <c r="F41" s="225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>
      <c r="A43" s="48"/>
      <c r="B43" s="227" t="s">
        <v>74</v>
      </c>
      <c r="C43" s="228"/>
      <c r="D43" s="228"/>
      <c r="E43" s="228"/>
      <c r="F43" s="228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>
      <c r="A44" s="48"/>
      <c r="B44" s="239" t="s">
        <v>291</v>
      </c>
      <c r="C44" s="240"/>
      <c r="D44" s="240"/>
      <c r="E44" s="240"/>
      <c r="F44" s="240"/>
      <c r="G44" s="241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>
      <c r="A45" s="48" t="s">
        <v>79</v>
      </c>
      <c r="B45" s="224" t="s">
        <v>76</v>
      </c>
      <c r="C45" s="225"/>
      <c r="D45" s="225"/>
      <c r="E45" s="225"/>
      <c r="F45" s="225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>
      <c r="A46" s="74"/>
      <c r="B46" s="242" t="s">
        <v>77</v>
      </c>
      <c r="C46" s="243"/>
      <c r="D46" s="243"/>
      <c r="E46" s="243"/>
      <c r="F46" s="243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42" t="s">
        <v>78</v>
      </c>
      <c r="M46" s="243"/>
      <c r="N46" s="243"/>
      <c r="O46" s="243"/>
      <c r="P46" s="244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>
      <c r="A47" s="74"/>
      <c r="B47" s="224" t="s">
        <v>209</v>
      </c>
      <c r="C47" s="225"/>
      <c r="D47" s="225"/>
      <c r="E47" s="225"/>
      <c r="F47" s="225"/>
      <c r="G47" s="226"/>
      <c r="H47" s="128"/>
      <c r="I47" s="126"/>
      <c r="J47" s="176"/>
      <c r="K47" s="53"/>
      <c r="L47" s="216"/>
      <c r="M47" s="217"/>
      <c r="N47" s="217"/>
      <c r="O47" s="217"/>
      <c r="P47" s="245"/>
      <c r="Q47" s="59"/>
      <c r="R47" s="59"/>
      <c r="S47" s="59"/>
    </row>
    <row r="48" spans="1:19">
      <c r="A48" s="170" t="s">
        <v>81</v>
      </c>
      <c r="B48" s="224" t="s">
        <v>21</v>
      </c>
      <c r="C48" s="225"/>
      <c r="D48" s="225"/>
      <c r="E48" s="225"/>
      <c r="F48" s="225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24" t="s">
        <v>165</v>
      </c>
      <c r="M48" s="225"/>
      <c r="N48" s="225"/>
      <c r="O48" s="225"/>
      <c r="P48" s="226"/>
      <c r="Q48" s="76">
        <f>SUM(Q49:Q53)</f>
        <v>126936532</v>
      </c>
      <c r="R48" s="76">
        <f>SUM(R49:R51)</f>
        <v>0</v>
      </c>
      <c r="S48" s="76"/>
    </row>
    <row r="49" spans="1:19">
      <c r="A49" s="74"/>
      <c r="B49" s="213" t="s">
        <v>160</v>
      </c>
      <c r="C49" s="218"/>
      <c r="D49" s="218"/>
      <c r="E49" s="218"/>
      <c r="F49" s="218"/>
      <c r="G49" s="43"/>
      <c r="H49" s="118">
        <v>250000</v>
      </c>
      <c r="I49" s="118"/>
      <c r="J49" s="118"/>
      <c r="K49" s="53"/>
      <c r="L49" s="213" t="s">
        <v>166</v>
      </c>
      <c r="M49" s="214"/>
      <c r="N49" s="214"/>
      <c r="O49" s="214"/>
      <c r="P49" s="215"/>
      <c r="Q49" s="59">
        <v>86352015</v>
      </c>
      <c r="R49" s="59"/>
      <c r="S49" s="59"/>
    </row>
    <row r="50" spans="1:19">
      <c r="A50" s="74"/>
      <c r="B50" s="213" t="s">
        <v>159</v>
      </c>
      <c r="C50" s="214"/>
      <c r="D50" s="214"/>
      <c r="E50" s="214"/>
      <c r="F50" s="214"/>
      <c r="G50" s="203"/>
      <c r="H50" s="118">
        <v>31815866</v>
      </c>
      <c r="I50" s="118"/>
      <c r="J50" s="118"/>
      <c r="K50" s="53"/>
      <c r="L50" s="216"/>
      <c r="M50" s="217"/>
      <c r="N50" s="217"/>
      <c r="O50" s="217"/>
      <c r="P50" s="245"/>
      <c r="Q50" s="59"/>
      <c r="R50" s="59"/>
      <c r="S50" s="59"/>
    </row>
    <row r="51" spans="1:19">
      <c r="A51" s="74"/>
      <c r="B51" s="213" t="s">
        <v>176</v>
      </c>
      <c r="C51" s="218"/>
      <c r="D51" s="218"/>
      <c r="E51" s="218"/>
      <c r="F51" s="218"/>
      <c r="G51" s="43"/>
      <c r="H51" s="118"/>
      <c r="I51" s="118"/>
      <c r="J51" s="118"/>
      <c r="K51" s="53"/>
      <c r="L51" s="213" t="s">
        <v>14</v>
      </c>
      <c r="M51" s="214"/>
      <c r="N51" s="214"/>
      <c r="O51" s="214"/>
      <c r="P51" s="215"/>
      <c r="Q51" s="59">
        <v>40584517</v>
      </c>
      <c r="R51" s="59"/>
      <c r="S51" s="59"/>
    </row>
    <row r="52" spans="1:19">
      <c r="A52" s="74" t="s">
        <v>83</v>
      </c>
      <c r="B52" s="265" t="s">
        <v>161</v>
      </c>
      <c r="C52" s="266"/>
      <c r="D52" s="266"/>
      <c r="E52" s="266"/>
      <c r="F52" s="266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13" t="s">
        <v>167</v>
      </c>
      <c r="M52" s="214"/>
      <c r="N52" s="214"/>
      <c r="O52" s="214"/>
      <c r="P52" s="215"/>
      <c r="Q52" s="59"/>
      <c r="R52" s="59"/>
      <c r="S52" s="59"/>
    </row>
    <row r="53" spans="1:19" ht="25.5" customHeight="1">
      <c r="A53" s="74"/>
      <c r="B53" s="237" t="s">
        <v>290</v>
      </c>
      <c r="C53" s="267"/>
      <c r="D53" s="267"/>
      <c r="E53" s="267"/>
      <c r="F53" s="267"/>
      <c r="G53" s="43"/>
      <c r="H53" s="118">
        <v>8500000</v>
      </c>
      <c r="I53" s="118"/>
      <c r="J53" s="118"/>
      <c r="K53" s="53"/>
      <c r="L53" s="268"/>
      <c r="M53" s="269"/>
      <c r="N53" s="269"/>
      <c r="O53" s="269"/>
      <c r="P53" s="270"/>
      <c r="Q53" s="59"/>
      <c r="R53" s="59"/>
      <c r="S53" s="59"/>
    </row>
    <row r="54" spans="1:19">
      <c r="A54" s="74" t="s">
        <v>64</v>
      </c>
      <c r="B54" s="63" t="s">
        <v>177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57" t="s">
        <v>175</v>
      </c>
      <c r="M54" s="258"/>
      <c r="N54" s="258"/>
      <c r="O54" s="258"/>
      <c r="P54" s="259"/>
      <c r="Q54" s="145">
        <v>1364512</v>
      </c>
      <c r="R54" s="77"/>
      <c r="S54" s="77"/>
    </row>
    <row r="55" spans="1:19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57" t="s">
        <v>86</v>
      </c>
      <c r="M55" s="258"/>
      <c r="N55" s="258"/>
      <c r="O55" s="258"/>
      <c r="P55" s="259"/>
      <c r="Q55" s="145"/>
      <c r="R55" s="55"/>
      <c r="S55" s="55"/>
    </row>
    <row r="56" spans="1:19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57" t="s">
        <v>88</v>
      </c>
      <c r="M56" s="260"/>
      <c r="N56" s="260"/>
      <c r="O56" s="260"/>
      <c r="P56" s="261"/>
      <c r="Q56" s="145">
        <f>SUM(Q48+Q54)</f>
        <v>128301044</v>
      </c>
      <c r="R56" s="55"/>
      <c r="S56" s="55"/>
    </row>
    <row r="57" spans="1:19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62" t="s">
        <v>90</v>
      </c>
      <c r="M57" s="263"/>
      <c r="N57" s="263"/>
      <c r="O57" s="263"/>
      <c r="P57" s="264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>
      <c r="A58" s="74"/>
      <c r="B58" s="224" t="s">
        <v>162</v>
      </c>
      <c r="C58" s="254"/>
      <c r="D58" s="254"/>
      <c r="E58" s="254"/>
      <c r="F58" s="254"/>
      <c r="G58" s="79"/>
      <c r="H58" s="121"/>
      <c r="I58" s="121"/>
      <c r="J58" s="121"/>
      <c r="K58" s="53"/>
      <c r="L58" s="224" t="s">
        <v>162</v>
      </c>
      <c r="M58" s="225"/>
      <c r="N58" s="225"/>
      <c r="O58" s="225"/>
      <c r="P58" s="226"/>
      <c r="Q58" s="88"/>
      <c r="R58" s="88"/>
      <c r="S58" s="88"/>
    </row>
    <row r="59" spans="1:19" ht="15.75">
      <c r="A59" s="89"/>
      <c r="B59" s="255" t="s">
        <v>91</v>
      </c>
      <c r="C59" s="256"/>
      <c r="D59" s="256"/>
      <c r="E59" s="256"/>
      <c r="F59" s="256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  <mergeCell ref="A1:T1"/>
    <mergeCell ref="A2:D2"/>
    <mergeCell ref="A3:D3"/>
    <mergeCell ref="A4:Q4"/>
    <mergeCell ref="A5:Q5"/>
    <mergeCell ref="R5:S5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B58:F58"/>
    <mergeCell ref="L58:P58"/>
    <mergeCell ref="B59:F59"/>
    <mergeCell ref="L54:P54"/>
    <mergeCell ref="L55:P55"/>
    <mergeCell ref="L56:P56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44:G44"/>
    <mergeCell ref="B45:F45"/>
    <mergeCell ref="B46:F46"/>
    <mergeCell ref="L46:P46"/>
    <mergeCell ref="B47:G47"/>
    <mergeCell ref="L47:P47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L26:P26"/>
    <mergeCell ref="B26:F26"/>
    <mergeCell ref="B28:F28"/>
    <mergeCell ref="L28:P28"/>
    <mergeCell ref="B29:F29"/>
    <mergeCell ref="L29:P29"/>
    <mergeCell ref="B27:F27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17" workbookViewId="0">
      <selection activeCell="B22" sqref="B2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271" t="s">
        <v>214</v>
      </c>
      <c r="B1" s="271"/>
      <c r="C1" s="271"/>
      <c r="D1" s="271"/>
    </row>
    <row r="2" spans="1:4">
      <c r="A2" s="288"/>
      <c r="B2" s="288"/>
      <c r="C2" s="288"/>
      <c r="D2" s="288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89" t="s">
        <v>215</v>
      </c>
      <c r="B6" s="289"/>
      <c r="C6" s="289"/>
      <c r="D6" s="289"/>
    </row>
    <row r="7" spans="1:4">
      <c r="A7" s="289" t="s">
        <v>171</v>
      </c>
      <c r="B7" s="289"/>
      <c r="C7" s="289"/>
      <c r="D7" s="289"/>
    </row>
    <row r="8" spans="1:4">
      <c r="A8" s="290" t="s">
        <v>12</v>
      </c>
      <c r="B8" s="290"/>
      <c r="C8" s="290"/>
      <c r="D8" s="290"/>
    </row>
    <row r="9" spans="1:4">
      <c r="A9" s="291" t="s">
        <v>0</v>
      </c>
      <c r="B9" s="291" t="s">
        <v>1</v>
      </c>
      <c r="C9" s="291"/>
      <c r="D9" s="291" t="s">
        <v>4</v>
      </c>
    </row>
    <row r="10" spans="1:4">
      <c r="A10" s="291"/>
      <c r="B10" s="2" t="s">
        <v>2</v>
      </c>
      <c r="C10" s="2" t="s">
        <v>3</v>
      </c>
      <c r="D10" s="291"/>
    </row>
    <row r="11" spans="1:4">
      <c r="A11" s="286" t="s">
        <v>5</v>
      </c>
      <c r="B11" s="286"/>
      <c r="C11" s="286"/>
      <c r="D11" s="286"/>
    </row>
    <row r="12" spans="1:4">
      <c r="A12" s="13" t="s">
        <v>6</v>
      </c>
      <c r="B12" s="5">
        <v>17616323</v>
      </c>
      <c r="C12" s="6"/>
      <c r="D12" s="6"/>
    </row>
    <row r="13" spans="1:4" ht="27.75" customHeight="1">
      <c r="A13" s="14" t="s">
        <v>17</v>
      </c>
      <c r="B13" s="5">
        <v>3184333</v>
      </c>
      <c r="C13" s="6"/>
      <c r="D13" s="6"/>
    </row>
    <row r="14" spans="1:4">
      <c r="A14" s="13" t="s">
        <v>18</v>
      </c>
      <c r="B14" s="5">
        <v>44280350</v>
      </c>
      <c r="C14" s="6"/>
      <c r="D14" s="6"/>
    </row>
    <row r="15" spans="1:4" ht="24" customHeight="1">
      <c r="A15" s="8" t="s">
        <v>164</v>
      </c>
      <c r="B15" s="15">
        <v>3902420</v>
      </c>
      <c r="C15" s="5"/>
      <c r="D15" s="5"/>
    </row>
    <row r="16" spans="1:4" ht="32.25" customHeight="1">
      <c r="A16" s="8" t="s">
        <v>13</v>
      </c>
      <c r="B16" s="5">
        <v>15178000</v>
      </c>
      <c r="C16" s="5"/>
      <c r="D16" s="5"/>
    </row>
    <row r="17" spans="1:4" ht="32.25" customHeight="1">
      <c r="A17" s="8" t="s">
        <v>23</v>
      </c>
      <c r="B17" s="5">
        <v>6585651</v>
      </c>
      <c r="C17" s="5"/>
      <c r="D17" s="5"/>
    </row>
    <row r="18" spans="1:4" ht="21" customHeight="1">
      <c r="A18" s="8" t="s">
        <v>178</v>
      </c>
      <c r="B18" s="15">
        <v>86352015</v>
      </c>
      <c r="C18" s="5"/>
      <c r="D18" s="5"/>
    </row>
    <row r="19" spans="1:4">
      <c r="A19" s="13" t="s">
        <v>14</v>
      </c>
      <c r="B19" s="5">
        <v>40584517</v>
      </c>
      <c r="C19" s="6"/>
      <c r="D19" s="6"/>
    </row>
    <row r="20" spans="1:4">
      <c r="A20" s="1" t="s">
        <v>24</v>
      </c>
      <c r="B20" s="5"/>
      <c r="C20" s="6"/>
      <c r="D20" s="6"/>
    </row>
    <row r="21" spans="1:4">
      <c r="A21" s="13" t="s">
        <v>175</v>
      </c>
      <c r="B21" s="5">
        <v>2820331</v>
      </c>
      <c r="C21" s="5"/>
      <c r="D21" s="5"/>
    </row>
    <row r="22" spans="1:4">
      <c r="A22" s="13"/>
      <c r="B22" s="15"/>
      <c r="C22" s="5"/>
      <c r="D22" s="5"/>
    </row>
    <row r="23" spans="1:4">
      <c r="A23" s="2"/>
      <c r="B23" s="6"/>
      <c r="C23" s="6"/>
      <c r="D23" s="6"/>
    </row>
    <row r="24" spans="1:4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>
      <c r="A25" s="99" t="s">
        <v>179</v>
      </c>
      <c r="B25" s="5"/>
      <c r="C25" s="5"/>
      <c r="D25" s="5"/>
    </row>
    <row r="26" spans="1:4" ht="15.75">
      <c r="A26" s="4" t="s">
        <v>8</v>
      </c>
      <c r="B26" s="10">
        <f>SUM(B24:B25)</f>
        <v>220503940</v>
      </c>
      <c r="C26" s="10"/>
      <c r="D26" s="10"/>
    </row>
    <row r="27" spans="1:4">
      <c r="A27" s="287"/>
      <c r="B27" s="287"/>
      <c r="C27" s="287"/>
      <c r="D27" s="287"/>
    </row>
    <row r="28" spans="1:4">
      <c r="A28" s="2" t="s">
        <v>9</v>
      </c>
      <c r="B28" s="1"/>
      <c r="C28" s="1"/>
      <c r="D28" s="1"/>
    </row>
    <row r="29" spans="1:4" ht="32.25" customHeight="1">
      <c r="A29" s="8" t="s">
        <v>46</v>
      </c>
      <c r="B29" s="9">
        <v>22987243</v>
      </c>
      <c r="C29" s="6"/>
      <c r="D29" s="6"/>
    </row>
    <row r="30" spans="1:4" ht="27" customHeight="1">
      <c r="A30" s="8" t="s">
        <v>25</v>
      </c>
      <c r="B30" s="9">
        <v>8500000</v>
      </c>
      <c r="C30" s="6"/>
      <c r="D30" s="6"/>
    </row>
    <row r="31" spans="1:4">
      <c r="A31" s="1" t="s">
        <v>19</v>
      </c>
      <c r="B31" s="9">
        <v>54748783</v>
      </c>
      <c r="C31" s="6"/>
      <c r="D31" s="6"/>
    </row>
    <row r="32" spans="1:4" ht="26.25" customHeight="1">
      <c r="A32" s="8" t="s">
        <v>20</v>
      </c>
      <c r="B32" s="9">
        <v>4907018</v>
      </c>
      <c r="C32" s="6"/>
      <c r="D32" s="6"/>
    </row>
    <row r="33" spans="1:4" ht="24.75" customHeight="1">
      <c r="A33" s="8" t="s">
        <v>21</v>
      </c>
      <c r="B33" s="9">
        <v>250000</v>
      </c>
      <c r="C33" s="6"/>
      <c r="D33" s="6"/>
    </row>
    <row r="34" spans="1:4" ht="27" customHeight="1">
      <c r="A34" s="8" t="s">
        <v>26</v>
      </c>
      <c r="B34" s="9">
        <v>6995651</v>
      </c>
      <c r="C34" s="6"/>
      <c r="D34" s="6"/>
    </row>
    <row r="35" spans="1:4" ht="27" customHeight="1">
      <c r="A35" s="8" t="s">
        <v>22</v>
      </c>
      <c r="B35" s="9"/>
      <c r="C35" s="6"/>
      <c r="D35" s="6"/>
    </row>
    <row r="36" spans="1:4">
      <c r="A36" s="2" t="s">
        <v>9</v>
      </c>
      <c r="B36" s="6">
        <f>SUM(B29:B35)</f>
        <v>98388695</v>
      </c>
      <c r="C36" s="5"/>
      <c r="D36" s="5"/>
    </row>
    <row r="37" spans="1:4">
      <c r="A37" s="3" t="s">
        <v>238</v>
      </c>
      <c r="B37" s="6">
        <v>122115245</v>
      </c>
      <c r="C37" s="5"/>
      <c r="D37" s="5"/>
    </row>
    <row r="38" spans="1:4">
      <c r="A38" s="3" t="s">
        <v>162</v>
      </c>
      <c r="B38" s="6">
        <v>0</v>
      </c>
      <c r="C38" s="5"/>
      <c r="D38" s="5"/>
    </row>
    <row r="39" spans="1:4" ht="15.7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25" workbookViewId="0">
      <selection activeCell="G46" sqref="G46"/>
    </sheetView>
  </sheetViews>
  <sheetFormatPr defaultRowHeight="1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>
      <c r="A1" s="271" t="s">
        <v>216</v>
      </c>
      <c r="B1" s="271"/>
      <c r="C1" s="271"/>
      <c r="D1" s="271"/>
      <c r="E1" s="271"/>
      <c r="F1" s="271"/>
      <c r="G1" s="271"/>
      <c r="H1" s="271"/>
    </row>
    <row r="2" spans="1:8">
      <c r="A2" s="292"/>
      <c r="B2" s="292"/>
      <c r="C2" s="292"/>
      <c r="D2" s="159"/>
      <c r="E2" s="159"/>
      <c r="F2" s="159"/>
      <c r="G2" s="289"/>
      <c r="H2" s="289"/>
    </row>
    <row r="3" spans="1:8">
      <c r="A3" s="289" t="s">
        <v>217</v>
      </c>
      <c r="B3" s="289"/>
      <c r="C3" s="289"/>
      <c r="D3" s="289"/>
      <c r="E3" s="289"/>
      <c r="F3" s="289"/>
      <c r="G3" s="289"/>
      <c r="H3" s="289"/>
    </row>
    <row r="4" spans="1:8">
      <c r="A4" s="290" t="s">
        <v>239</v>
      </c>
      <c r="B4" s="290"/>
      <c r="C4" s="290"/>
      <c r="D4" s="290"/>
      <c r="E4" s="290"/>
      <c r="F4" s="290"/>
      <c r="G4" s="290"/>
      <c r="H4" s="290"/>
    </row>
    <row r="5" spans="1:8" ht="60">
      <c r="A5" s="108" t="s">
        <v>96</v>
      </c>
      <c r="B5" s="158" t="s">
        <v>93</v>
      </c>
      <c r="C5" s="108" t="s">
        <v>94</v>
      </c>
      <c r="D5" s="108" t="s">
        <v>189</v>
      </c>
      <c r="E5" s="108" t="s">
        <v>95</v>
      </c>
      <c r="F5" s="108" t="s">
        <v>190</v>
      </c>
      <c r="G5" s="158" t="s">
        <v>180</v>
      </c>
      <c r="H5" s="108" t="s">
        <v>191</v>
      </c>
    </row>
    <row r="6" spans="1:8" ht="42.75" customHeight="1">
      <c r="A6" s="1" t="s">
        <v>240</v>
      </c>
      <c r="B6" s="8" t="s">
        <v>241</v>
      </c>
      <c r="C6" s="1" t="s">
        <v>242</v>
      </c>
      <c r="D6" s="1"/>
      <c r="E6" s="1"/>
      <c r="F6" s="5" t="s">
        <v>243</v>
      </c>
      <c r="G6" s="5" t="s">
        <v>243</v>
      </c>
      <c r="H6" s="98" t="s">
        <v>243</v>
      </c>
    </row>
    <row r="7" spans="1:8" ht="79.5" customHeight="1">
      <c r="A7" s="100" t="s">
        <v>244</v>
      </c>
      <c r="B7" s="101" t="s">
        <v>245</v>
      </c>
      <c r="C7" s="100" t="s">
        <v>246</v>
      </c>
      <c r="D7" s="184">
        <v>22300</v>
      </c>
      <c r="E7" s="100"/>
      <c r="F7" s="160">
        <v>3585840</v>
      </c>
      <c r="G7" s="160">
        <v>3585840</v>
      </c>
      <c r="H7" s="98" t="s">
        <v>243</v>
      </c>
    </row>
    <row r="8" spans="1:8" ht="30" customHeight="1">
      <c r="A8" s="100" t="s">
        <v>247</v>
      </c>
      <c r="B8" s="161" t="s">
        <v>248</v>
      </c>
      <c r="C8" s="162" t="s">
        <v>249</v>
      </c>
      <c r="D8" s="162"/>
      <c r="E8" s="162"/>
      <c r="F8" s="163">
        <v>3104000</v>
      </c>
      <c r="G8" s="163">
        <v>3104000</v>
      </c>
      <c r="H8" s="98" t="s">
        <v>243</v>
      </c>
    </row>
    <row r="9" spans="1:8" ht="66.75" customHeight="1">
      <c r="A9" s="100" t="s">
        <v>250</v>
      </c>
      <c r="B9" s="147" t="s">
        <v>251</v>
      </c>
      <c r="C9" s="97" t="s">
        <v>252</v>
      </c>
      <c r="D9" s="97"/>
      <c r="E9" s="97"/>
      <c r="F9" s="163">
        <v>785289</v>
      </c>
      <c r="G9" s="163">
        <v>785289</v>
      </c>
      <c r="H9" s="98" t="s">
        <v>243</v>
      </c>
    </row>
    <row r="10" spans="1:8" ht="43.5" customHeight="1">
      <c r="A10" s="1" t="s">
        <v>253</v>
      </c>
      <c r="B10" s="8" t="s">
        <v>254</v>
      </c>
      <c r="C10" s="164" t="s">
        <v>249</v>
      </c>
      <c r="D10" s="164"/>
      <c r="E10" s="164"/>
      <c r="F10" s="165">
        <v>1380160</v>
      </c>
      <c r="G10" s="5">
        <v>1380160</v>
      </c>
      <c r="H10" s="15" t="s">
        <v>243</v>
      </c>
    </row>
    <row r="11" spans="1:8" ht="69" customHeight="1">
      <c r="A11" s="102" t="s">
        <v>255</v>
      </c>
      <c r="B11" s="103" t="s">
        <v>256</v>
      </c>
      <c r="C11" s="190"/>
      <c r="D11" s="190"/>
      <c r="E11" s="190"/>
      <c r="F11" s="191">
        <v>8855289</v>
      </c>
      <c r="G11" s="191">
        <v>8855289</v>
      </c>
      <c r="H11" s="191" t="s">
        <v>243</v>
      </c>
    </row>
    <row r="12" spans="1:8" ht="30.75" customHeight="1">
      <c r="A12" s="97" t="s">
        <v>257</v>
      </c>
      <c r="B12" s="147" t="s">
        <v>258</v>
      </c>
      <c r="C12" s="97" t="s">
        <v>259</v>
      </c>
      <c r="D12" s="192">
        <v>2700</v>
      </c>
      <c r="E12" s="97"/>
      <c r="F12" s="193">
        <v>3500000</v>
      </c>
      <c r="G12" s="193">
        <v>3500000</v>
      </c>
      <c r="H12" s="15" t="s">
        <v>243</v>
      </c>
    </row>
    <row r="13" spans="1:8" ht="44.25" customHeight="1">
      <c r="A13" s="1" t="s">
        <v>260</v>
      </c>
      <c r="B13" s="8" t="s">
        <v>261</v>
      </c>
      <c r="C13" s="8" t="s">
        <v>262</v>
      </c>
      <c r="D13" s="8"/>
      <c r="E13" s="8"/>
      <c r="F13" s="186">
        <v>2550</v>
      </c>
      <c r="G13" s="194">
        <v>2550</v>
      </c>
      <c r="H13" s="5" t="s">
        <v>243</v>
      </c>
    </row>
    <row r="14" spans="1:8" ht="49.5" customHeight="1">
      <c r="A14" s="1"/>
      <c r="B14" s="8" t="s">
        <v>263</v>
      </c>
      <c r="C14" s="1" t="s">
        <v>264</v>
      </c>
      <c r="D14" s="1">
        <v>1</v>
      </c>
      <c r="E14" s="1"/>
      <c r="F14" s="155">
        <v>14075800</v>
      </c>
      <c r="G14" s="155">
        <v>9163358</v>
      </c>
      <c r="H14" s="5">
        <v>4912442</v>
      </c>
    </row>
    <row r="15" spans="1:8" ht="33" customHeight="1">
      <c r="A15" s="1"/>
      <c r="B15" s="8" t="s">
        <v>180</v>
      </c>
      <c r="C15" s="1"/>
      <c r="D15" s="1"/>
      <c r="E15" s="1"/>
      <c r="F15" s="155">
        <v>26433639</v>
      </c>
      <c r="G15" s="155">
        <v>21521197</v>
      </c>
      <c r="H15" s="5">
        <v>4912442</v>
      </c>
    </row>
    <row r="16" spans="1:8" ht="43.5" customHeight="1">
      <c r="A16" s="102" t="s">
        <v>265</v>
      </c>
      <c r="B16" s="103" t="s">
        <v>266</v>
      </c>
      <c r="C16" s="102"/>
      <c r="D16" s="102"/>
      <c r="E16" s="102"/>
      <c r="F16" s="102"/>
      <c r="G16" s="102"/>
      <c r="H16" s="104">
        <v>4912442</v>
      </c>
    </row>
    <row r="17" spans="1:8" ht="48.75" customHeight="1">
      <c r="A17" s="1" t="s">
        <v>267</v>
      </c>
      <c r="B17" s="8" t="s">
        <v>268</v>
      </c>
      <c r="C17" s="1" t="s">
        <v>269</v>
      </c>
      <c r="D17" s="1"/>
      <c r="E17" s="1"/>
      <c r="F17" s="1"/>
      <c r="G17" s="1"/>
      <c r="H17" s="195" t="s">
        <v>243</v>
      </c>
    </row>
    <row r="18" spans="1:8" ht="40.5" customHeight="1">
      <c r="A18" s="1" t="s">
        <v>270</v>
      </c>
      <c r="B18" s="8" t="s">
        <v>52</v>
      </c>
      <c r="C18" s="1" t="s">
        <v>259</v>
      </c>
      <c r="D18" s="155">
        <v>55360</v>
      </c>
      <c r="E18" s="1">
        <v>10</v>
      </c>
      <c r="F18" s="1"/>
      <c r="G18" s="1"/>
      <c r="H18" s="5">
        <v>553600</v>
      </c>
    </row>
    <row r="19" spans="1:8" ht="43.5" customHeight="1">
      <c r="A19" s="102" t="s">
        <v>271</v>
      </c>
      <c r="B19" s="103" t="s">
        <v>272</v>
      </c>
      <c r="C19" s="102" t="s">
        <v>259</v>
      </c>
      <c r="D19" s="185">
        <v>25000</v>
      </c>
      <c r="E19" s="102">
        <v>1</v>
      </c>
      <c r="F19" s="102"/>
      <c r="G19" s="102"/>
      <c r="H19" s="104">
        <v>25000</v>
      </c>
    </row>
    <row r="20" spans="1:8" ht="30" customHeight="1">
      <c r="A20" s="105" t="s">
        <v>273</v>
      </c>
      <c r="B20" s="148" t="s">
        <v>274</v>
      </c>
      <c r="C20" s="105" t="s">
        <v>259</v>
      </c>
      <c r="D20" s="187">
        <v>330000</v>
      </c>
      <c r="E20" s="105">
        <v>1</v>
      </c>
      <c r="F20" s="105"/>
      <c r="G20" s="105"/>
      <c r="H20" s="106">
        <v>330000</v>
      </c>
    </row>
    <row r="21" spans="1:8" ht="75.75" customHeight="1">
      <c r="A21" s="1" t="s">
        <v>275</v>
      </c>
      <c r="B21" s="8" t="s">
        <v>276</v>
      </c>
      <c r="C21" s="1" t="s">
        <v>259</v>
      </c>
      <c r="D21" s="155">
        <v>1900000</v>
      </c>
      <c r="E21" s="1">
        <v>1</v>
      </c>
      <c r="F21" s="1"/>
      <c r="G21" s="1"/>
      <c r="H21" s="5">
        <v>1368000</v>
      </c>
    </row>
    <row r="22" spans="1:8" ht="61.5" customHeight="1">
      <c r="A22" s="13" t="s">
        <v>277</v>
      </c>
      <c r="B22" s="14" t="s">
        <v>278</v>
      </c>
      <c r="C22" s="13" t="s">
        <v>279</v>
      </c>
      <c r="D22" s="13"/>
      <c r="E22" s="13"/>
      <c r="F22" s="13"/>
      <c r="G22" s="13"/>
      <c r="H22" s="9">
        <v>920427</v>
      </c>
    </row>
    <row r="23" spans="1:8" ht="48" customHeight="1">
      <c r="A23" s="196" t="s">
        <v>280</v>
      </c>
      <c r="B23" s="197" t="s">
        <v>281</v>
      </c>
      <c r="C23" s="196" t="s">
        <v>279</v>
      </c>
      <c r="D23" s="196">
        <v>285</v>
      </c>
      <c r="E23" s="196">
        <v>178</v>
      </c>
      <c r="F23" s="196"/>
      <c r="G23" s="196"/>
      <c r="H23" s="198">
        <v>50730</v>
      </c>
    </row>
    <row r="24" spans="1:8" ht="86.25" customHeight="1">
      <c r="A24" s="102" t="s">
        <v>67</v>
      </c>
      <c r="B24" s="103" t="s">
        <v>282</v>
      </c>
      <c r="C24" s="102"/>
      <c r="D24" s="102"/>
      <c r="E24" s="102"/>
      <c r="F24" s="102"/>
      <c r="G24" s="102"/>
      <c r="H24" s="185">
        <v>3247757</v>
      </c>
    </row>
    <row r="25" spans="1:8">
      <c r="A25" s="200"/>
      <c r="B25" s="200" t="s">
        <v>283</v>
      </c>
      <c r="C25" s="200"/>
      <c r="D25" s="200"/>
      <c r="E25" s="200"/>
      <c r="F25" s="200"/>
      <c r="G25" s="200"/>
      <c r="H25" s="201">
        <v>8160199</v>
      </c>
    </row>
    <row r="26" spans="1:8" ht="76.5" customHeight="1">
      <c r="A26" s="1" t="s">
        <v>72</v>
      </c>
      <c r="B26" s="8" t="s">
        <v>284</v>
      </c>
      <c r="C26" s="1" t="s">
        <v>279</v>
      </c>
      <c r="D26" s="155">
        <v>1210</v>
      </c>
      <c r="E26" s="1"/>
      <c r="F26" s="1"/>
      <c r="G26" s="1"/>
      <c r="H26" s="155">
        <v>1800000</v>
      </c>
    </row>
    <row r="27" spans="1:8" ht="57" customHeight="1">
      <c r="A27" s="188"/>
      <c r="B27" s="189" t="s">
        <v>285</v>
      </c>
      <c r="C27" s="188"/>
      <c r="D27" s="188"/>
      <c r="E27" s="188"/>
      <c r="F27" s="188"/>
      <c r="G27" s="188"/>
      <c r="H27" s="199">
        <v>1800000</v>
      </c>
    </row>
    <row r="28" spans="1:8" ht="35.25" customHeight="1">
      <c r="A28" s="107"/>
      <c r="B28" s="149" t="s">
        <v>286</v>
      </c>
      <c r="C28" s="107"/>
      <c r="D28" s="107"/>
      <c r="E28" s="107"/>
      <c r="F28" s="107"/>
      <c r="G28" s="107"/>
      <c r="H28" s="202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7" workbookViewId="0">
      <selection activeCell="H29" sqref="H2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271" t="s">
        <v>218</v>
      </c>
      <c r="B1" s="271"/>
      <c r="C1" s="271"/>
      <c r="D1" s="271"/>
    </row>
    <row r="4" spans="1:5">
      <c r="A4" t="s">
        <v>10</v>
      </c>
    </row>
    <row r="5" spans="1:5">
      <c r="A5" t="s">
        <v>11</v>
      </c>
    </row>
    <row r="6" spans="1:5">
      <c r="D6" s="288" t="s">
        <v>122</v>
      </c>
      <c r="E6" s="288"/>
    </row>
    <row r="7" spans="1:5">
      <c r="A7" s="289" t="s">
        <v>219</v>
      </c>
      <c r="B7" s="289"/>
      <c r="C7" s="289"/>
      <c r="D7" s="289"/>
      <c r="E7" s="289"/>
    </row>
    <row r="9" spans="1:5" ht="30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>
      <c r="A10" s="96" t="s">
        <v>99</v>
      </c>
      <c r="B10" s="2" t="s">
        <v>100</v>
      </c>
      <c r="C10" s="6">
        <v>2323734</v>
      </c>
      <c r="D10" s="6"/>
      <c r="E10" s="6"/>
    </row>
    <row r="11" spans="1:5">
      <c r="A11" s="1" t="s">
        <v>101</v>
      </c>
      <c r="B11" s="1" t="s">
        <v>102</v>
      </c>
      <c r="C11" s="109"/>
      <c r="D11" s="5"/>
      <c r="E11" s="5"/>
    </row>
    <row r="12" spans="1:5">
      <c r="A12" s="1" t="s">
        <v>103</v>
      </c>
      <c r="B12" s="1" t="s">
        <v>102</v>
      </c>
      <c r="C12" s="5"/>
      <c r="D12" s="5"/>
      <c r="E12" s="5"/>
    </row>
    <row r="13" spans="1:5">
      <c r="A13" s="1" t="s">
        <v>104</v>
      </c>
      <c r="B13" s="1" t="s">
        <v>102</v>
      </c>
      <c r="C13" s="5"/>
      <c r="D13" s="5"/>
      <c r="E13" s="5"/>
    </row>
    <row r="14" spans="1:5">
      <c r="A14" s="1" t="s">
        <v>105</v>
      </c>
      <c r="B14" s="1"/>
      <c r="C14" s="5">
        <v>886693</v>
      </c>
      <c r="D14" s="5"/>
      <c r="E14" s="5"/>
    </row>
    <row r="15" spans="1: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>
      <c r="A16" s="1" t="s">
        <v>107</v>
      </c>
      <c r="B16" s="1" t="s">
        <v>108</v>
      </c>
      <c r="C16" s="5"/>
      <c r="D16" s="5"/>
      <c r="E16" s="5"/>
    </row>
    <row r="17" spans="1:5" ht="26.25" customHeight="1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>
      <c r="A18" s="8" t="s">
        <v>181</v>
      </c>
      <c r="B18" s="1" t="s">
        <v>110</v>
      </c>
      <c r="C18" s="5">
        <v>15502100</v>
      </c>
      <c r="D18" s="5"/>
      <c r="E18" s="5"/>
    </row>
    <row r="19" spans="1: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>
      <c r="A20" s="8" t="s">
        <v>182</v>
      </c>
      <c r="B20" s="13" t="s">
        <v>112</v>
      </c>
      <c r="C20" s="5">
        <v>35175809</v>
      </c>
      <c r="D20" s="5"/>
      <c r="E20" s="5"/>
    </row>
    <row r="21" spans="1:5" ht="27.75" customHeight="1">
      <c r="A21" s="8" t="s">
        <v>172</v>
      </c>
      <c r="B21" s="1" t="s">
        <v>112</v>
      </c>
      <c r="C21" s="5"/>
      <c r="D21" s="5"/>
      <c r="E21" s="5"/>
    </row>
    <row r="22" spans="1: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>
      <c r="A23" s="1" t="s">
        <v>183</v>
      </c>
      <c r="B23" s="13" t="s">
        <v>114</v>
      </c>
      <c r="C23" s="5">
        <v>300822</v>
      </c>
      <c r="D23" s="5"/>
      <c r="E23" s="5"/>
    </row>
    <row r="24" spans="1:5">
      <c r="A24" s="1" t="s">
        <v>66</v>
      </c>
      <c r="B24" s="13"/>
      <c r="C24" s="5">
        <v>559625</v>
      </c>
      <c r="D24" s="5"/>
      <c r="E24" s="5"/>
    </row>
    <row r="25" spans="1:5">
      <c r="A25" s="1" t="s">
        <v>115</v>
      </c>
      <c r="B25" s="1" t="s">
        <v>114</v>
      </c>
      <c r="C25" s="5"/>
      <c r="D25" s="5"/>
      <c r="E25" s="5"/>
    </row>
    <row r="26" spans="1:5">
      <c r="A26" s="1" t="s">
        <v>116</v>
      </c>
      <c r="B26" s="1" t="s">
        <v>114</v>
      </c>
      <c r="C26" s="5"/>
      <c r="D26" s="5"/>
      <c r="E26" s="5"/>
    </row>
    <row r="27" spans="1:5">
      <c r="A27" s="1" t="s">
        <v>117</v>
      </c>
      <c r="B27" s="1" t="s">
        <v>114</v>
      </c>
      <c r="C27" s="5"/>
      <c r="D27" s="5"/>
      <c r="E27" s="5"/>
    </row>
    <row r="28" spans="1:5">
      <c r="A28" s="1" t="s">
        <v>118</v>
      </c>
      <c r="B28" s="1" t="s">
        <v>114</v>
      </c>
      <c r="C28" s="5"/>
      <c r="D28" s="5"/>
      <c r="E28" s="5"/>
    </row>
    <row r="29" spans="1:5">
      <c r="A29" s="1" t="s">
        <v>119</v>
      </c>
      <c r="B29" s="1" t="s">
        <v>114</v>
      </c>
      <c r="C29" s="5">
        <v>0</v>
      </c>
      <c r="D29" s="5"/>
      <c r="E29" s="5"/>
    </row>
    <row r="30" spans="1: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22" workbookViewId="0">
      <selection activeCell="Q14" sqref="Q14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</row>
    <row r="2" spans="1:22">
      <c r="C2" s="271" t="s">
        <v>220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</row>
    <row r="4" spans="1:22">
      <c r="C4" s="289" t="s">
        <v>10</v>
      </c>
      <c r="D4" s="289"/>
      <c r="E4" s="289"/>
      <c r="U4" s="288" t="s">
        <v>123</v>
      </c>
      <c r="V4" s="288"/>
    </row>
    <row r="5" spans="1:22">
      <c r="C5" s="292" t="s">
        <v>11</v>
      </c>
      <c r="D5" s="292"/>
      <c r="E5" s="292"/>
    </row>
    <row r="6" spans="1:22">
      <c r="A6" s="289" t="s">
        <v>44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</row>
    <row r="7" spans="1:22">
      <c r="A7" s="293">
        <v>2018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</row>
    <row r="8" spans="1:22" ht="6.75" hidden="1" customHeight="1">
      <c r="A8" s="294" t="s">
        <v>27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</row>
    <row r="9" spans="1:22" ht="28.5" customHeight="1">
      <c r="A9" s="295" t="s">
        <v>0</v>
      </c>
      <c r="B9" s="296" t="s">
        <v>28</v>
      </c>
      <c r="C9" s="296"/>
      <c r="D9" s="296"/>
      <c r="E9" s="296" t="s">
        <v>230</v>
      </c>
      <c r="F9" s="296"/>
      <c r="G9" s="296"/>
      <c r="H9" s="296" t="s">
        <v>18</v>
      </c>
      <c r="I9" s="296"/>
      <c r="J9" s="296"/>
      <c r="K9" s="296" t="s">
        <v>29</v>
      </c>
      <c r="L9" s="296"/>
      <c r="M9" s="296"/>
      <c r="N9" s="296" t="s">
        <v>30</v>
      </c>
      <c r="O9" s="296"/>
      <c r="P9" s="296"/>
      <c r="Q9" s="296" t="s">
        <v>174</v>
      </c>
      <c r="R9" s="296"/>
      <c r="S9" s="296"/>
      <c r="T9" s="296" t="s">
        <v>7</v>
      </c>
      <c r="U9" s="296"/>
      <c r="V9" s="296"/>
    </row>
    <row r="10" spans="1:22" ht="27" customHeight="1">
      <c r="A10" s="295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6" customFormat="1" ht="27.75" customHeight="1">
      <c r="A11" s="19" t="s">
        <v>229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6" customFormat="1" ht="19.5" customHeight="1">
      <c r="A12" s="19" t="s">
        <v>231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6" customFormat="1" ht="21.75" customHeight="1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6" customFormat="1" ht="21.75" customHeight="1">
      <c r="A14" s="19" t="s">
        <v>237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6" customFormat="1" ht="21.75" customHeight="1">
      <c r="A15" s="19" t="s">
        <v>232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6" customFormat="1" ht="19.5" customHeight="1">
      <c r="A16" s="19" t="s">
        <v>233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6" customFormat="1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6" customFormat="1">
      <c r="A18" s="19" t="s">
        <v>204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6" customFormat="1" ht="25.5" customHeight="1">
      <c r="A19" s="19" t="s">
        <v>234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6" customFormat="1" ht="17.25" customHeight="1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6" customFormat="1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6" customFormat="1" ht="21" customHeight="1">
      <c r="A22" s="19" t="s">
        <v>235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6" customFormat="1" ht="30" customHeight="1">
      <c r="A23" s="19" t="s">
        <v>199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6" customFormat="1" ht="15.75" customHeight="1">
      <c r="A24" s="19" t="s">
        <v>206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6" customFormat="1" ht="19.5" customHeight="1">
      <c r="A25" s="19" t="s">
        <v>200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6" customFormat="1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6" customFormat="1" ht="17.25" customHeight="1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6" customFormat="1" ht="13.5" customHeight="1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6" customFormat="1" ht="16.5" customHeight="1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6" customFormat="1" ht="21" customHeight="1">
      <c r="A30" s="19" t="s">
        <v>173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6" customFormat="1" ht="21" customHeight="1">
      <c r="A31" s="19" t="s">
        <v>207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6" customFormat="1">
      <c r="A32" s="19" t="s">
        <v>236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>
      <c r="A34" s="19" t="s">
        <v>202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>
      <c r="A35" s="19" t="s">
        <v>208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>
      <c r="A36" s="23" t="s">
        <v>175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>
      <c r="A37" s="23" t="s">
        <v>162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7" workbookViewId="0">
      <selection activeCell="S16" sqref="S16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71" t="s">
        <v>221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39"/>
      <c r="V1" s="39"/>
    </row>
    <row r="2" spans="1:22">
      <c r="A2" s="7" t="s">
        <v>10</v>
      </c>
      <c r="T2" s="301" t="s">
        <v>124</v>
      </c>
      <c r="U2" s="301"/>
      <c r="V2" s="301"/>
    </row>
    <row r="3" spans="1:22">
      <c r="A3" s="7" t="s">
        <v>11</v>
      </c>
    </row>
    <row r="4" spans="1:22">
      <c r="A4" s="289" t="s">
        <v>56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</row>
    <row r="5" spans="1:22">
      <c r="A5" s="288">
        <v>2018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</row>
    <row r="7" spans="1:22" ht="45" customHeight="1">
      <c r="A7" s="296" t="s">
        <v>0</v>
      </c>
      <c r="B7" s="297" t="s">
        <v>45</v>
      </c>
      <c r="C7" s="298"/>
      <c r="D7" s="299"/>
      <c r="E7" s="300" t="s">
        <v>25</v>
      </c>
      <c r="F7" s="300"/>
      <c r="G7" s="300"/>
      <c r="H7" s="300" t="s">
        <v>19</v>
      </c>
      <c r="I7" s="300"/>
      <c r="J7" s="300"/>
      <c r="K7" s="300" t="s">
        <v>20</v>
      </c>
      <c r="L7" s="300"/>
      <c r="M7" s="300"/>
      <c r="N7" s="297" t="s">
        <v>156</v>
      </c>
      <c r="O7" s="298"/>
      <c r="P7" s="299"/>
      <c r="Q7" s="297" t="s">
        <v>155</v>
      </c>
      <c r="R7" s="298"/>
      <c r="S7" s="299"/>
      <c r="T7" s="300" t="s">
        <v>47</v>
      </c>
      <c r="U7" s="300"/>
      <c r="V7" s="300"/>
    </row>
    <row r="8" spans="1:22" ht="21.75" customHeight="1">
      <c r="A8" s="296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>
      <c r="A9" s="29" t="s">
        <v>222</v>
      </c>
      <c r="B9" s="150"/>
      <c r="C9" s="151"/>
      <c r="D9" s="152"/>
      <c r="E9" s="151"/>
      <c r="F9" s="151"/>
      <c r="G9" s="152"/>
      <c r="H9" s="151"/>
      <c r="I9" s="151"/>
      <c r="J9" s="152"/>
      <c r="K9" s="153">
        <v>19050</v>
      </c>
      <c r="L9" s="151"/>
      <c r="M9" s="152"/>
      <c r="N9" s="153">
        <v>6845651</v>
      </c>
      <c r="O9" s="154"/>
      <c r="P9" s="154"/>
      <c r="Q9" s="154"/>
      <c r="R9" s="154"/>
      <c r="S9" s="154"/>
      <c r="T9" s="150">
        <f>SUM(B9+E9+H9+K9+N9+Q9)</f>
        <v>6864701</v>
      </c>
      <c r="U9" s="150">
        <f>SUM(C9+F9+I9+L9+O9+R9)</f>
        <v>0</v>
      </c>
      <c r="V9" s="153">
        <f>SUM(D9+G9+J9+M9+P9+S9)</f>
        <v>0</v>
      </c>
    </row>
    <row r="10" spans="1:22" ht="49.5" customHeight="1">
      <c r="A10" s="30" t="s">
        <v>223</v>
      </c>
      <c r="B10" s="179"/>
      <c r="C10" s="179"/>
      <c r="D10" s="179"/>
      <c r="E10" s="179"/>
      <c r="F10" s="179"/>
      <c r="G10" s="179"/>
      <c r="H10" s="179">
        <v>54748783</v>
      </c>
      <c r="I10" s="179"/>
      <c r="J10" s="179"/>
      <c r="K10" s="179">
        <v>375000</v>
      </c>
      <c r="L10" s="179"/>
      <c r="M10" s="179"/>
      <c r="N10" s="179"/>
      <c r="O10" s="179"/>
      <c r="P10" s="179"/>
      <c r="Q10" s="179"/>
      <c r="R10" s="179"/>
      <c r="S10" s="179"/>
      <c r="T10" s="150">
        <f t="shared" ref="T10:T21" si="0">SUM(B10+E10+H10+K10+N10+Q10)</f>
        <v>55123783</v>
      </c>
      <c r="U10" s="150">
        <f t="shared" ref="U10:V21" si="1">SUM(C10+F10+I10+L10+O10+R10)</f>
        <v>0</v>
      </c>
      <c r="V10" s="153">
        <f t="shared" si="1"/>
        <v>0</v>
      </c>
    </row>
    <row r="11" spans="1:22" ht="16.5" customHeight="1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0">
        <f t="shared" si="0"/>
        <v>18460199</v>
      </c>
      <c r="U11" s="150">
        <f t="shared" si="1"/>
        <v>0</v>
      </c>
      <c r="V11" s="153">
        <f t="shared" si="1"/>
        <v>0</v>
      </c>
    </row>
    <row r="12" spans="1:22" ht="22.5" customHeight="1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0">
        <f t="shared" si="0"/>
        <v>60000</v>
      </c>
      <c r="U12" s="150">
        <f t="shared" si="1"/>
        <v>0</v>
      </c>
      <c r="V12" s="153">
        <f t="shared" si="1"/>
        <v>0</v>
      </c>
    </row>
    <row r="13" spans="1:22" ht="22.5" customHeight="1">
      <c r="A13" s="31" t="s">
        <v>224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0">
        <f t="shared" si="0"/>
        <v>250000</v>
      </c>
      <c r="U13" s="150">
        <f t="shared" si="1"/>
        <v>0</v>
      </c>
      <c r="V13" s="153">
        <f t="shared" si="1"/>
        <v>0</v>
      </c>
    </row>
    <row r="14" spans="1:22" ht="22.5" customHeight="1">
      <c r="A14" s="31" t="s">
        <v>225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0">
        <f t="shared" si="0"/>
        <v>838200</v>
      </c>
      <c r="U14" s="150">
        <f t="shared" si="1"/>
        <v>0</v>
      </c>
      <c r="V14" s="153">
        <f t="shared" si="1"/>
        <v>0</v>
      </c>
    </row>
    <row r="15" spans="1:22" ht="22.5" customHeight="1">
      <c r="A15" s="31" t="s">
        <v>226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0">
        <f t="shared" si="0"/>
        <v>1988770</v>
      </c>
      <c r="U15" s="150">
        <f t="shared" si="1"/>
        <v>0</v>
      </c>
      <c r="V15" s="153">
        <f t="shared" si="1"/>
        <v>0</v>
      </c>
    </row>
    <row r="16" spans="1:22" ht="24" customHeight="1">
      <c r="A16" s="32" t="s">
        <v>199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0">
        <f t="shared" si="0"/>
        <v>124548</v>
      </c>
      <c r="U16" s="150">
        <f t="shared" si="1"/>
        <v>0</v>
      </c>
      <c r="V16" s="153">
        <f t="shared" si="1"/>
        <v>0</v>
      </c>
    </row>
    <row r="17" spans="1:22" ht="24" customHeight="1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0">
        <f t="shared" si="0"/>
        <v>1079500</v>
      </c>
      <c r="U17" s="150">
        <f t="shared" si="1"/>
        <v>0</v>
      </c>
      <c r="V17" s="153">
        <f t="shared" si="1"/>
        <v>0</v>
      </c>
    </row>
    <row r="18" spans="1:22" ht="24" customHeight="1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0">
        <f t="shared" si="0"/>
        <v>60000</v>
      </c>
      <c r="U18" s="150">
        <f t="shared" si="1"/>
        <v>0</v>
      </c>
      <c r="V18" s="153">
        <f t="shared" si="1"/>
        <v>0</v>
      </c>
    </row>
    <row r="19" spans="1:22" ht="25.5" customHeight="1">
      <c r="A19" s="31" t="s">
        <v>202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0">
        <f t="shared" si="0"/>
        <v>13027044</v>
      </c>
      <c r="U19" s="150">
        <f t="shared" si="1"/>
        <v>0</v>
      </c>
      <c r="V19" s="153">
        <f t="shared" si="1"/>
        <v>0</v>
      </c>
    </row>
    <row r="20" spans="1:22" ht="30" customHeight="1">
      <c r="A20" s="31" t="s">
        <v>227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0">
        <f t="shared" si="0"/>
        <v>226200</v>
      </c>
      <c r="U20" s="150">
        <f t="shared" si="1"/>
        <v>0</v>
      </c>
      <c r="V20" s="153">
        <f t="shared" si="1"/>
        <v>0</v>
      </c>
    </row>
    <row r="21" spans="1:22" ht="30" customHeight="1">
      <c r="A21" s="31" t="s">
        <v>228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0">
        <f t="shared" si="0"/>
        <v>285750</v>
      </c>
      <c r="U21" s="150">
        <f t="shared" si="1"/>
        <v>0</v>
      </c>
      <c r="V21" s="153">
        <f t="shared" si="1"/>
        <v>0</v>
      </c>
    </row>
    <row r="22" spans="1:22" ht="19.5" customHeight="1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>
      <c r="A23" s="34" t="s">
        <v>197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0"/>
  <sheetViews>
    <sheetView tabSelected="1" workbookViewId="0">
      <selection sqref="A1:G1"/>
    </sheetView>
  </sheetViews>
  <sheetFormatPr defaultRowHeight="15"/>
  <cols>
    <col min="2" max="2" width="44.5703125" customWidth="1"/>
    <col min="4" max="4" width="14.5703125" customWidth="1"/>
    <col min="5" max="5" width="10.85546875" customWidth="1"/>
    <col min="6" max="6" width="15" customWidth="1"/>
    <col min="7" max="7" width="22.140625" customWidth="1"/>
  </cols>
  <sheetData>
    <row r="1" spans="1:19" ht="15" customHeight="1">
      <c r="A1" s="304" t="s">
        <v>311</v>
      </c>
      <c r="B1" s="304"/>
      <c r="C1" s="304"/>
      <c r="D1" s="304"/>
      <c r="E1" s="304"/>
      <c r="F1" s="304"/>
      <c r="G1" s="304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</row>
    <row r="2" spans="1:19">
      <c r="B2" s="111"/>
    </row>
    <row r="3" spans="1:19">
      <c r="A3" s="209"/>
      <c r="B3" s="209"/>
    </row>
    <row r="4" spans="1:19">
      <c r="A4" s="209"/>
      <c r="B4" s="7"/>
      <c r="F4" s="301" t="s">
        <v>295</v>
      </c>
      <c r="G4" s="301"/>
    </row>
    <row r="5" spans="1:19">
      <c r="A5" s="211"/>
      <c r="B5" s="7"/>
      <c r="F5" s="212"/>
      <c r="G5" s="212"/>
    </row>
    <row r="6" spans="1:19">
      <c r="A6" s="211"/>
      <c r="B6" s="7"/>
      <c r="F6" s="212"/>
      <c r="G6" s="212"/>
    </row>
    <row r="7" spans="1:19">
      <c r="B7" s="110"/>
      <c r="C7" s="110"/>
      <c r="D7" s="110"/>
      <c r="E7" s="110"/>
      <c r="F7" s="110"/>
      <c r="G7" s="110"/>
    </row>
    <row r="8" spans="1:19" ht="18.75">
      <c r="A8" s="302" t="s">
        <v>151</v>
      </c>
      <c r="B8" s="302"/>
      <c r="C8" s="302"/>
      <c r="D8" s="302"/>
      <c r="E8" s="302"/>
      <c r="F8" s="302"/>
      <c r="G8" s="302"/>
    </row>
    <row r="9" spans="1:19" ht="15.75">
      <c r="A9" s="303" t="s">
        <v>300</v>
      </c>
      <c r="B9" s="303"/>
      <c r="C9" s="303"/>
      <c r="D9" s="303"/>
      <c r="E9" s="303"/>
      <c r="F9" s="303"/>
      <c r="G9" s="303"/>
    </row>
    <row r="10" spans="1:19" ht="45">
      <c r="A10" s="113" t="s">
        <v>96</v>
      </c>
      <c r="B10" s="114" t="s">
        <v>152</v>
      </c>
      <c r="C10" s="113" t="s">
        <v>153</v>
      </c>
      <c r="D10" s="113" t="s">
        <v>154</v>
      </c>
      <c r="E10" s="113" t="s">
        <v>62</v>
      </c>
      <c r="F10" s="113" t="s">
        <v>4</v>
      </c>
      <c r="G10" s="113" t="s">
        <v>125</v>
      </c>
    </row>
    <row r="11" spans="1:19">
      <c r="A11" s="112" t="s">
        <v>126</v>
      </c>
      <c r="B11" s="1" t="s">
        <v>135</v>
      </c>
      <c r="C11" s="1" t="s">
        <v>136</v>
      </c>
      <c r="D11" s="5"/>
      <c r="E11" s="5"/>
      <c r="F11" s="5"/>
      <c r="G11" s="1"/>
    </row>
    <row r="12" spans="1:19">
      <c r="A12" s="112" t="s">
        <v>127</v>
      </c>
      <c r="B12" s="1" t="s">
        <v>137</v>
      </c>
      <c r="C12" s="1" t="s">
        <v>138</v>
      </c>
      <c r="D12" s="5"/>
      <c r="E12" s="5"/>
      <c r="F12" s="5"/>
      <c r="G12" s="1"/>
    </row>
    <row r="13" spans="1:19">
      <c r="A13" s="112" t="s">
        <v>128</v>
      </c>
      <c r="B13" s="1" t="s">
        <v>139</v>
      </c>
      <c r="C13" s="1" t="s">
        <v>140</v>
      </c>
      <c r="D13" s="5"/>
      <c r="E13" s="5"/>
      <c r="F13" s="5"/>
      <c r="G13" s="1"/>
    </row>
    <row r="14" spans="1:19" ht="29.25" customHeight="1">
      <c r="A14" s="112" t="s">
        <v>129</v>
      </c>
      <c r="B14" s="8" t="s">
        <v>141</v>
      </c>
      <c r="C14" s="1" t="s">
        <v>142</v>
      </c>
      <c r="D14" s="178"/>
      <c r="E14" s="5"/>
      <c r="F14" s="5"/>
      <c r="G14" s="1"/>
    </row>
    <row r="15" spans="1:19" ht="42.75" customHeight="1">
      <c r="A15" s="112" t="s">
        <v>130</v>
      </c>
      <c r="B15" s="8" t="s">
        <v>143</v>
      </c>
      <c r="C15" s="1" t="s">
        <v>144</v>
      </c>
      <c r="D15" s="5"/>
      <c r="E15" s="5"/>
      <c r="F15" s="5"/>
      <c r="G15" s="8"/>
    </row>
    <row r="16" spans="1:19" ht="16.5" customHeight="1">
      <c r="A16" s="112" t="s">
        <v>131</v>
      </c>
      <c r="B16" s="1" t="s">
        <v>145</v>
      </c>
      <c r="C16" s="1" t="s">
        <v>146</v>
      </c>
      <c r="D16" s="5"/>
      <c r="E16" s="5"/>
      <c r="F16" s="5"/>
      <c r="G16" s="8"/>
    </row>
    <row r="17" spans="1:7">
      <c r="A17" s="112" t="s">
        <v>132</v>
      </c>
      <c r="B17" s="1" t="s">
        <v>147</v>
      </c>
      <c r="C17" s="1" t="s">
        <v>148</v>
      </c>
      <c r="D17" s="5"/>
      <c r="E17" s="5"/>
      <c r="F17" s="5"/>
      <c r="G17" s="1"/>
    </row>
    <row r="18" spans="1:7" ht="30">
      <c r="A18" s="157" t="s">
        <v>133</v>
      </c>
      <c r="B18" s="8" t="s">
        <v>303</v>
      </c>
      <c r="C18" s="1"/>
      <c r="D18" s="5">
        <v>456000</v>
      </c>
      <c r="E18" s="5"/>
      <c r="F18" s="5"/>
      <c r="G18" s="1" t="s">
        <v>296</v>
      </c>
    </row>
    <row r="19" spans="1:7" ht="30">
      <c r="A19" s="157"/>
      <c r="B19" s="8" t="s">
        <v>304</v>
      </c>
      <c r="C19" s="1"/>
      <c r="D19" s="5">
        <v>120000</v>
      </c>
      <c r="E19" s="5"/>
      <c r="F19" s="5"/>
      <c r="G19" s="1" t="s">
        <v>188</v>
      </c>
    </row>
    <row r="20" spans="1:7" ht="30">
      <c r="A20" s="157"/>
      <c r="B20" s="8" t="s">
        <v>305</v>
      </c>
      <c r="C20" s="1"/>
      <c r="D20" s="5">
        <v>312000</v>
      </c>
      <c r="E20" s="5"/>
      <c r="F20" s="5"/>
      <c r="G20" s="1" t="s">
        <v>297</v>
      </c>
    </row>
    <row r="21" spans="1:7" ht="30">
      <c r="A21" s="157"/>
      <c r="B21" s="8" t="s">
        <v>306</v>
      </c>
      <c r="C21" s="1"/>
      <c r="D21" s="5">
        <v>210000</v>
      </c>
      <c r="E21" s="5"/>
      <c r="F21" s="5"/>
      <c r="G21" s="8" t="s">
        <v>298</v>
      </c>
    </row>
    <row r="22" spans="1:7">
      <c r="A22" s="157"/>
      <c r="B22" s="8" t="s">
        <v>307</v>
      </c>
      <c r="C22" s="1"/>
      <c r="D22" s="5">
        <v>200000</v>
      </c>
      <c r="E22" s="5"/>
      <c r="F22" s="5"/>
      <c r="G22" s="8" t="s">
        <v>299</v>
      </c>
    </row>
    <row r="23" spans="1:7">
      <c r="A23" s="210"/>
      <c r="B23" s="96" t="s">
        <v>301</v>
      </c>
      <c r="C23" s="2"/>
      <c r="D23" s="6">
        <f>SUM(D18:D22)</f>
        <v>1298000</v>
      </c>
      <c r="E23" s="6"/>
      <c r="F23" s="6"/>
      <c r="G23" s="96"/>
    </row>
    <row r="24" spans="1:7" ht="78.75" customHeight="1">
      <c r="A24" s="157"/>
      <c r="B24" s="8" t="s">
        <v>308</v>
      </c>
      <c r="C24" s="1"/>
      <c r="D24" s="15">
        <v>570000</v>
      </c>
      <c r="E24" s="5"/>
      <c r="F24" s="5"/>
      <c r="G24" s="8" t="s">
        <v>184</v>
      </c>
    </row>
    <row r="25" spans="1:7" ht="45">
      <c r="A25" s="157"/>
      <c r="B25" s="8" t="s">
        <v>302</v>
      </c>
      <c r="C25" s="1"/>
      <c r="D25" s="5">
        <v>415000</v>
      </c>
      <c r="E25" s="5"/>
      <c r="F25" s="5"/>
      <c r="G25" s="8" t="s">
        <v>185</v>
      </c>
    </row>
    <row r="26" spans="1:7" ht="30">
      <c r="A26" s="157"/>
      <c r="B26" s="8" t="s">
        <v>309</v>
      </c>
      <c r="C26" s="1"/>
      <c r="D26" s="5">
        <v>96059</v>
      </c>
      <c r="E26" s="5"/>
      <c r="F26" s="5"/>
      <c r="G26" s="8" t="s">
        <v>186</v>
      </c>
    </row>
    <row r="27" spans="1:7" ht="60">
      <c r="A27" s="157"/>
      <c r="B27" s="8" t="s">
        <v>310</v>
      </c>
      <c r="C27" s="1"/>
      <c r="D27" s="15"/>
      <c r="E27" s="5"/>
      <c r="F27" s="5"/>
      <c r="G27" s="8" t="s">
        <v>187</v>
      </c>
    </row>
    <row r="28" spans="1:7">
      <c r="A28" s="208"/>
      <c r="B28" s="96" t="s">
        <v>211</v>
      </c>
      <c r="C28" s="2"/>
      <c r="D28" s="6">
        <f>SUM(D25:D26)</f>
        <v>511059</v>
      </c>
      <c r="E28" s="6"/>
      <c r="F28" s="6"/>
      <c r="G28" s="96"/>
    </row>
    <row r="29" spans="1:7">
      <c r="A29" s="177"/>
      <c r="B29" s="96" t="s">
        <v>210</v>
      </c>
      <c r="C29" s="2"/>
      <c r="D29" s="6">
        <v>150000</v>
      </c>
      <c r="E29" s="6"/>
      <c r="F29" s="6"/>
      <c r="G29" s="96"/>
    </row>
    <row r="30" spans="1:7">
      <c r="A30" s="205" t="s">
        <v>134</v>
      </c>
      <c r="B30" s="206" t="s">
        <v>150</v>
      </c>
      <c r="C30" s="206" t="s">
        <v>149</v>
      </c>
      <c r="D30" s="207">
        <f>SUM(D23+D28+D29)</f>
        <v>1959059</v>
      </c>
      <c r="E30" s="207"/>
      <c r="F30" s="207"/>
      <c r="G30" s="206"/>
    </row>
  </sheetData>
  <mergeCells count="7">
    <mergeCell ref="A8:G8"/>
    <mergeCell ref="A9:G9"/>
    <mergeCell ref="H1:K1"/>
    <mergeCell ref="L1:O1"/>
    <mergeCell ref="P1:S1"/>
    <mergeCell ref="A1:G1"/>
    <mergeCell ref="F4:G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9.melléklet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2020-02-14T09:56:27Z</cp:lastPrinted>
  <dcterms:created xsi:type="dcterms:W3CDTF">2012-02-02T10:48:30Z</dcterms:created>
  <dcterms:modified xsi:type="dcterms:W3CDTF">2020-02-14T09:57:28Z</dcterms:modified>
</cp:coreProperties>
</file>