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2"/>
  </bookViews>
  <sheets>
    <sheet name="2. pénzmaradvány" sheetId="1" r:id="rId1"/>
    <sheet name="3.finanszírozási c. műveletek" sheetId="2" r:id="rId2"/>
    <sheet name="4.Mérleg" sheetId="3" r:id="rId3"/>
    <sheet name="5.bev. forrásonként " sheetId="4" r:id="rId4"/>
    <sheet name="6. Kiadások" sheetId="5" r:id="rId5"/>
    <sheet name="7. lak. szolg. tám." sheetId="6" r:id="rId6"/>
    <sheet name="8. felújítás" sheetId="7" r:id="rId7"/>
    <sheet name="9.. Beruházások" sheetId="8" r:id="rId8"/>
    <sheet name="16. előir.- falhaszn. ütemterv" sheetId="9" r:id="rId9"/>
    <sheet name="18. egyéb működési tám" sheetId="10" r:id="rId10"/>
  </sheets>
  <definedNames>
    <definedName name="_xlnm.Print_Area" localSheetId="3">'5.bev. forrásonként '!$B$1:$H$128</definedName>
  </definedNames>
  <calcPr fullCalcOnLoad="1"/>
</workbook>
</file>

<file path=xl/sharedStrings.xml><?xml version="1.0" encoding="utf-8"?>
<sst xmlns="http://schemas.openxmlformats.org/spreadsheetml/2006/main" count="651" uniqueCount="532">
  <si>
    <t>ssz.</t>
  </si>
  <si>
    <t>felújítási cél megnevezése</t>
  </si>
  <si>
    <t>Megnevezés</t>
  </si>
  <si>
    <t>Bevételek</t>
  </si>
  <si>
    <t>Kiadások</t>
  </si>
  <si>
    <t>összesen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</si>
  <si>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</si>
  <si>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</si>
  <si>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</si>
  <si>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</si>
  <si>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</si>
  <si>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</si>
  <si>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</si>
  <si>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</si>
  <si>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</si>
  <si>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</si>
  <si>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</si>
  <si>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</si>
  <si>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</si>
  <si>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</si>
  <si>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</si>
  <si>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</si>
  <si>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</si>
  <si>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</si>
  <si>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</si>
  <si>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</si>
  <si>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</si>
  <si>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</si>
  <si>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</si>
  <si>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</si>
  <si>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</si>
  <si>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</si>
  <si>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</si>
  <si>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</si>
  <si>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</si>
  <si>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</si>
  <si>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</si>
  <si>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</si>
  <si>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</si>
  <si>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</si>
  <si>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</si>
  <si>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</si>
  <si>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</si>
  <si>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</si>
  <si>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</si>
  <si>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</si>
  <si>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</si>
  <si>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</si>
  <si>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</si>
  <si>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</si>
  <si>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</si>
  <si>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</si>
  <si>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</si>
  <si>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</si>
  <si>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</si>
  <si>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</si>
  <si>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</si>
  <si>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</si>
  <si>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</si>
  <si>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</si>
  <si>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</si>
  <si>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</si>
  <si>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</si>
  <si>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</si>
  <si>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</si>
  <si>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>Összesen: kiadások:</t>
  </si>
  <si>
    <t xml:space="preserve">Összesen: </t>
  </si>
  <si>
    <t>A költségvetési hiány belső finanszírozására szolgáló előző évek pénzmaradványa</t>
  </si>
  <si>
    <t>előirányzat</t>
  </si>
  <si>
    <t>e Ft-ban</t>
  </si>
  <si>
    <t xml:space="preserve">1. Működési célú pénzmaradvány igénybevétele </t>
  </si>
  <si>
    <t xml:space="preserve"> - ebből előző évi pm-ból</t>
  </si>
  <si>
    <t xml:space="preserve"> - értékpapírból</t>
  </si>
  <si>
    <t>2. Felhalmozási célú pénzmaradvány igénybevétele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</si>
  <si>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</si>
  <si>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</si>
  <si>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</si>
  <si>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</si>
  <si>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</si>
  <si>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</si>
  <si>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1.</t>
  </si>
  <si>
    <r>
      <t>Az önkormányzat és költségvetési szervei felújítási előirányzatai célonként</t>
    </r>
    <r>
      <rPr>
        <sz val="10"/>
        <rFont val="Arial"/>
        <family val="0"/>
      </rPr>
      <t xml:space="preserve"> </t>
    </r>
  </si>
  <si>
    <t>Összesen:</t>
  </si>
  <si>
    <t>Előirányzat-felhasználási ütemterv</t>
  </si>
  <si>
    <t>Személyi és munkaadói juttatások</t>
  </si>
  <si>
    <t>Dologi kiadások</t>
  </si>
  <si>
    <t>ellátotak pénzbeli juttatásai</t>
  </si>
  <si>
    <t>Tartalék</t>
  </si>
  <si>
    <t xml:space="preserve"> E Ft-ba</t>
  </si>
  <si>
    <t>E Ft-ban</t>
  </si>
  <si>
    <t>Személyi</t>
  </si>
  <si>
    <t>Munkadói</t>
  </si>
  <si>
    <t>Dologi</t>
  </si>
  <si>
    <t>Ellátott</t>
  </si>
  <si>
    <t>Átadott</t>
  </si>
  <si>
    <t>Összesen</t>
  </si>
  <si>
    <t xml:space="preserve"> - Kercseligeti Intergrált Szoc. Központ</t>
  </si>
  <si>
    <t xml:space="preserve"> - Katasztrófavédelmi Ig. - polgárvédelem</t>
  </si>
  <si>
    <t xml:space="preserve"> - Munka és Tűzvédelmi társulás Megye</t>
  </si>
  <si>
    <t>Efban-</t>
  </si>
  <si>
    <t>ÁH: belüli pénzesközátadások</t>
  </si>
  <si>
    <t>ÖSSZESEN</t>
  </si>
  <si>
    <t xml:space="preserve">Kiadások mindösszesen: </t>
  </si>
  <si>
    <t>2.</t>
  </si>
  <si>
    <t>3.</t>
  </si>
  <si>
    <t>4.</t>
  </si>
  <si>
    <t xml:space="preserve">Önkormányzat </t>
  </si>
  <si>
    <t>Pénzforgalom nélküli kiadások</t>
  </si>
  <si>
    <t>KÖLCSÖNÖK, HITELEK</t>
  </si>
  <si>
    <t xml:space="preserve">Beruházások összesen: </t>
  </si>
  <si>
    <t xml:space="preserve">Mindösszesen: </t>
  </si>
  <si>
    <t>A.</t>
  </si>
  <si>
    <t>B.</t>
  </si>
  <si>
    <t>Sszám</t>
  </si>
  <si>
    <t>előir. E Ft.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</si>
  <si>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</si>
  <si>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</si>
  <si>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</si>
  <si>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</si>
  <si>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</si>
  <si>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</si>
  <si>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</si>
  <si>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</si>
  <si>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</si>
  <si>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</si>
  <si>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</si>
  <si>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</si>
  <si>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</si>
  <si>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</si>
  <si>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</si>
  <si>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</si>
  <si>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</si>
  <si>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</si>
  <si>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</si>
  <si>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</si>
  <si>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</si>
  <si>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</si>
  <si>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</si>
  <si>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</si>
  <si>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</si>
  <si>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</si>
  <si>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</si>
  <si>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 xml:space="preserve">Önkormányzat kiadásai összesen: </t>
  </si>
  <si>
    <t>Beruházás</t>
  </si>
  <si>
    <t>Hiteltörl.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</si>
  <si>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</si>
  <si>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</si>
  <si>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</si>
  <si>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</si>
  <si>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</si>
  <si>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</si>
  <si>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</si>
  <si>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</si>
  <si>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 xml:space="preserve">összeg. </t>
  </si>
  <si>
    <t xml:space="preserve"> - Esély Alapszolg. Központ Taszár </t>
  </si>
  <si>
    <t>Egyéb működési kiadások megoszlása</t>
  </si>
  <si>
    <t xml:space="preserve">B. </t>
  </si>
  <si>
    <t>e Ft</t>
  </si>
  <si>
    <t>E Ft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</si>
  <si>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</si>
  <si>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</si>
  <si>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</si>
  <si>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</si>
  <si>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</si>
  <si>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</si>
  <si>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</si>
  <si>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</si>
  <si>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</si>
  <si>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</si>
  <si>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</si>
  <si>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</si>
  <si>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</si>
  <si>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</si>
  <si>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</si>
  <si>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</si>
  <si>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</si>
  <si>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</si>
  <si>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</si>
  <si>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I. Támogatások, támogatásértékű kiadások Működési</t>
  </si>
  <si>
    <t>Központi támogatásra igény</t>
  </si>
  <si>
    <t xml:space="preserve"> - Eu támogatásmegelőlegezési hitelre</t>
  </si>
  <si>
    <t>kötelező</t>
  </si>
  <si>
    <t>Önként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</si>
  <si>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</si>
  <si>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</si>
  <si>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</si>
  <si>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</si>
  <si>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</si>
  <si>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</si>
  <si>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</si>
  <si>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</si>
  <si>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</si>
  <si>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</si>
  <si>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</si>
  <si>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</si>
  <si>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</si>
  <si>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</si>
  <si>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</si>
  <si>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</si>
  <si>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</si>
  <si>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</si>
  <si>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</si>
  <si>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</si>
  <si>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Működési támogatások Áh. Belül</t>
  </si>
  <si>
    <t>Működési célra átvett Áh. Kívülről</t>
  </si>
  <si>
    <t>Felhalmozási támogatásértékű</t>
  </si>
  <si>
    <t>Felhalmozásra átvett</t>
  </si>
  <si>
    <t xml:space="preserve"> - Óvoda Mosdós</t>
  </si>
  <si>
    <t xml:space="preserve"> - gyermekétkeztetés támogatása</t>
  </si>
  <si>
    <t xml:space="preserve"> - működési pénzeszköz átadás (belső ellenőrzésre) </t>
  </si>
  <si>
    <t>Működési támogatás</t>
  </si>
  <si>
    <t>össz</t>
  </si>
  <si>
    <t>Kötelező</t>
  </si>
  <si>
    <t>Ifjúság utca</t>
  </si>
  <si>
    <t xml:space="preserve">II. Egyéb működési kiadásokon belül Áh. Kívülre átadott támogatások:   </t>
  </si>
  <si>
    <t xml:space="preserve"> - Batéi Hivatalra</t>
  </si>
  <si>
    <t>Zselici lámpások vidékfejlesztési egyesület</t>
  </si>
  <si>
    <t>ATEV állati hulla elszállításra</t>
  </si>
  <si>
    <t>Fogorvosi ügyeletre</t>
  </si>
  <si>
    <t>Mosdósért Egyesület</t>
  </si>
  <si>
    <t>Kaposvári Sportszövetség</t>
  </si>
  <si>
    <t>Steiner Rezső Olimpiai Baráti Kör</t>
  </si>
  <si>
    <t>Mosdós SC</t>
  </si>
  <si>
    <t>Működési támogatási kérelemmel állami bev-nél</t>
  </si>
  <si>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</si>
  <si>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</si>
  <si>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</si>
  <si>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</si>
  <si>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</si>
  <si>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</si>
  <si>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</si>
  <si>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</si>
  <si>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</si>
  <si>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</si>
  <si>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Államigazgatási</t>
  </si>
  <si>
    <t>Összes
előirányzat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</si>
  <si>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</si>
  <si>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</si>
  <si>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</si>
  <si>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</si>
  <si>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</si>
  <si>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</si>
  <si>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</si>
  <si>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</si>
  <si>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</si>
  <si>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</si>
  <si>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</si>
  <si>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</si>
  <si>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</si>
  <si>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</si>
  <si>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</si>
  <si>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</si>
  <si>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</si>
  <si>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</si>
  <si>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</si>
  <si>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</si>
  <si>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</si>
  <si>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</si>
  <si>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</si>
  <si>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</si>
  <si>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</si>
  <si>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</si>
  <si>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</si>
  <si>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</si>
  <si>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</si>
  <si>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</si>
  <si>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</si>
  <si>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</si>
  <si>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</si>
  <si>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</si>
  <si>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</si>
  <si>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</si>
  <si>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</si>
  <si>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</si>
  <si>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</si>
  <si>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</si>
  <si>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</si>
  <si>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</si>
  <si>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</si>
  <si>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</si>
  <si>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</si>
  <si>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</si>
  <si>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</si>
  <si>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</si>
  <si>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</si>
  <si>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</si>
  <si>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</si>
  <si>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</si>
  <si>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</si>
  <si>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</si>
  <si>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</si>
  <si>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</si>
  <si>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</si>
  <si>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</si>
  <si>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</si>
  <si>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</si>
  <si>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</si>
  <si>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</si>
  <si>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</si>
  <si>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</si>
  <si>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</si>
  <si>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</si>
  <si>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</si>
  <si>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</si>
  <si>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</si>
  <si>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</si>
  <si>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</si>
  <si>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</si>
  <si>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</si>
  <si>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</si>
  <si>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</si>
  <si>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</si>
  <si>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</si>
  <si>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</si>
  <si>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</si>
  <si>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</si>
  <si>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</si>
  <si>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</si>
  <si>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</si>
  <si>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</si>
  <si>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</si>
  <si>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</si>
  <si>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</si>
  <si>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</si>
  <si>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</si>
  <si>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</si>
  <si>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</si>
  <si>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</si>
  <si>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</si>
  <si>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</si>
  <si>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</si>
  <si>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</si>
  <si>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</si>
  <si>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</si>
  <si>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</si>
  <si>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</si>
  <si>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</si>
  <si>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</si>
  <si>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</si>
  <si>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</si>
  <si>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</si>
  <si>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</si>
  <si>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</si>
  <si>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</si>
  <si>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</si>
  <si>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</si>
  <si>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</si>
  <si>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</si>
  <si>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</si>
  <si>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</si>
  <si>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</si>
  <si>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</si>
  <si>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</si>
  <si>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</si>
  <si>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</si>
  <si>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</si>
  <si>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</si>
  <si>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</si>
  <si>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</si>
  <si>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</si>
  <si>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</si>
  <si>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</si>
  <si>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</si>
  <si>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</si>
  <si>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</si>
  <si>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</si>
  <si>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</si>
  <si>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</si>
  <si>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</si>
  <si>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</si>
  <si>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</si>
  <si>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</si>
  <si>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</si>
  <si>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</si>
  <si>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</si>
  <si>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</si>
  <si>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</si>
  <si>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</si>
  <si>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</si>
  <si>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</si>
  <si>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</si>
  <si>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</si>
  <si>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</si>
  <si>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</si>
  <si>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</si>
  <si>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</si>
  <si>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</si>
  <si>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</si>
  <si>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</si>
  <si>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</si>
  <si>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</si>
  <si>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</si>
  <si>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</si>
  <si>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</si>
  <si>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</si>
  <si>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</si>
  <si>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</si>
  <si>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</si>
  <si>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</si>
  <si>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</si>
  <si>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</si>
  <si>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</si>
  <si>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</si>
  <si>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</si>
  <si>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értékpapírból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</si>
  <si>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</si>
  <si>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</si>
  <si>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</si>
  <si>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</si>
  <si>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</si>
  <si>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</si>
  <si>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</si>
  <si>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</si>
  <si>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</si>
  <si>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</si>
  <si>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</si>
  <si>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</si>
  <si>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</si>
  <si>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</si>
  <si>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</si>
  <si>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</si>
  <si>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</si>
  <si>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</si>
  <si>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</si>
  <si>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</si>
  <si>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</si>
  <si>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</si>
  <si>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</si>
  <si>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</si>
  <si>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</si>
  <si>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</si>
  <si>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</si>
  <si>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</si>
  <si>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</si>
  <si>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</si>
  <si>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</si>
  <si>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</si>
  <si>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</si>
  <si>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</si>
  <si>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</si>
  <si>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</si>
  <si>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</si>
  <si>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Önkormányzat és költségvetési szervek költségvetési kiadásai, létszáma</t>
  </si>
  <si>
    <t xml:space="preserve">Kiadások  mind Össz: </t>
  </si>
  <si>
    <t>Fejlesztési hitel fizetése tám. Megelőlegezési</t>
  </si>
  <si>
    <t>Kormányzati funkciók szerinti feladatok</t>
  </si>
  <si>
    <t xml:space="preserve">              045160 - Utak, hidak üzemeltetése</t>
  </si>
  <si>
    <t xml:space="preserve">             011130 - Igazgatási tev. </t>
  </si>
  <si>
    <t xml:space="preserve">              064010 - Közvilágítás</t>
  </si>
  <si>
    <t xml:space="preserve">              066020 - Községgazdálkodás</t>
  </si>
  <si>
    <t xml:space="preserve">              091140 - Óvodai ellátás</t>
  </si>
  <si>
    <t xml:space="preserve">              091220 - Iskola támogatása</t>
  </si>
  <si>
    <t xml:space="preserve">              072111 - Háziorvosi alapellátás</t>
  </si>
  <si>
    <t xml:space="preserve">              074031 - Család- és nővédelem - védőnő</t>
  </si>
  <si>
    <t xml:space="preserve">              105010- rendszeres szociális segély,FHt</t>
  </si>
  <si>
    <t xml:space="preserve">              106020 - Lakásfenntartási támogatás</t>
  </si>
  <si>
    <t xml:space="preserve">              107060 - önkormányzati segély</t>
  </si>
  <si>
    <t xml:space="preserve">              103010 - temetési segély </t>
  </si>
  <si>
    <t xml:space="preserve">              107060 - Egyéb önkormányzati tám.</t>
  </si>
  <si>
    <t xml:space="preserve">              101150 - Ápolási díj méltányossági</t>
  </si>
  <si>
    <t xml:space="preserve">              107060 - Köztemetés</t>
  </si>
  <si>
    <t xml:space="preserve">              104042 - Gyermekjóléti szolgáltatás </t>
  </si>
  <si>
    <t xml:space="preserve">              107054 - családsegítés</t>
  </si>
  <si>
    <t xml:space="preserve">              084031 - Civil szervezetek támogatás</t>
  </si>
  <si>
    <t xml:space="preserve">              041233 hosszú távú közfoglalkoztatás</t>
  </si>
  <si>
    <t xml:space="preserve">              041232 - téli közfoglalkoztatás</t>
  </si>
  <si>
    <t xml:space="preserve">              041231 rövid távú közfoglalkoztatás</t>
  </si>
  <si>
    <t xml:space="preserve">              041237 - mintaprogram</t>
  </si>
  <si>
    <t xml:space="preserve">              082044 - Könyvtári szolgáltatás</t>
  </si>
  <si>
    <t xml:space="preserve">              082092 - Közművelődés, teleház</t>
  </si>
  <si>
    <t xml:space="preserve">              107060 Köztemető fenntartás</t>
  </si>
  <si>
    <t>Kiadások mindösszesen:</t>
  </si>
  <si>
    <t>105010 Munkanélküliek aktív korúak ellátás- fth, rszs</t>
  </si>
  <si>
    <t>107060 egyéb szociális pénzbeli- egyéb támogatások</t>
  </si>
  <si>
    <t>107060 Egyéb szociális természetbeni-köztemetés</t>
  </si>
  <si>
    <t>107060 egyéb szociáils pénzbeli ellátások-önkormányzati segélyek</t>
  </si>
  <si>
    <t>103010 elhunyt személyek hátr.tám-temetési segély</t>
  </si>
  <si>
    <t>106020 Lakásfenntartási ellátások</t>
  </si>
  <si>
    <t>101150 Betegséggel kapcsolatos- közgyógyellátás</t>
  </si>
  <si>
    <t>101150 Betegséggel kapcsolatos ellátás-ápolási díj</t>
  </si>
  <si>
    <t>Sorszám</t>
  </si>
  <si>
    <t>B:</t>
  </si>
  <si>
    <t>Lakosságnak juttatott támogatások , szociális támogatások</t>
  </si>
  <si>
    <t>Tároló vásárlása</t>
  </si>
  <si>
    <t>L</t>
  </si>
  <si>
    <t xml:space="preserve">fő </t>
  </si>
  <si>
    <t>D.</t>
  </si>
  <si>
    <t>Áfa</t>
  </si>
  <si>
    <t>áfa</t>
  </si>
  <si>
    <t>eredeti</t>
  </si>
  <si>
    <t>Mosdós</t>
  </si>
  <si>
    <t xml:space="preserve">Mosdós </t>
  </si>
  <si>
    <t>Eszközvásárlás starthoz</t>
  </si>
  <si>
    <t>Ingatlanvásárlás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</si>
  <si>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</si>
  <si>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</si>
  <si>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</si>
  <si>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</si>
  <si>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</si>
  <si>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</si>
  <si>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</si>
  <si>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</si>
  <si>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Létszámcsökkentési pályázatra</t>
  </si>
  <si>
    <t>12- ből egyes jövedelempótló támogatásokra vissza</t>
  </si>
  <si>
    <t>Nonprofit és egyéb civil szervezetektől átvett</t>
  </si>
  <si>
    <t xml:space="preserve"> Ivóvízminőség javító Társulásnak</t>
  </si>
  <si>
    <t>Módosított ei.</t>
  </si>
  <si>
    <t>Módosított ei. eFt</t>
  </si>
  <si>
    <t>3. melléklet a(z) 5/2015.(IX.15.) önkormányzati rendelethez</t>
  </si>
  <si>
    <t>2. melléklet a(z) 5/2015.(IX.15.) önkormányzati rendelethez</t>
  </si>
  <si>
    <t xml:space="preserve">Módosított ei. </t>
  </si>
  <si>
    <t>D:</t>
  </si>
  <si>
    <t>G.</t>
  </si>
  <si>
    <t>4. melléklet a(z) 5/2015.(IX.15.) önkormányzati rendelethez</t>
  </si>
  <si>
    <t xml:space="preserve"> E Ft-ban</t>
  </si>
  <si>
    <t>I.</t>
  </si>
  <si>
    <t>6.  melléklet a(z)  5/2015.(IX.15.) önkormányzati rendelethez</t>
  </si>
  <si>
    <t xml:space="preserve">5. melléklet a 5/2015. (IX.15.) önkormányzati rendeletethez: Az önkormányzat és a Hivatal bevételei összesítve  </t>
  </si>
  <si>
    <t>eFt</t>
  </si>
  <si>
    <t>Köztemetés</t>
  </si>
  <si>
    <t>7.  melléklet a(z) 5/2015.(IX.15) önkormányzati rendelethez</t>
  </si>
  <si>
    <t>Óoda konyha felújítás</t>
  </si>
  <si>
    <t>8. melléklet a(z) 5/2015.(IX.15.) önkormányzati rendelethez</t>
  </si>
  <si>
    <t>9. melléklet a(z) 5/2015.(IX.15.) önkormányzati rendelethez</t>
  </si>
  <si>
    <t>Mosdós Roma Nemzetiségi Ök.</t>
  </si>
  <si>
    <t>Kaposmenti Hull. Gazd. Társ.</t>
  </si>
  <si>
    <t>Alapítványok, egyesületek tám.</t>
  </si>
  <si>
    <t>16. melléklet a(z) 5/2015.(IX.15.) önkormányzati rendelethez</t>
  </si>
  <si>
    <t>Áht-n belüli megelőlegezés visszafiz.</t>
  </si>
  <si>
    <t>Államházt-on belüli megelőleg.visszafiz.</t>
  </si>
  <si>
    <t xml:space="preserve">Önkormányzatok működési támogatásai </t>
  </si>
  <si>
    <t>18.melléklet a 5/2015.(IX.15.)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</si>
</sst>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[$-40E]yyyy\.\ mmmm\ d\.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9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13" fillId="0" borderId="10" xfId="56" applyFont="1" applyFill="1" applyBorder="1" applyAlignment="1">
      <alignment horizontal="left"/>
      <protection/>
    </xf>
    <xf numFmtId="0" fontId="14" fillId="0" borderId="10" xfId="54" applyFont="1" applyBorder="1">
      <alignment/>
      <protection/>
    </xf>
    <xf numFmtId="0" fontId="5" fillId="0" borderId="10" xfId="54" applyFont="1" applyFill="1" applyBorder="1" applyAlignment="1">
      <alignment wrapText="1"/>
      <protection/>
    </xf>
    <xf numFmtId="0" fontId="5" fillId="0" borderId="10" xfId="54" applyFont="1" applyFill="1" applyBorder="1">
      <alignment/>
      <protection/>
    </xf>
    <xf numFmtId="3" fontId="16" fillId="0" borderId="10" xfId="54" applyNumberFormat="1" applyFont="1" applyFill="1" applyBorder="1">
      <alignment/>
      <protection/>
    </xf>
    <xf numFmtId="0" fontId="17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0" xfId="56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10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0" fillId="0" borderId="10" xfId="54" applyFont="1" applyBorder="1">
      <alignment/>
      <protection/>
    </xf>
    <xf numFmtId="0" fontId="0" fillId="0" borderId="11" xfId="0" applyFont="1" applyBorder="1" applyAlignment="1">
      <alignment/>
    </xf>
    <xf numFmtId="0" fontId="3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3" fontId="4" fillId="0" borderId="10" xfId="54" applyNumberFormat="1" applyFont="1" applyFill="1" applyBorder="1">
      <alignment/>
      <protection/>
    </xf>
    <xf numFmtId="0" fontId="4" fillId="0" borderId="10" xfId="56" applyFont="1" applyFill="1" applyBorder="1" applyAlignment="1">
      <alignment/>
      <protection/>
    </xf>
    <xf numFmtId="0" fontId="0" fillId="0" borderId="0" xfId="55">
      <alignment/>
      <protection/>
    </xf>
    <xf numFmtId="0" fontId="6" fillId="0" borderId="0" xfId="55" applyFont="1">
      <alignment/>
      <protection/>
    </xf>
    <xf numFmtId="0" fontId="0" fillId="0" borderId="0" xfId="55" applyFont="1" applyAlignment="1">
      <alignment/>
      <protection/>
    </xf>
    <xf numFmtId="1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14" xfId="55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165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4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>
      <alignment/>
      <protection/>
    </xf>
    <xf numFmtId="0" fontId="10" fillId="0" borderId="10" xfId="55" applyFont="1" applyFill="1" applyBorder="1" applyAlignment="1" quotePrefix="1">
      <alignment horizontal="center" vertical="center"/>
      <protection/>
    </xf>
    <xf numFmtId="0" fontId="10" fillId="0" borderId="10" xfId="55" applyFont="1" applyFill="1" applyBorder="1" applyAlignment="1">
      <alignment vertical="center" wrapText="1"/>
      <protection/>
    </xf>
    <xf numFmtId="0" fontId="10" fillId="0" borderId="10" xfId="55" applyFont="1" applyFill="1" applyBorder="1" applyAlignment="1">
      <alignment horizontal="left" vertical="center"/>
      <protection/>
    </xf>
    <xf numFmtId="0" fontId="10" fillId="0" borderId="14" xfId="55" applyFont="1" applyFill="1" applyBorder="1" applyAlignment="1">
      <alignment horizontal="left" vertical="center"/>
      <protection/>
    </xf>
    <xf numFmtId="3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>
      <alignment/>
      <protection/>
    </xf>
    <xf numFmtId="0" fontId="10" fillId="0" borderId="10" xfId="55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/>
      <protection/>
    </xf>
    <xf numFmtId="0" fontId="9" fillId="0" borderId="14" xfId="55" applyFont="1" applyFill="1" applyBorder="1" applyAlignment="1">
      <alignment horizontal="left" vertical="center"/>
      <protection/>
    </xf>
    <xf numFmtId="0" fontId="1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10" fillId="33" borderId="10" xfId="55" applyFont="1" applyFill="1" applyBorder="1" applyAlignment="1" quotePrefix="1">
      <alignment horizontal="center" vertical="center"/>
      <protection/>
    </xf>
    <xf numFmtId="0" fontId="0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0" fontId="10" fillId="33" borderId="14" xfId="55" applyFont="1" applyFill="1" applyBorder="1" applyAlignment="1">
      <alignment horizontal="left" vertical="center" wrapText="1"/>
      <protection/>
    </xf>
    <xf numFmtId="0" fontId="0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left" vertical="center" wrapText="1"/>
      <protection/>
    </xf>
    <xf numFmtId="3" fontId="9" fillId="0" borderId="10" xfId="55" applyNumberFormat="1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10" fillId="0" borderId="15" xfId="55" applyFont="1" applyFill="1" applyBorder="1">
      <alignment/>
      <protection/>
    </xf>
    <xf numFmtId="0" fontId="9" fillId="0" borderId="15" xfId="55" applyFont="1" applyFill="1" applyBorder="1">
      <alignment/>
      <protection/>
    </xf>
    <xf numFmtId="0" fontId="0" fillId="0" borderId="0" xfId="55" applyBorder="1">
      <alignment/>
      <protection/>
    </xf>
    <xf numFmtId="0" fontId="4" fillId="0" borderId="0" xfId="55" applyFont="1" applyBorder="1" applyAlignment="1">
      <alignment/>
      <protection/>
    </xf>
    <xf numFmtId="16" fontId="1" fillId="0" borderId="0" xfId="55" applyNumberFormat="1" applyFont="1" applyBorder="1">
      <alignment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0" fillId="0" borderId="0" xfId="55" applyFont="1" applyBorder="1">
      <alignment/>
      <protection/>
    </xf>
    <xf numFmtId="0" fontId="1" fillId="0" borderId="0" xfId="55" applyFont="1" applyBorder="1">
      <alignment/>
      <protection/>
    </xf>
    <xf numFmtId="16" fontId="0" fillId="0" borderId="0" xfId="55" applyNumberFormat="1" applyBorder="1">
      <alignment/>
      <protection/>
    </xf>
    <xf numFmtId="0" fontId="0" fillId="0" borderId="0" xfId="55" applyFont="1">
      <alignment/>
      <protection/>
    </xf>
    <xf numFmtId="0" fontId="6" fillId="0" borderId="0" xfId="55" applyFont="1" applyBorder="1">
      <alignment/>
      <protection/>
    </xf>
    <xf numFmtId="0" fontId="16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4" fillId="33" borderId="0" xfId="57" applyNumberFormat="1" applyFont="1" applyFill="1" applyBorder="1" applyAlignment="1" applyProtection="1">
      <alignment/>
      <protection/>
    </xf>
    <xf numFmtId="0" fontId="0" fillId="33" borderId="0" xfId="55" applyFont="1" applyFill="1" applyBorder="1">
      <alignment/>
      <protection/>
    </xf>
    <xf numFmtId="0" fontId="0" fillId="0" borderId="0" xfId="55" applyFont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ill="1" applyBorder="1">
      <alignment/>
      <protection/>
    </xf>
    <xf numFmtId="0" fontId="1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1" fillId="0" borderId="0" xfId="55" applyFont="1">
      <alignment/>
      <protection/>
    </xf>
    <xf numFmtId="0" fontId="0" fillId="0" borderId="10" xfId="55" applyBorder="1">
      <alignment/>
      <protection/>
    </xf>
    <xf numFmtId="0" fontId="1" fillId="0" borderId="10" xfId="55" applyFont="1" applyBorder="1">
      <alignment/>
      <protection/>
    </xf>
    <xf numFmtId="0" fontId="0" fillId="0" borderId="10" xfId="55" applyFill="1" applyBorder="1">
      <alignment/>
      <protection/>
    </xf>
    <xf numFmtId="0" fontId="0" fillId="0" borderId="10" xfId="55" applyFont="1" applyBorder="1">
      <alignment/>
      <protection/>
    </xf>
    <xf numFmtId="0" fontId="0" fillId="0" borderId="16" xfId="55" applyBorder="1">
      <alignment/>
      <protection/>
    </xf>
    <xf numFmtId="0" fontId="0" fillId="0" borderId="1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13" xfId="55" applyFont="1" applyFill="1" applyBorder="1">
      <alignment/>
      <protection/>
    </xf>
    <xf numFmtId="0" fontId="0" fillId="0" borderId="11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0" fillId="0" borderId="11" xfId="55" applyFill="1" applyBorder="1">
      <alignment/>
      <protection/>
    </xf>
    <xf numFmtId="0" fontId="0" fillId="0" borderId="11" xfId="55" applyBorder="1">
      <alignment/>
      <protection/>
    </xf>
    <xf numFmtId="0" fontId="0" fillId="0" borderId="16" xfId="55" applyFont="1" applyBorder="1">
      <alignment/>
      <protection/>
    </xf>
    <xf numFmtId="0" fontId="1" fillId="0" borderId="16" xfId="55" applyFont="1" applyBorder="1">
      <alignment/>
      <protection/>
    </xf>
    <xf numFmtId="0" fontId="21" fillId="0" borderId="10" xfId="55" applyFont="1" applyBorder="1">
      <alignment/>
      <protection/>
    </xf>
    <xf numFmtId="0" fontId="1" fillId="0" borderId="12" xfId="0" applyFont="1" applyBorder="1" applyAlignment="1">
      <alignment/>
    </xf>
    <xf numFmtId="0" fontId="0" fillId="0" borderId="10" xfId="55" applyBorder="1" applyAlignment="1">
      <alignment wrapText="1"/>
      <protection/>
    </xf>
    <xf numFmtId="0" fontId="1" fillId="0" borderId="10" xfId="55" applyFont="1" applyBorder="1" applyAlignment="1">
      <alignment wrapText="1"/>
      <protection/>
    </xf>
    <xf numFmtId="0" fontId="0" fillId="0" borderId="14" xfId="55" applyBorder="1" applyAlignment="1">
      <alignment wrapText="1"/>
      <protection/>
    </xf>
    <xf numFmtId="0" fontId="0" fillId="0" borderId="17" xfId="55" applyBorder="1" applyAlignment="1">
      <alignment wrapText="1"/>
      <protection/>
    </xf>
    <xf numFmtId="0" fontId="0" fillId="0" borderId="12" xfId="55" applyBorder="1" applyAlignment="1">
      <alignment wrapText="1"/>
      <protection/>
    </xf>
    <xf numFmtId="0" fontId="0" fillId="0" borderId="10" xfId="55" applyFill="1" applyBorder="1" applyAlignment="1">
      <alignment wrapText="1"/>
      <protection/>
    </xf>
    <xf numFmtId="0" fontId="0" fillId="0" borderId="0" xfId="55" applyBorder="1" applyAlignment="1">
      <alignment wrapText="1"/>
      <protection/>
    </xf>
    <xf numFmtId="0" fontId="1" fillId="0" borderId="0" xfId="55" applyFont="1" applyBorder="1" applyAlignment="1">
      <alignment wrapText="1"/>
      <protection/>
    </xf>
    <xf numFmtId="3" fontId="9" fillId="0" borderId="10" xfId="55" applyNumberFormat="1" applyFont="1" applyFill="1" applyBorder="1" applyAlignment="1">
      <alignment horizontal="left" vertical="center"/>
      <protection/>
    </xf>
    <xf numFmtId="3" fontId="0" fillId="0" borderId="13" xfId="54" applyNumberFormat="1" applyFont="1" applyFill="1" applyBorder="1">
      <alignment/>
      <protection/>
    </xf>
    <xf numFmtId="0" fontId="18" fillId="0" borderId="0" xfId="54" applyFont="1" applyBorder="1" applyAlignment="1">
      <alignment horizontal="center"/>
      <protection/>
    </xf>
    <xf numFmtId="3" fontId="0" fillId="0" borderId="0" xfId="54" applyNumberFormat="1" applyFont="1" applyFill="1" applyBorder="1">
      <alignment/>
      <protection/>
    </xf>
    <xf numFmtId="0" fontId="9" fillId="0" borderId="10" xfId="55" applyFont="1" applyFill="1" applyBorder="1" applyAlignment="1">
      <alignment horizontal="center"/>
      <protection/>
    </xf>
    <xf numFmtId="0" fontId="0" fillId="0" borderId="10" xfId="0" applyNumberFormat="1" applyFont="1" applyBorder="1" applyAlignment="1">
      <alignment/>
    </xf>
    <xf numFmtId="0" fontId="18" fillId="0" borderId="0" xfId="54" applyFont="1" applyBorder="1" applyAlignment="1">
      <alignment horizontal="center"/>
      <protection/>
    </xf>
    <xf numFmtId="0" fontId="1" fillId="0" borderId="18" xfId="55" applyFont="1" applyBorder="1" applyAlignment="1">
      <alignment/>
      <protection/>
    </xf>
    <xf numFmtId="0" fontId="1" fillId="0" borderId="19" xfId="55" applyFont="1" applyBorder="1" applyAlignment="1">
      <alignment/>
      <protection/>
    </xf>
    <xf numFmtId="0" fontId="9" fillId="0" borderId="17" xfId="55" applyFont="1" applyFill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78.140625" style="0" bestFit="1" customWidth="1"/>
    <col min="3" max="3" width="10.00390625" style="0" bestFit="1" customWidth="1"/>
    <col min="4" max="4" width="18.8515625" style="0" customWidth="1"/>
  </cols>
  <sheetData>
    <row r="1" ht="12.75">
      <c r="B1" s="1" t="s">
        <v>509</v>
      </c>
    </row>
    <row r="2" ht="12.75">
      <c r="B2" t="s">
        <v>491</v>
      </c>
    </row>
    <row r="3" ht="12.75">
      <c r="B3" s="4" t="s">
        <v>67</v>
      </c>
    </row>
    <row r="4" spans="1:4" ht="12.75">
      <c r="A4" s="7" t="s">
        <v>113</v>
      </c>
      <c r="B4" s="4" t="s">
        <v>111</v>
      </c>
      <c r="C4" t="s">
        <v>112</v>
      </c>
      <c r="D4" t="s">
        <v>159</v>
      </c>
    </row>
    <row r="5" spans="1:4" ht="12.75">
      <c r="A5" s="7"/>
      <c r="B5" s="35" t="s">
        <v>2</v>
      </c>
      <c r="C5" s="7" t="s">
        <v>114</v>
      </c>
      <c r="D5" s="7" t="s">
        <v>507</v>
      </c>
    </row>
    <row r="6" spans="1:4" ht="12.75">
      <c r="A6" s="7">
        <v>1</v>
      </c>
      <c r="B6" s="35" t="s">
        <v>70</v>
      </c>
      <c r="C6" s="7">
        <v>1485</v>
      </c>
      <c r="D6" s="7">
        <v>1355</v>
      </c>
    </row>
    <row r="7" spans="1:4" ht="12.75">
      <c r="A7" s="7">
        <v>2</v>
      </c>
      <c r="B7" s="35" t="s">
        <v>71</v>
      </c>
      <c r="C7" s="7">
        <v>1485</v>
      </c>
      <c r="D7" s="7">
        <v>1355</v>
      </c>
    </row>
    <row r="8" spans="1:4" ht="12.75">
      <c r="A8" s="7">
        <v>4</v>
      </c>
      <c r="B8" s="35" t="s">
        <v>72</v>
      </c>
      <c r="C8" s="7">
        <v>0</v>
      </c>
      <c r="D8" s="7"/>
    </row>
    <row r="9" spans="1:4" ht="12.75">
      <c r="A9" s="7">
        <v>5</v>
      </c>
      <c r="B9" s="35" t="s">
        <v>66</v>
      </c>
      <c r="C9" s="8">
        <v>1485</v>
      </c>
      <c r="D9" s="8">
        <v>1355</v>
      </c>
    </row>
    <row r="10" spans="1:4" ht="12.75">
      <c r="A10" s="7"/>
      <c r="B10" s="35"/>
      <c r="C10" s="7"/>
      <c r="D10" s="7"/>
    </row>
    <row r="11" spans="1:4" ht="12.75">
      <c r="A11" s="7">
        <v>6</v>
      </c>
      <c r="B11" s="35" t="s">
        <v>73</v>
      </c>
      <c r="C11" s="7">
        <v>8000</v>
      </c>
      <c r="D11" s="7">
        <v>2565</v>
      </c>
    </row>
    <row r="12" spans="1:4" ht="12.75">
      <c r="A12" s="7">
        <v>8</v>
      </c>
      <c r="B12" s="35" t="s">
        <v>74</v>
      </c>
      <c r="C12" s="7">
        <v>0</v>
      </c>
      <c r="D12" s="7"/>
    </row>
    <row r="13" spans="1:4" ht="12.75">
      <c r="A13" s="7">
        <v>9</v>
      </c>
      <c r="B13" s="35" t="s">
        <v>66</v>
      </c>
      <c r="C13" s="8">
        <v>8000</v>
      </c>
      <c r="D13" s="8">
        <v>2565</v>
      </c>
    </row>
    <row r="14" spans="1:4" ht="12.75">
      <c r="A14" s="7"/>
      <c r="B14" s="122"/>
      <c r="C14" s="8"/>
      <c r="D14" s="7"/>
    </row>
    <row r="15" spans="1:4" ht="12.75">
      <c r="A15" s="7">
        <v>10</v>
      </c>
      <c r="B15" s="122" t="s">
        <v>110</v>
      </c>
      <c r="C15" s="8">
        <f>SUM(C9,C13)</f>
        <v>9485</v>
      </c>
      <c r="D15" s="8">
        <v>3920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8.8515625" style="0" customWidth="1"/>
    <col min="4" max="4" width="19.00390625" style="0" customWidth="1"/>
  </cols>
  <sheetData>
    <row r="1" ht="12.75">
      <c r="B1" s="1" t="s">
        <v>531</v>
      </c>
    </row>
    <row r="2" ht="12.75">
      <c r="B2" t="s">
        <v>490</v>
      </c>
    </row>
    <row r="3" ht="12.75">
      <c r="B3" s="4" t="s">
        <v>155</v>
      </c>
    </row>
    <row r="4" spans="2:4" ht="12.75">
      <c r="B4" t="s">
        <v>76</v>
      </c>
      <c r="C4" t="s">
        <v>156</v>
      </c>
      <c r="D4" t="s">
        <v>120</v>
      </c>
    </row>
    <row r="5" spans="1:3" ht="12.75">
      <c r="A5">
        <v>1</v>
      </c>
      <c r="B5" s="4" t="s">
        <v>2</v>
      </c>
      <c r="C5" t="s">
        <v>99</v>
      </c>
    </row>
    <row r="7" spans="1:4" ht="12.75">
      <c r="A7" s="7">
        <v>2</v>
      </c>
      <c r="B7" s="8" t="s">
        <v>178</v>
      </c>
      <c r="C7" s="8" t="s">
        <v>489</v>
      </c>
      <c r="D7" s="9" t="s">
        <v>506</v>
      </c>
    </row>
    <row r="8" spans="1:4" ht="12.75">
      <c r="A8" s="7">
        <v>3</v>
      </c>
      <c r="B8" s="8" t="s">
        <v>100</v>
      </c>
      <c r="C8" s="7"/>
      <c r="D8" s="7"/>
    </row>
    <row r="9" spans="1:4" ht="12.75">
      <c r="A9" s="7">
        <v>4</v>
      </c>
      <c r="B9" s="7" t="s">
        <v>154</v>
      </c>
      <c r="C9" s="7">
        <v>259</v>
      </c>
      <c r="D9" s="7">
        <v>256</v>
      </c>
    </row>
    <row r="10" spans="1:4" ht="12.75">
      <c r="A10" s="7">
        <v>5</v>
      </c>
      <c r="B10" s="7" t="s">
        <v>215</v>
      </c>
      <c r="C10" s="7">
        <v>1465</v>
      </c>
      <c r="D10" s="7">
        <v>1421</v>
      </c>
    </row>
    <row r="11" spans="1:4" ht="12.75">
      <c r="A11" s="7">
        <v>6</v>
      </c>
      <c r="B11" s="7" t="s">
        <v>207</v>
      </c>
      <c r="C11" s="7">
        <v>45337</v>
      </c>
      <c r="D11" s="7">
        <v>45337</v>
      </c>
    </row>
    <row r="12" spans="1:4" ht="12.75">
      <c r="A12" s="7">
        <v>7</v>
      </c>
      <c r="B12" s="7" t="s">
        <v>208</v>
      </c>
      <c r="C12" s="7">
        <v>1520</v>
      </c>
      <c r="D12" s="7">
        <v>1520</v>
      </c>
    </row>
    <row r="13" spans="1:4" ht="12.75">
      <c r="A13" s="7">
        <v>8</v>
      </c>
      <c r="B13" s="7" t="s">
        <v>96</v>
      </c>
      <c r="C13" s="7">
        <v>0</v>
      </c>
      <c r="D13" s="7">
        <v>0</v>
      </c>
    </row>
    <row r="14" spans="1:4" ht="12.75">
      <c r="A14" s="7">
        <v>9</v>
      </c>
      <c r="B14" s="7" t="s">
        <v>209</v>
      </c>
      <c r="C14" s="7">
        <v>188</v>
      </c>
      <c r="D14" s="7">
        <v>188</v>
      </c>
    </row>
    <row r="15" spans="1:4" ht="12.75">
      <c r="A15" s="7">
        <v>10</v>
      </c>
      <c r="B15" s="7" t="s">
        <v>97</v>
      </c>
      <c r="C15" s="7">
        <v>59</v>
      </c>
      <c r="D15" s="7">
        <v>59</v>
      </c>
    </row>
    <row r="16" spans="1:4" ht="12.75">
      <c r="A16" s="7">
        <v>11</v>
      </c>
      <c r="B16" s="7" t="s">
        <v>98</v>
      </c>
      <c r="C16" s="7">
        <v>83</v>
      </c>
      <c r="D16" s="7">
        <v>83</v>
      </c>
    </row>
    <row r="17" spans="1:4" ht="12.75">
      <c r="A17" s="7">
        <v>12</v>
      </c>
      <c r="B17" s="7" t="s">
        <v>505</v>
      </c>
      <c r="C17" s="7">
        <v>292</v>
      </c>
      <c r="D17" s="7">
        <v>292</v>
      </c>
    </row>
    <row r="18" spans="1:4" ht="12.75">
      <c r="A18" s="7">
        <v>13</v>
      </c>
      <c r="B18" s="9" t="s">
        <v>524</v>
      </c>
      <c r="C18" s="7">
        <v>0</v>
      </c>
      <c r="D18" s="7">
        <v>3</v>
      </c>
    </row>
    <row r="19" spans="1:4" ht="12.75">
      <c r="A19" s="7">
        <v>14</v>
      </c>
      <c r="B19" s="8" t="s">
        <v>82</v>
      </c>
      <c r="C19" s="8">
        <f>SUM(C9:C18)</f>
        <v>49203</v>
      </c>
      <c r="D19" s="8">
        <f>SUM(D9:D18)</f>
        <v>49159</v>
      </c>
    </row>
    <row r="20" spans="1:4" ht="12.75">
      <c r="A20" s="7"/>
      <c r="B20" s="7"/>
      <c r="C20" s="7"/>
      <c r="D20" s="7"/>
    </row>
    <row r="21" spans="1:4" ht="12.75">
      <c r="A21" s="7">
        <v>15</v>
      </c>
      <c r="B21" s="8" t="s">
        <v>214</v>
      </c>
      <c r="C21" s="7"/>
      <c r="D21" s="7"/>
    </row>
    <row r="22" spans="1:4" ht="12.75">
      <c r="A22" s="7"/>
      <c r="B22" s="8"/>
      <c r="C22" s="7"/>
      <c r="D22" s="7"/>
    </row>
    <row r="23" spans="1:4" ht="12.75">
      <c r="A23" s="7">
        <v>16</v>
      </c>
      <c r="B23" s="7" t="s">
        <v>216</v>
      </c>
      <c r="C23" s="7">
        <v>70</v>
      </c>
      <c r="D23" s="7">
        <v>70</v>
      </c>
    </row>
    <row r="24" spans="1:4" ht="12.75">
      <c r="A24" s="7">
        <v>17</v>
      </c>
      <c r="B24" s="7" t="s">
        <v>217</v>
      </c>
      <c r="C24" s="7">
        <v>39</v>
      </c>
      <c r="D24" s="7">
        <v>39</v>
      </c>
    </row>
    <row r="25" spans="1:4" ht="12.75">
      <c r="A25" s="7">
        <v>18</v>
      </c>
      <c r="B25" s="7" t="s">
        <v>218</v>
      </c>
      <c r="C25" s="7">
        <v>43</v>
      </c>
      <c r="D25" s="7">
        <v>43</v>
      </c>
    </row>
    <row r="26" spans="1:4" ht="12.75">
      <c r="A26" s="7">
        <v>19</v>
      </c>
      <c r="B26" s="7" t="s">
        <v>219</v>
      </c>
      <c r="C26" s="7">
        <v>100</v>
      </c>
      <c r="D26" s="7">
        <v>100</v>
      </c>
    </row>
    <row r="27" spans="1:4" ht="12.75">
      <c r="A27" s="7">
        <v>20</v>
      </c>
      <c r="B27" s="7" t="s">
        <v>220</v>
      </c>
      <c r="C27" s="7">
        <v>30</v>
      </c>
      <c r="D27" s="7">
        <v>0</v>
      </c>
    </row>
    <row r="28" spans="1:4" ht="12.75">
      <c r="A28" s="7">
        <v>21</v>
      </c>
      <c r="B28" s="7" t="s">
        <v>221</v>
      </c>
      <c r="C28" s="7">
        <v>30</v>
      </c>
      <c r="D28" s="7">
        <v>30</v>
      </c>
    </row>
    <row r="29" spans="1:4" ht="12.75">
      <c r="A29" s="7">
        <v>22</v>
      </c>
      <c r="B29" s="7" t="s">
        <v>222</v>
      </c>
      <c r="C29" s="7">
        <v>60</v>
      </c>
      <c r="D29" s="7">
        <v>60</v>
      </c>
    </row>
    <row r="30" spans="1:4" ht="12.75">
      <c r="A30" s="7">
        <v>23</v>
      </c>
      <c r="B30" s="9" t="s">
        <v>525</v>
      </c>
      <c r="C30" s="7">
        <v>0</v>
      </c>
      <c r="D30" s="7">
        <v>54</v>
      </c>
    </row>
    <row r="31" spans="1:4" ht="12.75">
      <c r="A31" s="7">
        <v>24</v>
      </c>
      <c r="B31" s="9" t="s">
        <v>526</v>
      </c>
      <c r="C31" s="7">
        <v>0</v>
      </c>
      <c r="D31" s="7">
        <v>20</v>
      </c>
    </row>
    <row r="32" spans="1:4" ht="12.75">
      <c r="A32" s="7">
        <v>25</v>
      </c>
      <c r="B32" s="8" t="s">
        <v>82</v>
      </c>
      <c r="C32" s="8">
        <f>SUM(C23:C31)</f>
        <v>372</v>
      </c>
      <c r="D32" s="8">
        <f>SUM(D23:D31)</f>
        <v>416</v>
      </c>
    </row>
    <row r="33" spans="1:4" ht="12.75">
      <c r="A33" s="7">
        <v>26</v>
      </c>
      <c r="B33" s="8" t="s">
        <v>110</v>
      </c>
      <c r="C33" s="8">
        <f>SUM(C19,C32)</f>
        <v>49575</v>
      </c>
      <c r="D33" s="8">
        <f>SUM(D19,D32)</f>
        <v>49575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24" sqref="B24"/>
    </sheetView>
  </sheetViews>
  <sheetFormatPr defaultColWidth="9.140625" defaultRowHeight="12.75"/>
  <cols>
    <col min="2" max="2" width="33.8515625" style="0" customWidth="1"/>
    <col min="3" max="4" width="13.421875" style="0" customWidth="1"/>
    <col min="5" max="6" width="16.57421875" style="0" customWidth="1"/>
  </cols>
  <sheetData>
    <row r="1" spans="3:4" ht="12.75">
      <c r="C1" s="1" t="s">
        <v>508</v>
      </c>
      <c r="D1" s="1"/>
    </row>
    <row r="2" ht="12.75">
      <c r="B2" t="s">
        <v>490</v>
      </c>
    </row>
    <row r="3" ht="12.75">
      <c r="B3" s="4" t="s">
        <v>51</v>
      </c>
    </row>
    <row r="4" ht="12.75">
      <c r="B4" s="5"/>
    </row>
    <row r="5" spans="2:8" ht="12.75">
      <c r="B5" t="s">
        <v>116</v>
      </c>
      <c r="C5" t="s">
        <v>117</v>
      </c>
      <c r="D5" s="1" t="s">
        <v>159</v>
      </c>
      <c r="E5" s="1" t="s">
        <v>511</v>
      </c>
      <c r="F5" s="1" t="s">
        <v>160</v>
      </c>
      <c r="G5" s="1" t="s">
        <v>172</v>
      </c>
      <c r="H5" s="1" t="s">
        <v>512</v>
      </c>
    </row>
    <row r="6" spans="2:8" ht="12.75">
      <c r="B6" s="7"/>
      <c r="C6" s="7" t="s">
        <v>15</v>
      </c>
      <c r="D6" s="9" t="s">
        <v>510</v>
      </c>
      <c r="E6" s="7" t="s">
        <v>16</v>
      </c>
      <c r="F6" s="9" t="s">
        <v>510</v>
      </c>
      <c r="G6" s="7" t="s">
        <v>136</v>
      </c>
      <c r="H6" s="9" t="s">
        <v>510</v>
      </c>
    </row>
    <row r="7" spans="1:8" ht="12.75">
      <c r="A7">
        <v>1</v>
      </c>
      <c r="B7" s="8" t="s">
        <v>3</v>
      </c>
      <c r="C7" s="7" t="s">
        <v>157</v>
      </c>
      <c r="D7" s="9" t="s">
        <v>157</v>
      </c>
      <c r="E7" s="7" t="s">
        <v>158</v>
      </c>
      <c r="F7" s="9" t="s">
        <v>157</v>
      </c>
      <c r="G7" s="7" t="s">
        <v>158</v>
      </c>
      <c r="H7" s="9" t="s">
        <v>157</v>
      </c>
    </row>
    <row r="8" spans="1:8" ht="12.75">
      <c r="A8">
        <v>2</v>
      </c>
      <c r="B8" s="7" t="s">
        <v>179</v>
      </c>
      <c r="C8" s="7">
        <v>5914</v>
      </c>
      <c r="D8" s="7">
        <v>4834</v>
      </c>
      <c r="E8" s="7">
        <v>0</v>
      </c>
      <c r="F8" s="7">
        <v>0</v>
      </c>
      <c r="G8" s="7">
        <v>5914</v>
      </c>
      <c r="H8" s="7">
        <v>4834</v>
      </c>
    </row>
    <row r="9" spans="1:8" ht="12.75">
      <c r="A9">
        <v>3</v>
      </c>
      <c r="B9" s="7" t="s">
        <v>115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2:8" ht="12.75">
      <c r="B10" s="7"/>
      <c r="C10" s="7"/>
      <c r="D10" s="7"/>
      <c r="E10" s="7"/>
      <c r="F10" s="7"/>
      <c r="G10" s="7"/>
      <c r="H10" s="7"/>
    </row>
    <row r="11" spans="1:8" ht="12.75">
      <c r="A11">
        <v>4</v>
      </c>
      <c r="B11" s="8" t="s">
        <v>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.75">
      <c r="A12">
        <v>5</v>
      </c>
      <c r="B12" s="7" t="s">
        <v>75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2.75">
      <c r="A13">
        <v>6</v>
      </c>
      <c r="B13" s="7" t="s">
        <v>180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2.75">
      <c r="A14">
        <v>7</v>
      </c>
      <c r="B14" t="s">
        <v>528</v>
      </c>
      <c r="C14" s="7">
        <v>0</v>
      </c>
      <c r="D14" s="7">
        <v>1857</v>
      </c>
      <c r="E14" s="7">
        <v>0</v>
      </c>
      <c r="F14" s="7">
        <v>0</v>
      </c>
      <c r="G14" s="7">
        <v>0</v>
      </c>
      <c r="H14" s="7">
        <v>1857</v>
      </c>
    </row>
    <row r="15" spans="1:8" ht="12.75">
      <c r="A15">
        <v>8</v>
      </c>
      <c r="B15" s="7" t="s">
        <v>82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41">
      <selection activeCell="D50" sqref="D50"/>
    </sheetView>
  </sheetViews>
  <sheetFormatPr defaultColWidth="9.140625" defaultRowHeight="12.75"/>
  <cols>
    <col min="1" max="1" width="5.00390625" style="0" customWidth="1"/>
    <col min="2" max="2" width="46.7109375" style="0" customWidth="1"/>
    <col min="3" max="4" width="11.28125" style="0" customWidth="1"/>
    <col min="5" max="5" width="52.421875" style="0" customWidth="1"/>
    <col min="6" max="6" width="11.421875" style="0" customWidth="1"/>
    <col min="7" max="7" width="13.140625" style="0" customWidth="1"/>
  </cols>
  <sheetData>
    <row r="1" ht="12.75">
      <c r="B1" s="1" t="s">
        <v>513</v>
      </c>
    </row>
    <row r="3" ht="12.75">
      <c r="B3" t="s">
        <v>490</v>
      </c>
    </row>
    <row r="4" ht="15.75">
      <c r="B4" s="6" t="s">
        <v>133</v>
      </c>
    </row>
    <row r="5" spans="3:10" ht="12.75">
      <c r="C5" t="s">
        <v>88</v>
      </c>
      <c r="D5" s="1" t="s">
        <v>514</v>
      </c>
      <c r="F5" t="s">
        <v>89</v>
      </c>
      <c r="G5" s="1" t="s">
        <v>514</v>
      </c>
      <c r="I5" s="1"/>
      <c r="J5" s="1"/>
    </row>
    <row r="6" spans="2:10" ht="12.75">
      <c r="B6" t="s">
        <v>111</v>
      </c>
      <c r="C6" t="s">
        <v>112</v>
      </c>
      <c r="D6" s="1" t="s">
        <v>159</v>
      </c>
      <c r="E6" s="1" t="s">
        <v>486</v>
      </c>
      <c r="F6" s="1" t="s">
        <v>160</v>
      </c>
      <c r="G6" s="1" t="s">
        <v>172</v>
      </c>
      <c r="I6" s="1"/>
      <c r="J6" s="1"/>
    </row>
    <row r="7" spans="2:6" ht="18">
      <c r="B7" s="137" t="s">
        <v>17</v>
      </c>
      <c r="C7" s="137"/>
      <c r="D7" s="133"/>
      <c r="E7" s="137" t="s">
        <v>18</v>
      </c>
      <c r="F7" s="137"/>
    </row>
    <row r="8" spans="2:7" ht="25.5">
      <c r="B8" s="17" t="s">
        <v>2</v>
      </c>
      <c r="C8" s="18" t="s">
        <v>68</v>
      </c>
      <c r="D8" s="18" t="s">
        <v>506</v>
      </c>
      <c r="E8" s="17" t="s">
        <v>2</v>
      </c>
      <c r="F8" s="18" t="s">
        <v>68</v>
      </c>
      <c r="G8" s="18" t="s">
        <v>506</v>
      </c>
    </row>
    <row r="9" spans="1:7" ht="18">
      <c r="A9">
        <v>1</v>
      </c>
      <c r="B9" s="19" t="s">
        <v>44</v>
      </c>
      <c r="C9" s="20"/>
      <c r="D9" s="20"/>
      <c r="E9" s="19" t="s">
        <v>19</v>
      </c>
      <c r="F9" s="20"/>
      <c r="G9" s="7"/>
    </row>
    <row r="10" spans="1:7" ht="16.5">
      <c r="A10">
        <v>2</v>
      </c>
      <c r="B10" s="21" t="s">
        <v>20</v>
      </c>
      <c r="C10" s="22"/>
      <c r="D10" s="22"/>
      <c r="E10" s="21" t="s">
        <v>21</v>
      </c>
      <c r="F10" s="22"/>
      <c r="G10" s="7"/>
    </row>
    <row r="11" spans="1:7" ht="15.75">
      <c r="A11">
        <v>3</v>
      </c>
      <c r="B11" s="23" t="s">
        <v>7</v>
      </c>
      <c r="C11" s="24"/>
      <c r="D11" s="24"/>
      <c r="E11" s="23" t="s">
        <v>7</v>
      </c>
      <c r="F11" s="24"/>
      <c r="G11" s="7"/>
    </row>
    <row r="12" spans="1:7" ht="12.75">
      <c r="A12">
        <v>4</v>
      </c>
      <c r="B12" s="25" t="s">
        <v>210</v>
      </c>
      <c r="C12" s="26">
        <v>70348</v>
      </c>
      <c r="D12" s="26">
        <v>69268</v>
      </c>
      <c r="E12" s="25" t="s">
        <v>10</v>
      </c>
      <c r="F12" s="26">
        <v>38381</v>
      </c>
      <c r="G12" s="7">
        <v>38587</v>
      </c>
    </row>
    <row r="13" spans="1:7" ht="12.75">
      <c r="A13">
        <v>5</v>
      </c>
      <c r="B13" s="34" t="s">
        <v>122</v>
      </c>
      <c r="C13" s="26">
        <v>53501</v>
      </c>
      <c r="D13" s="26">
        <v>53947</v>
      </c>
      <c r="E13" s="25" t="s">
        <v>126</v>
      </c>
      <c r="F13" s="26">
        <v>6442</v>
      </c>
      <c r="G13" s="7">
        <v>6485</v>
      </c>
    </row>
    <row r="14" spans="1:7" ht="12.75">
      <c r="A14">
        <v>6</v>
      </c>
      <c r="B14" s="34" t="s">
        <v>123</v>
      </c>
      <c r="C14" s="26">
        <v>9930</v>
      </c>
      <c r="D14" s="26">
        <v>9930</v>
      </c>
      <c r="E14" s="25" t="s">
        <v>85</v>
      </c>
      <c r="F14" s="26">
        <v>32355</v>
      </c>
      <c r="G14" s="7">
        <v>32355</v>
      </c>
    </row>
    <row r="15" spans="1:7" ht="12.75">
      <c r="A15">
        <v>7</v>
      </c>
      <c r="B15" s="25" t="s">
        <v>124</v>
      </c>
      <c r="C15" s="26">
        <v>841</v>
      </c>
      <c r="D15" s="26">
        <v>2501</v>
      </c>
      <c r="E15" s="25" t="s">
        <v>22</v>
      </c>
      <c r="F15" s="26">
        <v>8352</v>
      </c>
      <c r="G15" s="7">
        <v>8352</v>
      </c>
    </row>
    <row r="16" spans="1:7" ht="12.75">
      <c r="A16">
        <v>8</v>
      </c>
      <c r="B16" s="25" t="s">
        <v>125</v>
      </c>
      <c r="C16" s="26">
        <v>0</v>
      </c>
      <c r="D16" s="26">
        <v>0</v>
      </c>
      <c r="E16" s="25" t="s">
        <v>127</v>
      </c>
      <c r="F16" s="26">
        <v>49575</v>
      </c>
      <c r="G16" s="7">
        <v>49575</v>
      </c>
    </row>
    <row r="17" spans="1:7" ht="12.75">
      <c r="A17">
        <v>9</v>
      </c>
      <c r="B17" s="27" t="s">
        <v>5</v>
      </c>
      <c r="C17" s="46">
        <f>SUM(C12:C16)</f>
        <v>134620</v>
      </c>
      <c r="D17" s="46">
        <f>SUM(D12:D16)</f>
        <v>135646</v>
      </c>
      <c r="E17" s="47" t="s">
        <v>66</v>
      </c>
      <c r="F17" s="46">
        <f>SUM(F12:F16)</f>
        <v>135105</v>
      </c>
      <c r="G17" s="46">
        <f>SUM(G12:G16)</f>
        <v>135354</v>
      </c>
    </row>
    <row r="18" spans="2:7" ht="12.75">
      <c r="B18" s="25"/>
      <c r="C18" s="26"/>
      <c r="D18" s="26"/>
      <c r="E18" s="25"/>
      <c r="F18" s="26"/>
      <c r="G18" s="7"/>
    </row>
    <row r="19" spans="1:7" ht="15.75">
      <c r="A19">
        <v>10</v>
      </c>
      <c r="B19" s="23" t="s">
        <v>8</v>
      </c>
      <c r="C19" s="24"/>
      <c r="D19" s="24"/>
      <c r="E19" s="23" t="s">
        <v>45</v>
      </c>
      <c r="F19" s="24"/>
      <c r="G19" s="7"/>
    </row>
    <row r="20" spans="1:7" ht="12.75">
      <c r="A20">
        <v>11</v>
      </c>
      <c r="B20" s="25" t="s">
        <v>79</v>
      </c>
      <c r="C20" s="26"/>
      <c r="D20" s="26"/>
      <c r="E20" s="25" t="s">
        <v>130</v>
      </c>
      <c r="F20" s="26">
        <v>7259</v>
      </c>
      <c r="G20" s="7">
        <v>7259</v>
      </c>
    </row>
    <row r="21" spans="1:7" ht="12.75">
      <c r="A21">
        <v>12</v>
      </c>
      <c r="B21" s="25" t="s">
        <v>128</v>
      </c>
      <c r="C21" s="26">
        <v>7258</v>
      </c>
      <c r="D21" s="26">
        <v>33303</v>
      </c>
      <c r="E21" s="25" t="s">
        <v>23</v>
      </c>
      <c r="F21" s="26">
        <v>7999</v>
      </c>
      <c r="G21" s="7">
        <v>27399</v>
      </c>
    </row>
    <row r="22" spans="1:7" ht="12.75">
      <c r="A22">
        <v>13</v>
      </c>
      <c r="B22" s="25" t="s">
        <v>129</v>
      </c>
      <c r="C22" s="26"/>
      <c r="D22" s="26"/>
      <c r="E22" s="25" t="s">
        <v>131</v>
      </c>
      <c r="F22" s="26"/>
      <c r="G22" s="7"/>
    </row>
    <row r="23" spans="1:7" ht="12.75">
      <c r="A23">
        <v>14</v>
      </c>
      <c r="E23" s="25" t="s">
        <v>13</v>
      </c>
      <c r="F23" s="26"/>
      <c r="G23" s="7"/>
    </row>
    <row r="24" spans="1:7" ht="12.75">
      <c r="A24">
        <v>15</v>
      </c>
      <c r="E24" s="25" t="s">
        <v>14</v>
      </c>
      <c r="F24" s="26"/>
      <c r="G24" s="7"/>
    </row>
    <row r="25" spans="1:7" ht="14.25">
      <c r="A25">
        <v>16</v>
      </c>
      <c r="B25" s="28"/>
      <c r="C25" s="26"/>
      <c r="D25" s="26"/>
      <c r="E25" s="25" t="s">
        <v>132</v>
      </c>
      <c r="F25" s="26"/>
      <c r="G25" s="7"/>
    </row>
    <row r="26" spans="1:7" ht="14.25">
      <c r="A26">
        <v>17</v>
      </c>
      <c r="B26" s="28" t="s">
        <v>147</v>
      </c>
      <c r="C26" s="26">
        <v>7258</v>
      </c>
      <c r="D26" s="26">
        <v>33303</v>
      </c>
      <c r="E26" s="25" t="s">
        <v>147</v>
      </c>
      <c r="F26" s="26">
        <f>SUM(F20:F25)</f>
        <v>15258</v>
      </c>
      <c r="G26" s="26">
        <f>SUM(G20:G25)</f>
        <v>34658</v>
      </c>
    </row>
    <row r="27" spans="1:7" ht="16.5">
      <c r="A27">
        <v>18</v>
      </c>
      <c r="B27" s="40"/>
      <c r="C27" s="26"/>
      <c r="D27" s="26"/>
      <c r="E27" s="21" t="s">
        <v>107</v>
      </c>
      <c r="F27" s="22"/>
      <c r="G27" s="7"/>
    </row>
    <row r="28" spans="1:7" ht="15.75">
      <c r="A28">
        <v>19</v>
      </c>
      <c r="B28" s="23"/>
      <c r="C28" s="26"/>
      <c r="D28" s="26"/>
      <c r="E28" s="23" t="s">
        <v>24</v>
      </c>
      <c r="F28" s="24"/>
      <c r="G28" s="7"/>
    </row>
    <row r="29" spans="1:7" ht="15.75">
      <c r="A29">
        <v>20</v>
      </c>
      <c r="B29" s="23"/>
      <c r="C29" s="26"/>
      <c r="D29" s="26"/>
      <c r="E29" s="36" t="s">
        <v>6</v>
      </c>
      <c r="F29" s="26">
        <v>800</v>
      </c>
      <c r="G29" s="7">
        <v>800</v>
      </c>
    </row>
    <row r="30" spans="1:7" ht="14.25">
      <c r="A30">
        <v>21</v>
      </c>
      <c r="B30" s="28"/>
      <c r="C30" s="26"/>
      <c r="D30" s="26"/>
      <c r="E30" s="25" t="s">
        <v>25</v>
      </c>
      <c r="F30" s="26">
        <v>200</v>
      </c>
      <c r="G30" s="7">
        <v>200</v>
      </c>
    </row>
    <row r="31" spans="1:7" ht="14.25">
      <c r="A31">
        <v>22</v>
      </c>
      <c r="B31" s="28"/>
      <c r="C31" s="26"/>
      <c r="D31" s="26"/>
      <c r="E31" s="25" t="s">
        <v>136</v>
      </c>
      <c r="F31" s="26">
        <f>SUM(F29:F30)</f>
        <v>1000</v>
      </c>
      <c r="G31" s="26">
        <f>SUM(G29:G30)</f>
        <v>1000</v>
      </c>
    </row>
    <row r="32" spans="1:7" ht="15.75">
      <c r="A32">
        <v>23</v>
      </c>
      <c r="B32" s="23"/>
      <c r="C32" s="26"/>
      <c r="D32" s="26"/>
      <c r="E32" s="23" t="s">
        <v>26</v>
      </c>
      <c r="F32" s="24"/>
      <c r="G32" s="7"/>
    </row>
    <row r="33" spans="1:7" ht="14.25">
      <c r="A33">
        <v>24</v>
      </c>
      <c r="B33" s="28"/>
      <c r="C33" s="26"/>
      <c r="D33" s="26"/>
      <c r="E33" s="25" t="s">
        <v>27</v>
      </c>
      <c r="F33" s="26">
        <v>0</v>
      </c>
      <c r="G33" s="7">
        <v>0</v>
      </c>
    </row>
    <row r="34" spans="1:7" ht="18">
      <c r="A34">
        <v>25</v>
      </c>
      <c r="B34" s="19"/>
      <c r="C34" s="26"/>
      <c r="D34" s="26"/>
      <c r="E34" s="19" t="s">
        <v>28</v>
      </c>
      <c r="F34" s="20"/>
      <c r="G34" s="7"/>
    </row>
    <row r="35" spans="1:7" ht="14.25">
      <c r="A35">
        <v>26</v>
      </c>
      <c r="B35" s="28"/>
      <c r="C35" s="26"/>
      <c r="D35" s="26"/>
      <c r="E35" s="25" t="s">
        <v>29</v>
      </c>
      <c r="F35" s="26">
        <v>5914</v>
      </c>
      <c r="G35" s="7">
        <v>4834</v>
      </c>
    </row>
    <row r="36" spans="1:7" ht="14.25">
      <c r="A36">
        <v>27</v>
      </c>
      <c r="B36" s="28"/>
      <c r="C36" s="26"/>
      <c r="D36" s="26"/>
      <c r="E36" s="25" t="s">
        <v>30</v>
      </c>
      <c r="F36" s="26">
        <v>0</v>
      </c>
      <c r="G36" s="7">
        <v>0</v>
      </c>
    </row>
    <row r="37" spans="1:7" ht="14.25">
      <c r="A37">
        <v>28</v>
      </c>
      <c r="B37" s="28"/>
      <c r="C37" s="26"/>
      <c r="D37" s="26"/>
      <c r="E37" s="25" t="s">
        <v>136</v>
      </c>
      <c r="F37" s="26"/>
      <c r="G37" s="7"/>
    </row>
    <row r="38" spans="1:7" ht="14.25">
      <c r="A38">
        <v>29</v>
      </c>
      <c r="B38" s="28"/>
      <c r="C38" s="26"/>
      <c r="D38" s="26"/>
      <c r="E38" s="25"/>
      <c r="F38" s="26"/>
      <c r="G38" s="7"/>
    </row>
    <row r="39" spans="1:7" ht="18">
      <c r="A39">
        <v>30</v>
      </c>
      <c r="B39" s="19"/>
      <c r="C39" s="26"/>
      <c r="D39" s="26"/>
      <c r="E39" s="19" t="s">
        <v>31</v>
      </c>
      <c r="F39" s="20"/>
      <c r="G39" s="7"/>
    </row>
    <row r="40" spans="1:7" ht="14.25">
      <c r="A40">
        <v>31</v>
      </c>
      <c r="B40" s="28"/>
      <c r="C40" s="26"/>
      <c r="D40" s="26"/>
      <c r="E40" s="25" t="s">
        <v>32</v>
      </c>
      <c r="F40" s="26">
        <v>0</v>
      </c>
      <c r="G40" s="7">
        <v>0</v>
      </c>
    </row>
    <row r="41" spans="1:7" ht="14.25">
      <c r="A41">
        <v>32</v>
      </c>
      <c r="B41" s="28"/>
      <c r="C41" s="26"/>
      <c r="D41" s="26"/>
      <c r="E41" s="25" t="s">
        <v>33</v>
      </c>
      <c r="F41" s="26">
        <v>0</v>
      </c>
      <c r="G41" s="7">
        <v>0</v>
      </c>
    </row>
    <row r="42" spans="1:7" ht="14.25">
      <c r="A42">
        <v>33</v>
      </c>
      <c r="B42" s="28"/>
      <c r="C42" s="26"/>
      <c r="D42" s="26"/>
      <c r="E42" s="25" t="s">
        <v>528</v>
      </c>
      <c r="F42" s="26">
        <v>0</v>
      </c>
      <c r="G42" s="7">
        <v>1857</v>
      </c>
    </row>
    <row r="43" spans="1:7" ht="68.25" customHeight="1">
      <c r="A43">
        <v>34</v>
      </c>
      <c r="B43" s="29" t="s">
        <v>46</v>
      </c>
      <c r="C43" s="20">
        <f>SUM(C17,C26)</f>
        <v>141878</v>
      </c>
      <c r="D43" s="20">
        <f>SUM(D17,D26)</f>
        <v>168949</v>
      </c>
      <c r="E43" s="19" t="s">
        <v>34</v>
      </c>
      <c r="F43" s="20">
        <f>SUM(F17,F26,F31,F41)</f>
        <v>151363</v>
      </c>
      <c r="G43" s="20">
        <f>SUM(G17,G26,G31,G41,G42)</f>
        <v>172869</v>
      </c>
    </row>
    <row r="44" spans="1:7" ht="18">
      <c r="A44">
        <v>35</v>
      </c>
      <c r="B44" s="30"/>
      <c r="C44" s="26"/>
      <c r="D44" s="26"/>
      <c r="E44" s="19" t="s">
        <v>35</v>
      </c>
      <c r="F44" s="20"/>
      <c r="G44" s="7"/>
    </row>
    <row r="45" spans="1:7" ht="14.25">
      <c r="A45">
        <v>36</v>
      </c>
      <c r="B45" s="28"/>
      <c r="C45" s="26"/>
      <c r="D45" s="26"/>
      <c r="E45" s="25" t="s">
        <v>29</v>
      </c>
      <c r="F45" s="26">
        <v>5914</v>
      </c>
      <c r="G45" s="7">
        <v>4834</v>
      </c>
    </row>
    <row r="46" spans="1:7" ht="14.25">
      <c r="A46">
        <v>37</v>
      </c>
      <c r="B46" s="28"/>
      <c r="C46" s="26"/>
      <c r="D46" s="26"/>
      <c r="E46" s="25" t="s">
        <v>30</v>
      </c>
      <c r="F46" s="26">
        <v>0</v>
      </c>
      <c r="G46" s="7"/>
    </row>
    <row r="47" spans="1:7" ht="18">
      <c r="A47">
        <v>38</v>
      </c>
      <c r="B47" s="19" t="s">
        <v>36</v>
      </c>
      <c r="C47" s="20"/>
      <c r="D47" s="20"/>
      <c r="E47" s="19"/>
      <c r="F47" s="31"/>
      <c r="G47" s="7"/>
    </row>
    <row r="48" spans="1:7" ht="18">
      <c r="A48">
        <v>39</v>
      </c>
      <c r="B48" s="23" t="s">
        <v>37</v>
      </c>
      <c r="C48" s="24"/>
      <c r="D48" s="24"/>
      <c r="E48" s="32"/>
      <c r="F48" s="31"/>
      <c r="G48" s="7"/>
    </row>
    <row r="49" spans="1:7" ht="18">
      <c r="A49">
        <v>40</v>
      </c>
      <c r="B49" s="28" t="s">
        <v>47</v>
      </c>
      <c r="C49" s="26">
        <v>1485</v>
      </c>
      <c r="D49" s="26">
        <v>2565</v>
      </c>
      <c r="E49" s="25"/>
      <c r="F49" s="31"/>
      <c r="G49" s="7"/>
    </row>
    <row r="50" spans="1:7" ht="18">
      <c r="A50">
        <v>41</v>
      </c>
      <c r="B50" s="28" t="s">
        <v>48</v>
      </c>
      <c r="C50" s="26">
        <v>8000</v>
      </c>
      <c r="D50" s="26">
        <v>1355</v>
      </c>
      <c r="E50" s="25"/>
      <c r="F50" s="31"/>
      <c r="G50" s="7"/>
    </row>
    <row r="51" spans="1:7" ht="18">
      <c r="A51">
        <v>42</v>
      </c>
      <c r="B51" s="28" t="s">
        <v>223</v>
      </c>
      <c r="C51" s="26"/>
      <c r="D51" s="26"/>
      <c r="E51" s="25"/>
      <c r="F51" s="31"/>
      <c r="G51" s="7"/>
    </row>
    <row r="52" spans="1:7" ht="18">
      <c r="A52">
        <v>43</v>
      </c>
      <c r="B52" s="23" t="s">
        <v>38</v>
      </c>
      <c r="C52" s="24"/>
      <c r="D52" s="24"/>
      <c r="E52" s="32"/>
      <c r="F52" s="31"/>
      <c r="G52" s="7"/>
    </row>
    <row r="53" spans="1:7" ht="18">
      <c r="A53">
        <v>44</v>
      </c>
      <c r="B53" s="28" t="s">
        <v>49</v>
      </c>
      <c r="C53" s="26">
        <v>0</v>
      </c>
      <c r="D53" s="26">
        <v>0</v>
      </c>
      <c r="E53" s="25"/>
      <c r="F53" s="31"/>
      <c r="G53" s="7"/>
    </row>
    <row r="54" spans="1:7" ht="18">
      <c r="A54">
        <v>45</v>
      </c>
      <c r="B54" s="28" t="s">
        <v>39</v>
      </c>
      <c r="C54" s="26">
        <v>0</v>
      </c>
      <c r="D54" s="26">
        <v>0</v>
      </c>
      <c r="E54" s="25"/>
      <c r="F54" s="31"/>
      <c r="G54" s="7"/>
    </row>
    <row r="55" spans="2:7" ht="18">
      <c r="B55" s="28"/>
      <c r="C55" s="26"/>
      <c r="D55" s="26"/>
      <c r="E55" s="25"/>
      <c r="F55" s="31"/>
      <c r="G55" s="7"/>
    </row>
    <row r="56" spans="1:7" ht="18">
      <c r="A56">
        <v>46</v>
      </c>
      <c r="B56" s="19" t="s">
        <v>9</v>
      </c>
      <c r="C56" s="20">
        <f>SUM(C43,C49,C50,C54)</f>
        <v>151363</v>
      </c>
      <c r="D56" s="20">
        <f>SUM(D43,D49,D50,D54)</f>
        <v>172869</v>
      </c>
      <c r="E56" s="19" t="s">
        <v>40</v>
      </c>
      <c r="F56" s="20">
        <f>SUM(F17,F26,F31,F41)</f>
        <v>151363</v>
      </c>
      <c r="G56" s="20">
        <f>SUM(G17,G26,G31,G41,G42)</f>
        <v>172869</v>
      </c>
    </row>
    <row r="57" spans="1:7" ht="14.25">
      <c r="A57">
        <v>47</v>
      </c>
      <c r="B57" s="28" t="s">
        <v>41</v>
      </c>
      <c r="C57" s="26">
        <v>136105</v>
      </c>
      <c r="D57" s="26">
        <v>138211</v>
      </c>
      <c r="E57" s="25" t="s">
        <v>42</v>
      </c>
      <c r="F57" s="26">
        <v>136105</v>
      </c>
      <c r="G57" s="7">
        <v>138211</v>
      </c>
    </row>
    <row r="58" spans="1:7" ht="14.25">
      <c r="A58">
        <v>48</v>
      </c>
      <c r="B58" s="28" t="s">
        <v>43</v>
      </c>
      <c r="C58" s="26">
        <v>15258</v>
      </c>
      <c r="D58" s="26">
        <v>34658</v>
      </c>
      <c r="E58" s="25" t="s">
        <v>50</v>
      </c>
      <c r="F58" s="26">
        <v>15258</v>
      </c>
      <c r="G58" s="7">
        <v>34658</v>
      </c>
    </row>
    <row r="59" spans="3:4" ht="12.75">
      <c r="C59" s="132"/>
      <c r="D59" s="134"/>
    </row>
  </sheetData>
  <sheetProtection/>
  <mergeCells count="2">
    <mergeCell ref="B7:C7"/>
    <mergeCell ref="E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3"/>
  <sheetViews>
    <sheetView zoomScalePageLayoutView="0" workbookViewId="0" topLeftCell="A73">
      <selection activeCell="I96" sqref="I96"/>
    </sheetView>
  </sheetViews>
  <sheetFormatPr defaultColWidth="9.140625" defaultRowHeight="12.75"/>
  <cols>
    <col min="1" max="1" width="4.421875" style="48" customWidth="1"/>
    <col min="2" max="2" width="4.57421875" style="50" customWidth="1"/>
    <col min="3" max="3" width="52.421875" style="48" customWidth="1"/>
    <col min="4" max="4" width="5.8515625" style="48" customWidth="1"/>
    <col min="5" max="5" width="7.00390625" style="48" customWidth="1"/>
    <col min="6" max="6" width="6.00390625" style="48" customWidth="1"/>
    <col min="7" max="7" width="6.421875" style="48" customWidth="1"/>
    <col min="8" max="8" width="11.57421875" style="48" customWidth="1"/>
    <col min="9" max="9" width="8.8515625" style="48" customWidth="1"/>
    <col min="10" max="16384" width="9.140625" style="48" customWidth="1"/>
  </cols>
  <sheetData>
    <row r="1" spans="1:8" ht="12.75">
      <c r="A1" s="138" t="s">
        <v>517</v>
      </c>
      <c r="B1" s="139"/>
      <c r="C1" s="139"/>
      <c r="D1" s="139"/>
      <c r="E1" s="139"/>
      <c r="F1" s="139"/>
      <c r="G1" s="139"/>
      <c r="H1" s="139"/>
    </row>
    <row r="2" spans="1:9" ht="15">
      <c r="A2" s="140" t="s">
        <v>224</v>
      </c>
      <c r="B2" s="140"/>
      <c r="C2" s="141"/>
      <c r="D2" s="141"/>
      <c r="E2" s="141"/>
      <c r="F2" s="141"/>
      <c r="G2" s="141"/>
      <c r="H2" s="141"/>
      <c r="I2" s="49"/>
    </row>
    <row r="3" spans="3:9" ht="15">
      <c r="C3" s="95" t="s">
        <v>491</v>
      </c>
      <c r="I3" s="49"/>
    </row>
    <row r="4" spans="1:9" ht="12.75">
      <c r="A4" s="51" t="s">
        <v>225</v>
      </c>
      <c r="B4" s="51" t="s">
        <v>226</v>
      </c>
      <c r="C4" s="52" t="s">
        <v>227</v>
      </c>
      <c r="D4" s="52" t="s">
        <v>228</v>
      </c>
      <c r="E4" s="52" t="s">
        <v>229</v>
      </c>
      <c r="F4" s="52" t="s">
        <v>168</v>
      </c>
      <c r="G4" s="53" t="s">
        <v>169</v>
      </c>
      <c r="H4" s="54" t="s">
        <v>171</v>
      </c>
      <c r="I4" s="107" t="s">
        <v>515</v>
      </c>
    </row>
    <row r="5" spans="1:9" ht="51">
      <c r="A5" s="55" t="s">
        <v>230</v>
      </c>
      <c r="B5" s="55" t="s">
        <v>231</v>
      </c>
      <c r="C5" s="56" t="s">
        <v>232</v>
      </c>
      <c r="D5" s="57" t="s">
        <v>233</v>
      </c>
      <c r="E5" s="57" t="s">
        <v>212</v>
      </c>
      <c r="F5" s="57" t="s">
        <v>182</v>
      </c>
      <c r="G5" s="58" t="s">
        <v>234</v>
      </c>
      <c r="H5" s="59" t="s">
        <v>235</v>
      </c>
      <c r="I5" s="59" t="s">
        <v>506</v>
      </c>
    </row>
    <row r="6" spans="1:9" ht="12.75">
      <c r="A6" s="60">
        <v>1</v>
      </c>
      <c r="B6" s="61" t="s">
        <v>78</v>
      </c>
      <c r="C6" s="62" t="s">
        <v>236</v>
      </c>
      <c r="D6" s="63" t="s">
        <v>237</v>
      </c>
      <c r="E6" s="63"/>
      <c r="F6" s="63"/>
      <c r="G6" s="64"/>
      <c r="H6" s="65"/>
      <c r="I6" s="107"/>
    </row>
    <row r="7" spans="1:9" ht="12.75">
      <c r="A7" s="60">
        <v>2</v>
      </c>
      <c r="B7" s="52" t="s">
        <v>238</v>
      </c>
      <c r="C7" s="66" t="s">
        <v>239</v>
      </c>
      <c r="D7" s="63"/>
      <c r="E7" s="63"/>
      <c r="F7" s="63"/>
      <c r="G7" s="64"/>
      <c r="H7" s="67">
        <f>SUM(E7:G7)</f>
        <v>0</v>
      </c>
      <c r="I7" s="107"/>
    </row>
    <row r="8" spans="1:9" ht="12.75">
      <c r="A8" s="60">
        <v>3</v>
      </c>
      <c r="B8" s="52" t="s">
        <v>240</v>
      </c>
      <c r="C8" s="66" t="s">
        <v>495</v>
      </c>
      <c r="D8" s="63"/>
      <c r="E8" s="63">
        <v>2925</v>
      </c>
      <c r="F8" s="63"/>
      <c r="G8" s="64"/>
      <c r="H8" s="67">
        <f aca="true" t="shared" si="0" ref="H8:H21">SUM(E8:G8)</f>
        <v>2925</v>
      </c>
      <c r="I8" s="107">
        <v>2925</v>
      </c>
    </row>
    <row r="9" spans="1:9" ht="12.75">
      <c r="A9" s="60">
        <v>4</v>
      </c>
      <c r="B9" s="52" t="s">
        <v>241</v>
      </c>
      <c r="C9" s="66" t="s">
        <v>242</v>
      </c>
      <c r="D9" s="63"/>
      <c r="E9" s="63">
        <v>2816</v>
      </c>
      <c r="F9" s="63"/>
      <c r="G9" s="64"/>
      <c r="H9" s="67">
        <f t="shared" si="0"/>
        <v>2816</v>
      </c>
      <c r="I9" s="107">
        <v>2816</v>
      </c>
    </row>
    <row r="10" spans="1:9" ht="12.75">
      <c r="A10" s="60">
        <v>5</v>
      </c>
      <c r="B10" s="52" t="s">
        <v>243</v>
      </c>
      <c r="C10" s="66" t="s">
        <v>244</v>
      </c>
      <c r="D10" s="63"/>
      <c r="E10" s="63">
        <v>556</v>
      </c>
      <c r="F10" s="63"/>
      <c r="G10" s="64"/>
      <c r="H10" s="67">
        <f t="shared" si="0"/>
        <v>556</v>
      </c>
      <c r="I10" s="107">
        <v>556</v>
      </c>
    </row>
    <row r="11" spans="1:9" ht="12.75">
      <c r="A11" s="60">
        <v>6</v>
      </c>
      <c r="B11" s="52" t="s">
        <v>245</v>
      </c>
      <c r="C11" s="66" t="s">
        <v>246</v>
      </c>
      <c r="D11" s="63"/>
      <c r="E11" s="63">
        <v>1262</v>
      </c>
      <c r="F11" s="63"/>
      <c r="G11" s="64"/>
      <c r="H11" s="67">
        <f t="shared" si="0"/>
        <v>1262</v>
      </c>
      <c r="I11" s="107">
        <v>1262</v>
      </c>
    </row>
    <row r="12" spans="1:9" ht="12.75">
      <c r="A12" s="60">
        <v>7</v>
      </c>
      <c r="B12" s="52" t="s">
        <v>247</v>
      </c>
      <c r="C12" s="66" t="s">
        <v>248</v>
      </c>
      <c r="D12" s="63"/>
      <c r="E12" s="63">
        <v>4000</v>
      </c>
      <c r="F12" s="63"/>
      <c r="G12" s="64"/>
      <c r="H12" s="67">
        <f t="shared" si="0"/>
        <v>4000</v>
      </c>
      <c r="I12" s="107">
        <v>4000</v>
      </c>
    </row>
    <row r="13" spans="1:9" ht="12.75">
      <c r="A13" s="60"/>
      <c r="B13" s="52" t="s">
        <v>249</v>
      </c>
      <c r="C13" s="66" t="s">
        <v>501</v>
      </c>
      <c r="D13" s="63"/>
      <c r="E13" s="63">
        <v>3</v>
      </c>
      <c r="F13" s="63"/>
      <c r="G13" s="64"/>
      <c r="H13" s="67">
        <f t="shared" si="0"/>
        <v>3</v>
      </c>
      <c r="I13" s="107">
        <v>3</v>
      </c>
    </row>
    <row r="14" spans="1:9" ht="12.75">
      <c r="A14" s="60">
        <v>8</v>
      </c>
      <c r="B14" s="52" t="s">
        <v>500</v>
      </c>
      <c r="C14" s="66" t="s">
        <v>496</v>
      </c>
      <c r="D14" s="63"/>
      <c r="E14" s="63">
        <v>1734</v>
      </c>
      <c r="F14" s="63"/>
      <c r="G14" s="64"/>
      <c r="H14" s="67">
        <f t="shared" si="0"/>
        <v>1734</v>
      </c>
      <c r="I14" s="107">
        <v>1734</v>
      </c>
    </row>
    <row r="15" spans="1:9" ht="25.5">
      <c r="A15" s="60">
        <v>9</v>
      </c>
      <c r="B15" s="61" t="s">
        <v>272</v>
      </c>
      <c r="C15" s="68" t="s">
        <v>250</v>
      </c>
      <c r="D15" s="63" t="s">
        <v>251</v>
      </c>
      <c r="E15" s="63">
        <v>33026</v>
      </c>
      <c r="F15" s="63"/>
      <c r="G15" s="64"/>
      <c r="H15" s="67">
        <f t="shared" si="0"/>
        <v>33026</v>
      </c>
      <c r="I15" s="107">
        <v>33026</v>
      </c>
    </row>
    <row r="16" spans="1:9" ht="25.5">
      <c r="A16" s="60">
        <v>10</v>
      </c>
      <c r="B16" s="61" t="s">
        <v>499</v>
      </c>
      <c r="C16" s="68" t="s">
        <v>497</v>
      </c>
      <c r="D16" s="63" t="s">
        <v>252</v>
      </c>
      <c r="E16" s="63">
        <v>5753</v>
      </c>
      <c r="F16" s="63"/>
      <c r="G16" s="64"/>
      <c r="H16" s="67">
        <f t="shared" si="0"/>
        <v>5753</v>
      </c>
      <c r="I16" s="107">
        <v>5753</v>
      </c>
    </row>
    <row r="17" spans="1:9" ht="12.75">
      <c r="A17" s="60">
        <v>11</v>
      </c>
      <c r="B17" s="61"/>
      <c r="C17" s="68" t="s">
        <v>498</v>
      </c>
      <c r="D17" s="63"/>
      <c r="E17" s="63">
        <v>6859</v>
      </c>
      <c r="F17" s="63"/>
      <c r="G17" s="64"/>
      <c r="H17" s="67">
        <f t="shared" si="0"/>
        <v>6859</v>
      </c>
      <c r="I17" s="107">
        <v>6859</v>
      </c>
    </row>
    <row r="18" spans="1:9" ht="25.5">
      <c r="A18" s="66">
        <v>12</v>
      </c>
      <c r="B18" s="61"/>
      <c r="C18" s="68" t="s">
        <v>253</v>
      </c>
      <c r="D18" s="63" t="s">
        <v>254</v>
      </c>
      <c r="E18" s="63">
        <v>1200</v>
      </c>
      <c r="F18" s="63"/>
      <c r="G18" s="64"/>
      <c r="H18" s="67">
        <f t="shared" si="0"/>
        <v>1200</v>
      </c>
      <c r="I18" s="107">
        <v>1200</v>
      </c>
    </row>
    <row r="19" spans="1:9" ht="12.75">
      <c r="A19" s="66">
        <v>13</v>
      </c>
      <c r="B19" s="61"/>
      <c r="C19" s="68" t="s">
        <v>502</v>
      </c>
      <c r="D19" s="63" t="s">
        <v>255</v>
      </c>
      <c r="E19" s="63">
        <v>2107</v>
      </c>
      <c r="F19" s="63"/>
      <c r="G19" s="64"/>
      <c r="H19" s="67">
        <f t="shared" si="0"/>
        <v>2107</v>
      </c>
      <c r="I19" s="107">
        <v>2107</v>
      </c>
    </row>
    <row r="20" spans="1:9" ht="12.75">
      <c r="A20" s="66">
        <v>14</v>
      </c>
      <c r="B20" s="61"/>
      <c r="C20" s="68" t="s">
        <v>256</v>
      </c>
      <c r="D20" s="63" t="s">
        <v>257</v>
      </c>
      <c r="E20" s="63">
        <v>5914</v>
      </c>
      <c r="F20" s="63"/>
      <c r="G20" s="64"/>
      <c r="H20" s="67">
        <f t="shared" si="0"/>
        <v>5914</v>
      </c>
      <c r="I20" s="107">
        <v>4834</v>
      </c>
    </row>
    <row r="21" spans="1:9" ht="12.75">
      <c r="A21" s="66">
        <v>15</v>
      </c>
      <c r="B21" s="56" t="s">
        <v>78</v>
      </c>
      <c r="C21" s="69" t="s">
        <v>530</v>
      </c>
      <c r="D21" s="70" t="s">
        <v>258</v>
      </c>
      <c r="E21" s="70">
        <f>SUM(E8:E20)</f>
        <v>68155</v>
      </c>
      <c r="F21" s="70"/>
      <c r="G21" s="71"/>
      <c r="H21" s="67">
        <f t="shared" si="0"/>
        <v>68155</v>
      </c>
      <c r="I21" s="135">
        <f>SUM(I8:I20)</f>
        <v>67075</v>
      </c>
    </row>
    <row r="22" spans="1:9" ht="12.75">
      <c r="A22" s="66">
        <v>16</v>
      </c>
      <c r="B22" s="61">
        <v>1</v>
      </c>
      <c r="C22" s="68" t="s">
        <v>259</v>
      </c>
      <c r="D22" s="63" t="s">
        <v>260</v>
      </c>
      <c r="E22" s="63"/>
      <c r="F22" s="63"/>
      <c r="G22" s="64"/>
      <c r="H22" s="65">
        <f>SUM(E22:G22)</f>
        <v>0</v>
      </c>
      <c r="I22" s="107">
        <v>0</v>
      </c>
    </row>
    <row r="23" spans="1:9" ht="25.5">
      <c r="A23" s="66">
        <v>17</v>
      </c>
      <c r="B23" s="61">
        <v>2</v>
      </c>
      <c r="C23" s="68" t="s">
        <v>261</v>
      </c>
      <c r="D23" s="63" t="s">
        <v>262</v>
      </c>
      <c r="E23" s="63"/>
      <c r="F23" s="63"/>
      <c r="G23" s="64"/>
      <c r="H23" s="65">
        <f aca="true" t="shared" si="1" ref="H23:H81">SUM(E23:G23)</f>
        <v>0</v>
      </c>
      <c r="I23" s="107">
        <v>0</v>
      </c>
    </row>
    <row r="24" spans="1:9" ht="25.5">
      <c r="A24" s="66">
        <v>18</v>
      </c>
      <c r="B24" s="61">
        <v>3</v>
      </c>
      <c r="C24" s="68" t="s">
        <v>263</v>
      </c>
      <c r="D24" s="63" t="s">
        <v>264</v>
      </c>
      <c r="E24" s="63"/>
      <c r="F24" s="63"/>
      <c r="G24" s="64"/>
      <c r="H24" s="65">
        <f t="shared" si="1"/>
        <v>0</v>
      </c>
      <c r="I24" s="107">
        <v>0</v>
      </c>
    </row>
    <row r="25" spans="1:9" ht="25.5">
      <c r="A25" s="66">
        <v>19</v>
      </c>
      <c r="B25" s="61">
        <v>4</v>
      </c>
      <c r="C25" s="68" t="s">
        <v>265</v>
      </c>
      <c r="D25" s="63" t="s">
        <v>266</v>
      </c>
      <c r="E25" s="63"/>
      <c r="F25" s="63"/>
      <c r="G25" s="64"/>
      <c r="H25" s="65">
        <f t="shared" si="1"/>
        <v>0</v>
      </c>
      <c r="I25" s="107">
        <v>0</v>
      </c>
    </row>
    <row r="26" spans="1:9" ht="25.5">
      <c r="A26" s="66">
        <v>20</v>
      </c>
      <c r="B26" s="61">
        <v>5</v>
      </c>
      <c r="C26" s="68" t="s">
        <v>267</v>
      </c>
      <c r="D26" s="63" t="s">
        <v>268</v>
      </c>
      <c r="E26" s="63"/>
      <c r="F26" s="63"/>
      <c r="G26" s="64"/>
      <c r="H26" s="65">
        <f t="shared" si="1"/>
        <v>0</v>
      </c>
      <c r="I26" s="107">
        <v>0</v>
      </c>
    </row>
    <row r="27" spans="1:9" ht="12.75">
      <c r="A27" s="66">
        <v>21</v>
      </c>
      <c r="B27" s="52" t="s">
        <v>238</v>
      </c>
      <c r="C27" s="66" t="s">
        <v>269</v>
      </c>
      <c r="D27" s="63"/>
      <c r="E27" s="63"/>
      <c r="F27" s="63"/>
      <c r="G27" s="64"/>
      <c r="H27" s="65">
        <f t="shared" si="1"/>
        <v>0</v>
      </c>
      <c r="I27" s="107">
        <v>366</v>
      </c>
    </row>
    <row r="28" spans="1:9" ht="12.75">
      <c r="A28" s="66">
        <v>22</v>
      </c>
      <c r="B28" s="52" t="s">
        <v>240</v>
      </c>
      <c r="C28" s="66" t="s">
        <v>270</v>
      </c>
      <c r="D28" s="63"/>
      <c r="E28" s="63">
        <v>3401</v>
      </c>
      <c r="F28" s="63"/>
      <c r="G28" s="64"/>
      <c r="H28" s="65">
        <f t="shared" si="1"/>
        <v>3401</v>
      </c>
      <c r="I28" s="107">
        <v>3401</v>
      </c>
    </row>
    <row r="29" spans="1:9" ht="12.75">
      <c r="A29" s="66">
        <v>23</v>
      </c>
      <c r="B29" s="52" t="s">
        <v>241</v>
      </c>
      <c r="C29" s="66" t="s">
        <v>271</v>
      </c>
      <c r="D29" s="63"/>
      <c r="E29" s="63">
        <v>42381</v>
      </c>
      <c r="F29" s="63"/>
      <c r="G29" s="64"/>
      <c r="H29" s="65">
        <f t="shared" si="1"/>
        <v>42381</v>
      </c>
      <c r="I29" s="107">
        <v>42461</v>
      </c>
    </row>
    <row r="30" spans="1:9" ht="12.75">
      <c r="A30" s="66">
        <v>24</v>
      </c>
      <c r="B30" s="52" t="s">
        <v>243</v>
      </c>
      <c r="C30" s="66" t="s">
        <v>503</v>
      </c>
      <c r="D30" s="63"/>
      <c r="E30" s="63">
        <v>2193</v>
      </c>
      <c r="F30" s="63"/>
      <c r="G30" s="64"/>
      <c r="H30" s="65">
        <f t="shared" si="1"/>
        <v>2193</v>
      </c>
      <c r="I30" s="107">
        <v>2193</v>
      </c>
    </row>
    <row r="31" spans="1:9" ht="12.75">
      <c r="A31" s="66">
        <v>25</v>
      </c>
      <c r="B31" s="52" t="s">
        <v>245</v>
      </c>
      <c r="C31" s="66" t="s">
        <v>504</v>
      </c>
      <c r="D31" s="63"/>
      <c r="E31" s="63">
        <v>7719</v>
      </c>
      <c r="F31" s="63"/>
      <c r="G31" s="64"/>
      <c r="H31" s="65">
        <f t="shared" si="1"/>
        <v>7719</v>
      </c>
      <c r="I31" s="107">
        <v>7719</v>
      </c>
    </row>
    <row r="32" spans="1:9" ht="25.5">
      <c r="A32" s="66">
        <v>26</v>
      </c>
      <c r="B32" s="56" t="s">
        <v>272</v>
      </c>
      <c r="C32" s="69" t="s">
        <v>273</v>
      </c>
      <c r="D32" s="70" t="s">
        <v>274</v>
      </c>
      <c r="E32" s="70">
        <f>SUM(E22:E31)</f>
        <v>55694</v>
      </c>
      <c r="F32" s="70">
        <f>SUM(F22:F30)</f>
        <v>0</v>
      </c>
      <c r="G32" s="70">
        <f>SUM(G22:G30)</f>
        <v>0</v>
      </c>
      <c r="H32" s="131">
        <f>SUM(H28:H31)</f>
        <v>55694</v>
      </c>
      <c r="I32" s="108">
        <f>SUM(I22:I31)</f>
        <v>56140</v>
      </c>
    </row>
    <row r="33" spans="1:9" ht="12.75">
      <c r="A33" s="66">
        <v>27</v>
      </c>
      <c r="B33" s="61">
        <v>1</v>
      </c>
      <c r="C33" s="68" t="s">
        <v>275</v>
      </c>
      <c r="D33" s="63" t="s">
        <v>276</v>
      </c>
      <c r="E33" s="63">
        <v>7258</v>
      </c>
      <c r="F33" s="63"/>
      <c r="G33" s="64"/>
      <c r="H33" s="65">
        <f t="shared" si="1"/>
        <v>7258</v>
      </c>
      <c r="I33" s="107">
        <v>33303</v>
      </c>
    </row>
    <row r="34" spans="1:9" ht="25.5">
      <c r="A34" s="66">
        <v>26</v>
      </c>
      <c r="B34" s="61">
        <v>2</v>
      </c>
      <c r="C34" s="68" t="s">
        <v>277</v>
      </c>
      <c r="D34" s="63" t="s">
        <v>278</v>
      </c>
      <c r="E34" s="63"/>
      <c r="F34" s="63"/>
      <c r="G34" s="64"/>
      <c r="H34" s="65">
        <f t="shared" si="1"/>
        <v>0</v>
      </c>
      <c r="I34" s="107"/>
    </row>
    <row r="35" spans="1:9" ht="25.5">
      <c r="A35" s="66">
        <v>27</v>
      </c>
      <c r="B35" s="61">
        <v>3</v>
      </c>
      <c r="C35" s="68" t="s">
        <v>279</v>
      </c>
      <c r="D35" s="63" t="s">
        <v>280</v>
      </c>
      <c r="E35" s="63"/>
      <c r="F35" s="63"/>
      <c r="G35" s="64"/>
      <c r="H35" s="65">
        <f t="shared" si="1"/>
        <v>0</v>
      </c>
      <c r="I35" s="107"/>
    </row>
    <row r="36" spans="1:9" ht="25.5">
      <c r="A36" s="66">
        <v>28</v>
      </c>
      <c r="B36" s="61">
        <v>4</v>
      </c>
      <c r="C36" s="68" t="s">
        <v>281</v>
      </c>
      <c r="D36" s="63" t="s">
        <v>282</v>
      </c>
      <c r="E36" s="63"/>
      <c r="F36" s="63"/>
      <c r="G36" s="64"/>
      <c r="H36" s="65">
        <f t="shared" si="1"/>
        <v>0</v>
      </c>
      <c r="I36" s="107"/>
    </row>
    <row r="37" spans="1:9" ht="25.5">
      <c r="A37" s="66">
        <v>29</v>
      </c>
      <c r="B37" s="61">
        <v>5</v>
      </c>
      <c r="C37" s="68" t="s">
        <v>283</v>
      </c>
      <c r="D37" s="63" t="s">
        <v>284</v>
      </c>
      <c r="E37" s="63"/>
      <c r="F37" s="63"/>
      <c r="G37" s="64"/>
      <c r="H37" s="65">
        <f t="shared" si="1"/>
        <v>0</v>
      </c>
      <c r="I37" s="107"/>
    </row>
    <row r="38" spans="1:9" ht="24.75" customHeight="1">
      <c r="A38" s="66">
        <v>30</v>
      </c>
      <c r="B38" s="52" t="s">
        <v>238</v>
      </c>
      <c r="C38" s="66" t="s">
        <v>285</v>
      </c>
      <c r="D38" s="63"/>
      <c r="E38" s="63"/>
      <c r="F38" s="63"/>
      <c r="G38" s="64"/>
      <c r="H38" s="65">
        <f t="shared" si="1"/>
        <v>0</v>
      </c>
      <c r="I38" s="107"/>
    </row>
    <row r="39" spans="1:9" ht="25.5">
      <c r="A39" s="66">
        <v>31</v>
      </c>
      <c r="B39" s="56" t="s">
        <v>286</v>
      </c>
      <c r="C39" s="69" t="s">
        <v>287</v>
      </c>
      <c r="D39" s="70" t="s">
        <v>288</v>
      </c>
      <c r="E39" s="70">
        <f>SUM(E33:E38)</f>
        <v>7258</v>
      </c>
      <c r="F39" s="70">
        <f>SUM(F33:F38)</f>
        <v>0</v>
      </c>
      <c r="G39" s="70">
        <f>SUM(G33:G38)</f>
        <v>0</v>
      </c>
      <c r="H39" s="70">
        <f>SUM(H33:H38)</f>
        <v>7258</v>
      </c>
      <c r="I39" s="108">
        <v>33303</v>
      </c>
    </row>
    <row r="40" spans="1:9" ht="12.75">
      <c r="A40" s="66">
        <v>32</v>
      </c>
      <c r="B40" s="61">
        <v>1</v>
      </c>
      <c r="C40" s="68" t="s">
        <v>289</v>
      </c>
      <c r="D40" s="63" t="s">
        <v>290</v>
      </c>
      <c r="E40" s="63"/>
      <c r="F40" s="63"/>
      <c r="G40" s="64"/>
      <c r="H40" s="65">
        <f t="shared" si="1"/>
        <v>0</v>
      </c>
      <c r="I40" s="107">
        <v>0</v>
      </c>
    </row>
    <row r="41" spans="1:9" ht="12.75">
      <c r="A41" s="66">
        <v>33</v>
      </c>
      <c r="B41" s="61">
        <v>2</v>
      </c>
      <c r="C41" s="68" t="s">
        <v>291</v>
      </c>
      <c r="D41" s="63" t="s">
        <v>292</v>
      </c>
      <c r="E41" s="63"/>
      <c r="F41" s="63"/>
      <c r="G41" s="64"/>
      <c r="H41" s="65">
        <f t="shared" si="1"/>
        <v>0</v>
      </c>
      <c r="I41" s="107">
        <v>0</v>
      </c>
    </row>
    <row r="42" spans="1:9" ht="12.75">
      <c r="A42" s="72">
        <v>34</v>
      </c>
      <c r="B42" s="56" t="s">
        <v>293</v>
      </c>
      <c r="C42" s="69" t="s">
        <v>294</v>
      </c>
      <c r="D42" s="70" t="s">
        <v>295</v>
      </c>
      <c r="E42" s="70">
        <f>SUM(E40:E41)</f>
        <v>0</v>
      </c>
      <c r="F42" s="70">
        <f>SUM(F40:F41)</f>
        <v>0</v>
      </c>
      <c r="G42" s="70">
        <f>SUM(G40:G41)</f>
        <v>0</v>
      </c>
      <c r="H42" s="70">
        <f>SUM(H40:H41)</f>
        <v>0</v>
      </c>
      <c r="I42" s="107">
        <v>0</v>
      </c>
    </row>
    <row r="43" spans="1:9" ht="12.75">
      <c r="A43" s="66">
        <v>35</v>
      </c>
      <c r="B43" s="61">
        <v>1</v>
      </c>
      <c r="C43" s="68" t="s">
        <v>296</v>
      </c>
      <c r="D43" s="63" t="s">
        <v>297</v>
      </c>
      <c r="E43" s="63"/>
      <c r="F43" s="63"/>
      <c r="G43" s="64"/>
      <c r="H43" s="65">
        <f t="shared" si="1"/>
        <v>0</v>
      </c>
      <c r="I43" s="107">
        <v>0</v>
      </c>
    </row>
    <row r="44" spans="1:9" ht="12.75">
      <c r="A44" s="66">
        <v>36</v>
      </c>
      <c r="B44" s="61">
        <v>2</v>
      </c>
      <c r="C44" s="68" t="s">
        <v>298</v>
      </c>
      <c r="D44" s="63" t="s">
        <v>299</v>
      </c>
      <c r="E44" s="63"/>
      <c r="F44" s="63"/>
      <c r="G44" s="64"/>
      <c r="H44" s="65">
        <f t="shared" si="1"/>
        <v>0</v>
      </c>
      <c r="I44" s="107">
        <v>0</v>
      </c>
    </row>
    <row r="45" spans="1:9" ht="12.75">
      <c r="A45" s="66">
        <v>37</v>
      </c>
      <c r="B45" s="61">
        <v>3</v>
      </c>
      <c r="C45" s="68" t="s">
        <v>300</v>
      </c>
      <c r="D45" s="63" t="s">
        <v>301</v>
      </c>
      <c r="E45" s="63"/>
      <c r="F45" s="63">
        <v>2640</v>
      </c>
      <c r="G45" s="64"/>
      <c r="H45" s="65">
        <f t="shared" si="1"/>
        <v>2640</v>
      </c>
      <c r="I45" s="107">
        <v>2640</v>
      </c>
    </row>
    <row r="46" spans="1:9" ht="12.75">
      <c r="A46" s="66">
        <v>38</v>
      </c>
      <c r="B46" s="61">
        <v>4</v>
      </c>
      <c r="C46" s="68" t="s">
        <v>302</v>
      </c>
      <c r="D46" s="63" t="s">
        <v>303</v>
      </c>
      <c r="E46" s="63"/>
      <c r="F46" s="63">
        <v>5000</v>
      </c>
      <c r="G46" s="64"/>
      <c r="H46" s="65">
        <f t="shared" si="1"/>
        <v>5000</v>
      </c>
      <c r="I46" s="107">
        <v>5000</v>
      </c>
    </row>
    <row r="47" spans="1:9" ht="12.75">
      <c r="A47" s="66">
        <v>39</v>
      </c>
      <c r="B47" s="61">
        <v>5</v>
      </c>
      <c r="C47" s="68" t="s">
        <v>304</v>
      </c>
      <c r="D47" s="63" t="s">
        <v>305</v>
      </c>
      <c r="E47" s="63"/>
      <c r="F47" s="63"/>
      <c r="G47" s="64"/>
      <c r="H47" s="65">
        <f t="shared" si="1"/>
        <v>0</v>
      </c>
      <c r="I47" s="107">
        <v>0</v>
      </c>
    </row>
    <row r="48" spans="1:9" ht="12.75">
      <c r="A48" s="66">
        <v>40</v>
      </c>
      <c r="B48" s="61">
        <v>6</v>
      </c>
      <c r="C48" s="68" t="s">
        <v>306</v>
      </c>
      <c r="D48" s="63" t="s">
        <v>307</v>
      </c>
      <c r="E48" s="63"/>
      <c r="F48" s="63"/>
      <c r="G48" s="64"/>
      <c r="H48" s="65">
        <f t="shared" si="1"/>
        <v>0</v>
      </c>
      <c r="I48" s="107">
        <v>0</v>
      </c>
    </row>
    <row r="49" spans="1:9" ht="12.75">
      <c r="A49" s="66">
        <v>41</v>
      </c>
      <c r="B49" s="61">
        <v>7</v>
      </c>
      <c r="C49" s="68" t="s">
        <v>308</v>
      </c>
      <c r="D49" s="63" t="s">
        <v>309</v>
      </c>
      <c r="E49" s="63">
        <v>1670</v>
      </c>
      <c r="F49" s="63"/>
      <c r="G49" s="64"/>
      <c r="H49" s="65">
        <f t="shared" si="1"/>
        <v>1670</v>
      </c>
      <c r="I49" s="107">
        <v>1670</v>
      </c>
    </row>
    <row r="50" spans="1:9" ht="12.75">
      <c r="A50" s="66">
        <v>42</v>
      </c>
      <c r="B50" s="61">
        <v>8</v>
      </c>
      <c r="C50" s="68" t="s">
        <v>310</v>
      </c>
      <c r="D50" s="63" t="s">
        <v>311</v>
      </c>
      <c r="E50" s="63"/>
      <c r="F50" s="63"/>
      <c r="G50" s="64"/>
      <c r="H50" s="65">
        <f t="shared" si="1"/>
        <v>0</v>
      </c>
      <c r="I50" s="107">
        <v>0</v>
      </c>
    </row>
    <row r="51" spans="1:9" ht="12.75">
      <c r="A51" s="66">
        <v>43</v>
      </c>
      <c r="B51" s="56" t="s">
        <v>312</v>
      </c>
      <c r="C51" s="69" t="s">
        <v>313</v>
      </c>
      <c r="D51" s="70" t="s">
        <v>314</v>
      </c>
      <c r="E51" s="70">
        <f>SUM(E43:E50)</f>
        <v>1670</v>
      </c>
      <c r="F51" s="70">
        <f>SUM(F43:F50)</f>
        <v>7640</v>
      </c>
      <c r="G51" s="70">
        <f>SUM(G43:G50)</f>
        <v>0</v>
      </c>
      <c r="H51" s="70">
        <f>SUM(H43:H50)</f>
        <v>9310</v>
      </c>
      <c r="I51" s="108">
        <v>9310</v>
      </c>
    </row>
    <row r="52" spans="1:9" ht="12.75">
      <c r="A52" s="66">
        <v>44</v>
      </c>
      <c r="B52" s="61">
        <v>1</v>
      </c>
      <c r="C52" s="68" t="s">
        <v>315</v>
      </c>
      <c r="D52" s="63" t="s">
        <v>316</v>
      </c>
      <c r="E52" s="63"/>
      <c r="F52" s="63"/>
      <c r="G52" s="64"/>
      <c r="H52" s="65">
        <f t="shared" si="1"/>
        <v>0</v>
      </c>
      <c r="I52" s="107">
        <v>0</v>
      </c>
    </row>
    <row r="53" spans="1:9" ht="12.75">
      <c r="A53" s="66">
        <v>45</v>
      </c>
      <c r="B53" s="52" t="s">
        <v>238</v>
      </c>
      <c r="C53" s="66" t="s">
        <v>317</v>
      </c>
      <c r="D53" s="63"/>
      <c r="E53" s="63"/>
      <c r="F53" s="63">
        <v>420</v>
      </c>
      <c r="G53" s="64"/>
      <c r="H53" s="65">
        <f t="shared" si="1"/>
        <v>420</v>
      </c>
      <c r="I53" s="107">
        <v>420</v>
      </c>
    </row>
    <row r="54" spans="1:9" ht="12.75">
      <c r="A54" s="66">
        <v>46</v>
      </c>
      <c r="B54" s="52" t="s">
        <v>240</v>
      </c>
      <c r="C54" s="66" t="s">
        <v>318</v>
      </c>
      <c r="D54" s="63"/>
      <c r="E54" s="63"/>
      <c r="F54" s="63"/>
      <c r="G54" s="64"/>
      <c r="H54" s="65">
        <f t="shared" si="1"/>
        <v>0</v>
      </c>
      <c r="I54" s="107">
        <v>0</v>
      </c>
    </row>
    <row r="55" spans="1:9" ht="12.75">
      <c r="A55" s="66">
        <v>47</v>
      </c>
      <c r="B55" s="52" t="s">
        <v>241</v>
      </c>
      <c r="C55" s="66" t="s">
        <v>319</v>
      </c>
      <c r="D55" s="63"/>
      <c r="E55" s="63">
        <v>200</v>
      </c>
      <c r="F55" s="63"/>
      <c r="G55" s="64"/>
      <c r="H55" s="65">
        <f t="shared" si="1"/>
        <v>200</v>
      </c>
      <c r="I55" s="107">
        <v>200</v>
      </c>
    </row>
    <row r="56" spans="1:9" ht="12.75">
      <c r="A56" s="66">
        <v>48</v>
      </c>
      <c r="B56" s="52" t="s">
        <v>243</v>
      </c>
      <c r="C56" s="66" t="s">
        <v>320</v>
      </c>
      <c r="D56" s="63"/>
      <c r="E56" s="63"/>
      <c r="F56" s="63"/>
      <c r="G56" s="64"/>
      <c r="H56" s="65">
        <f t="shared" si="1"/>
        <v>0</v>
      </c>
      <c r="I56" s="107">
        <v>0</v>
      </c>
    </row>
    <row r="57" spans="1:9" ht="12.75">
      <c r="A57" s="66">
        <v>49</v>
      </c>
      <c r="B57" s="56" t="s">
        <v>321</v>
      </c>
      <c r="C57" s="69" t="s">
        <v>322</v>
      </c>
      <c r="D57" s="70" t="s">
        <v>323</v>
      </c>
      <c r="E57" s="70">
        <f>SUM(E52:E56)</f>
        <v>200</v>
      </c>
      <c r="F57" s="70">
        <f>SUM(F52:F56)</f>
        <v>420</v>
      </c>
      <c r="G57" s="70">
        <f>SUM(G52:G56)</f>
        <v>0</v>
      </c>
      <c r="H57" s="70">
        <f>SUM(H52:H56)</f>
        <v>620</v>
      </c>
      <c r="I57" s="108">
        <v>620</v>
      </c>
    </row>
    <row r="58" spans="1:9" ht="12.75">
      <c r="A58" s="66">
        <v>50</v>
      </c>
      <c r="B58" s="61">
        <v>1</v>
      </c>
      <c r="C58" s="73" t="s">
        <v>324</v>
      </c>
      <c r="D58" s="63" t="s">
        <v>325</v>
      </c>
      <c r="E58" s="63"/>
      <c r="F58" s="63"/>
      <c r="G58" s="64"/>
      <c r="H58" s="65">
        <f t="shared" si="1"/>
        <v>0</v>
      </c>
      <c r="I58" s="107">
        <v>0</v>
      </c>
    </row>
    <row r="59" spans="1:9" ht="12.75">
      <c r="A59" s="66">
        <v>51</v>
      </c>
      <c r="B59" s="61">
        <v>2</v>
      </c>
      <c r="C59" s="73" t="s">
        <v>326</v>
      </c>
      <c r="D59" s="63" t="s">
        <v>327</v>
      </c>
      <c r="E59" s="63"/>
      <c r="F59" s="63"/>
      <c r="G59" s="64"/>
      <c r="H59" s="65">
        <f t="shared" si="1"/>
        <v>0</v>
      </c>
      <c r="I59" s="107">
        <v>0</v>
      </c>
    </row>
    <row r="60" spans="1:9" ht="12.75">
      <c r="A60" s="66">
        <v>52</v>
      </c>
      <c r="B60" s="61">
        <v>3</v>
      </c>
      <c r="C60" s="73" t="s">
        <v>328</v>
      </c>
      <c r="D60" s="63" t="s">
        <v>329</v>
      </c>
      <c r="E60" s="63"/>
      <c r="F60" s="63"/>
      <c r="G60" s="64"/>
      <c r="H60" s="65">
        <f t="shared" si="1"/>
        <v>0</v>
      </c>
      <c r="I60" s="107">
        <v>0</v>
      </c>
    </row>
    <row r="61" spans="1:9" ht="25.5">
      <c r="A61" s="66">
        <v>53</v>
      </c>
      <c r="B61" s="61">
        <v>4</v>
      </c>
      <c r="C61" s="73" t="s">
        <v>330</v>
      </c>
      <c r="D61" s="63" t="s">
        <v>331</v>
      </c>
      <c r="E61" s="63"/>
      <c r="F61" s="63"/>
      <c r="G61" s="64"/>
      <c r="H61" s="65">
        <f t="shared" si="1"/>
        <v>0</v>
      </c>
      <c r="I61" s="107">
        <v>0</v>
      </c>
    </row>
    <row r="62" spans="1:9" ht="12.75">
      <c r="A62" s="66">
        <v>54</v>
      </c>
      <c r="B62" s="61">
        <v>5</v>
      </c>
      <c r="C62" s="73" t="s">
        <v>332</v>
      </c>
      <c r="D62" s="63" t="s">
        <v>333</v>
      </c>
      <c r="E62" s="63"/>
      <c r="F62" s="63"/>
      <c r="G62" s="64"/>
      <c r="H62" s="65">
        <f t="shared" si="1"/>
        <v>0</v>
      </c>
      <c r="I62" s="107">
        <v>0</v>
      </c>
    </row>
    <row r="63" spans="1:9" ht="12.75">
      <c r="A63" s="66">
        <v>55</v>
      </c>
      <c r="B63" s="61">
        <v>6</v>
      </c>
      <c r="C63" s="73" t="s">
        <v>334</v>
      </c>
      <c r="D63" s="63" t="s">
        <v>335</v>
      </c>
      <c r="E63" s="63"/>
      <c r="F63" s="63"/>
      <c r="G63" s="64"/>
      <c r="H63" s="65">
        <f t="shared" si="1"/>
        <v>0</v>
      </c>
      <c r="I63" s="107">
        <v>0</v>
      </c>
    </row>
    <row r="64" spans="1:9" ht="12.75">
      <c r="A64" s="66">
        <v>56</v>
      </c>
      <c r="B64" s="61">
        <v>7</v>
      </c>
      <c r="C64" s="73" t="s">
        <v>336</v>
      </c>
      <c r="D64" s="63" t="s">
        <v>337</v>
      </c>
      <c r="E64" s="63"/>
      <c r="F64" s="63"/>
      <c r="G64" s="64"/>
      <c r="H64" s="65">
        <f t="shared" si="1"/>
        <v>0</v>
      </c>
      <c r="I64" s="107">
        <v>0</v>
      </c>
    </row>
    <row r="65" spans="1:9" ht="12.75">
      <c r="A65" s="66">
        <v>57</v>
      </c>
      <c r="B65" s="61">
        <v>8</v>
      </c>
      <c r="C65" s="73" t="s">
        <v>338</v>
      </c>
      <c r="D65" s="63" t="s">
        <v>339</v>
      </c>
      <c r="E65" s="63"/>
      <c r="F65" s="63">
        <v>50</v>
      </c>
      <c r="G65" s="64"/>
      <c r="H65" s="65">
        <f t="shared" si="1"/>
        <v>50</v>
      </c>
      <c r="I65" s="107">
        <v>50</v>
      </c>
    </row>
    <row r="66" spans="1:9" ht="12.75">
      <c r="A66" s="66">
        <v>58</v>
      </c>
      <c r="B66" s="61">
        <v>9</v>
      </c>
      <c r="C66" s="73" t="s">
        <v>340</v>
      </c>
      <c r="D66" s="63" t="s">
        <v>341</v>
      </c>
      <c r="E66" s="63"/>
      <c r="F66" s="63"/>
      <c r="G66" s="64"/>
      <c r="H66" s="65">
        <f t="shared" si="1"/>
        <v>0</v>
      </c>
      <c r="I66" s="107">
        <v>0</v>
      </c>
    </row>
    <row r="67" spans="1:9" ht="25.5">
      <c r="A67" s="66">
        <v>59</v>
      </c>
      <c r="B67" s="61">
        <v>10</v>
      </c>
      <c r="C67" s="73" t="s">
        <v>342</v>
      </c>
      <c r="D67" s="63" t="s">
        <v>343</v>
      </c>
      <c r="E67" s="63"/>
      <c r="F67" s="63">
        <v>791</v>
      </c>
      <c r="G67" s="64"/>
      <c r="H67" s="65">
        <f t="shared" si="1"/>
        <v>791</v>
      </c>
      <c r="I67" s="108">
        <v>2451</v>
      </c>
    </row>
    <row r="68" spans="1:9" ht="12.75">
      <c r="A68" s="66">
        <v>60</v>
      </c>
      <c r="B68" s="56" t="s">
        <v>344</v>
      </c>
      <c r="C68" s="74" t="s">
        <v>345</v>
      </c>
      <c r="D68" s="70" t="s">
        <v>346</v>
      </c>
      <c r="E68" s="70">
        <f>SUM(E58:E67)</f>
        <v>0</v>
      </c>
      <c r="F68" s="70">
        <f>SUM(F58:F67)</f>
        <v>841</v>
      </c>
      <c r="G68" s="70">
        <f>SUM(G58:G67)</f>
        <v>0</v>
      </c>
      <c r="H68" s="70">
        <f>SUM(H58:H67)</f>
        <v>841</v>
      </c>
      <c r="I68" s="108">
        <v>2501</v>
      </c>
    </row>
    <row r="69" spans="1:9" ht="12.75">
      <c r="A69" s="66">
        <v>61</v>
      </c>
      <c r="B69" s="61">
        <v>1</v>
      </c>
      <c r="C69" s="73" t="s">
        <v>347</v>
      </c>
      <c r="D69" s="63" t="s">
        <v>348</v>
      </c>
      <c r="E69" s="63"/>
      <c r="F69" s="63"/>
      <c r="G69" s="64"/>
      <c r="H69" s="65">
        <f t="shared" si="1"/>
        <v>0</v>
      </c>
      <c r="I69" s="107">
        <v>0</v>
      </c>
    </row>
    <row r="70" spans="1:9" ht="12.75">
      <c r="A70" s="66">
        <v>62</v>
      </c>
      <c r="B70" s="61">
        <v>2</v>
      </c>
      <c r="C70" s="73" t="s">
        <v>349</v>
      </c>
      <c r="D70" s="63" t="s">
        <v>350</v>
      </c>
      <c r="E70" s="63"/>
      <c r="F70" s="63"/>
      <c r="G70" s="64"/>
      <c r="H70" s="65">
        <f t="shared" si="1"/>
        <v>0</v>
      </c>
      <c r="I70" s="107">
        <v>0</v>
      </c>
    </row>
    <row r="71" spans="1:9" ht="12.75">
      <c r="A71" s="66">
        <v>63</v>
      </c>
      <c r="B71" s="61">
        <v>3</v>
      </c>
      <c r="C71" s="73" t="s">
        <v>351</v>
      </c>
      <c r="D71" s="63" t="s">
        <v>352</v>
      </c>
      <c r="E71" s="63"/>
      <c r="F71" s="63"/>
      <c r="G71" s="64"/>
      <c r="H71" s="65">
        <f t="shared" si="1"/>
        <v>0</v>
      </c>
      <c r="I71" s="107">
        <v>0</v>
      </c>
    </row>
    <row r="72" spans="1:9" ht="12.75">
      <c r="A72" s="66">
        <v>64</v>
      </c>
      <c r="B72" s="61">
        <v>4</v>
      </c>
      <c r="C72" s="73" t="s">
        <v>353</v>
      </c>
      <c r="D72" s="63" t="s">
        <v>354</v>
      </c>
      <c r="E72" s="63"/>
      <c r="F72" s="63"/>
      <c r="G72" s="64"/>
      <c r="H72" s="65">
        <f t="shared" si="1"/>
        <v>0</v>
      </c>
      <c r="I72" s="107">
        <v>0</v>
      </c>
    </row>
    <row r="73" spans="1:9" ht="12.75">
      <c r="A73" s="66">
        <v>65</v>
      </c>
      <c r="B73" s="61">
        <v>5</v>
      </c>
      <c r="C73" s="73" t="s">
        <v>355</v>
      </c>
      <c r="D73" s="63" t="s">
        <v>356</v>
      </c>
      <c r="E73" s="63"/>
      <c r="F73" s="63"/>
      <c r="G73" s="64"/>
      <c r="H73" s="65">
        <f t="shared" si="1"/>
        <v>0</v>
      </c>
      <c r="I73" s="107">
        <v>0</v>
      </c>
    </row>
    <row r="74" spans="1:9" ht="12.75">
      <c r="A74" s="66">
        <v>66</v>
      </c>
      <c r="B74" s="56" t="s">
        <v>357</v>
      </c>
      <c r="C74" s="69" t="s">
        <v>358</v>
      </c>
      <c r="D74" s="70" t="s">
        <v>359</v>
      </c>
      <c r="E74" s="70">
        <f>SUM(E69:E73)</f>
        <v>0</v>
      </c>
      <c r="F74" s="70">
        <f>SUM(F69:F73)</f>
        <v>0</v>
      </c>
      <c r="G74" s="70">
        <f>SUM(G69:G73)</f>
        <v>0</v>
      </c>
      <c r="H74" s="70">
        <f>SUM(H69:H73)</f>
        <v>0</v>
      </c>
      <c r="I74" s="107">
        <v>0</v>
      </c>
    </row>
    <row r="75" spans="1:9" ht="25.5">
      <c r="A75" s="66">
        <v>67</v>
      </c>
      <c r="B75" s="61">
        <v>1</v>
      </c>
      <c r="C75" s="73" t="s">
        <v>360</v>
      </c>
      <c r="D75" s="63" t="s">
        <v>361</v>
      </c>
      <c r="E75" s="63"/>
      <c r="F75" s="63"/>
      <c r="G75" s="64"/>
      <c r="H75" s="65">
        <f t="shared" si="1"/>
        <v>0</v>
      </c>
      <c r="I75" s="107">
        <v>0</v>
      </c>
    </row>
    <row r="76" spans="1:9" ht="25.5">
      <c r="A76" s="66">
        <v>68</v>
      </c>
      <c r="B76" s="61">
        <v>2</v>
      </c>
      <c r="C76" s="68" t="s">
        <v>362</v>
      </c>
      <c r="D76" s="63" t="s">
        <v>363</v>
      </c>
      <c r="E76" s="63"/>
      <c r="F76" s="63"/>
      <c r="G76" s="64"/>
      <c r="H76" s="65">
        <f t="shared" si="1"/>
        <v>0</v>
      </c>
      <c r="I76" s="107">
        <v>0</v>
      </c>
    </row>
    <row r="77" spans="1:9" ht="12.75">
      <c r="A77" s="66">
        <v>69</v>
      </c>
      <c r="B77" s="61">
        <v>3</v>
      </c>
      <c r="C77" s="73" t="s">
        <v>364</v>
      </c>
      <c r="D77" s="63" t="s">
        <v>365</v>
      </c>
      <c r="E77" s="63"/>
      <c r="F77" s="63"/>
      <c r="G77" s="64"/>
      <c r="H77" s="65">
        <f t="shared" si="1"/>
        <v>0</v>
      </c>
      <c r="I77" s="107">
        <v>0</v>
      </c>
    </row>
    <row r="78" spans="1:9" ht="12.75">
      <c r="A78" s="66">
        <v>70</v>
      </c>
      <c r="B78" s="56" t="s">
        <v>366</v>
      </c>
      <c r="C78" s="69" t="s">
        <v>367</v>
      </c>
      <c r="D78" s="70" t="s">
        <v>368</v>
      </c>
      <c r="E78" s="70">
        <f>SUM(E75:E77)</f>
        <v>0</v>
      </c>
      <c r="F78" s="70">
        <f>SUM(F75:F77)</f>
        <v>0</v>
      </c>
      <c r="G78" s="70">
        <f>SUM(G75:G77)</f>
        <v>0</v>
      </c>
      <c r="H78" s="70">
        <f>SUM(H75:H77)</f>
        <v>0</v>
      </c>
      <c r="I78" s="107">
        <v>0</v>
      </c>
    </row>
    <row r="79" spans="1:9" ht="25.5">
      <c r="A79" s="66">
        <v>71</v>
      </c>
      <c r="B79" s="61">
        <v>1</v>
      </c>
      <c r="C79" s="73" t="s">
        <v>369</v>
      </c>
      <c r="D79" s="63" t="s">
        <v>370</v>
      </c>
      <c r="E79" s="63"/>
      <c r="F79" s="63"/>
      <c r="G79" s="64"/>
      <c r="H79" s="65">
        <f t="shared" si="1"/>
        <v>0</v>
      </c>
      <c r="I79" s="107">
        <v>0</v>
      </c>
    </row>
    <row r="80" spans="1:9" ht="25.5">
      <c r="A80" s="66">
        <v>72</v>
      </c>
      <c r="B80" s="61">
        <v>2</v>
      </c>
      <c r="C80" s="68" t="s">
        <v>371</v>
      </c>
      <c r="D80" s="63" t="s">
        <v>372</v>
      </c>
      <c r="E80" s="63"/>
      <c r="F80" s="63"/>
      <c r="G80" s="64"/>
      <c r="H80" s="65">
        <f t="shared" si="1"/>
        <v>0</v>
      </c>
      <c r="I80" s="107">
        <v>0</v>
      </c>
    </row>
    <row r="81" spans="1:9" ht="12.75">
      <c r="A81" s="66">
        <v>73</v>
      </c>
      <c r="B81" s="61">
        <v>3</v>
      </c>
      <c r="C81" s="73" t="s">
        <v>373</v>
      </c>
      <c r="D81" s="63" t="s">
        <v>374</v>
      </c>
      <c r="E81" s="63"/>
      <c r="F81" s="63"/>
      <c r="G81" s="64"/>
      <c r="H81" s="65">
        <f t="shared" si="1"/>
        <v>0</v>
      </c>
      <c r="I81" s="107">
        <v>0</v>
      </c>
    </row>
    <row r="82" spans="1:9" ht="12.75">
      <c r="A82" s="66">
        <v>74</v>
      </c>
      <c r="B82" s="56" t="s">
        <v>375</v>
      </c>
      <c r="C82" s="69" t="s">
        <v>376</v>
      </c>
      <c r="D82" s="70" t="s">
        <v>377</v>
      </c>
      <c r="E82" s="70">
        <f>SUM(E79:E81)</f>
        <v>0</v>
      </c>
      <c r="F82" s="70">
        <f>SUM(F79:F81)</f>
        <v>0</v>
      </c>
      <c r="G82" s="70">
        <f>SUM(G79:G81)</f>
        <v>0</v>
      </c>
      <c r="H82" s="70">
        <f>SUM(H79:H81)</f>
        <v>0</v>
      </c>
      <c r="I82" s="107">
        <v>0</v>
      </c>
    </row>
    <row r="83" spans="1:9" ht="12.75">
      <c r="A83" s="66">
        <v>75</v>
      </c>
      <c r="B83" s="56" t="s">
        <v>378</v>
      </c>
      <c r="C83" s="74" t="s">
        <v>379</v>
      </c>
      <c r="D83" s="70" t="s">
        <v>380</v>
      </c>
      <c r="E83" s="70">
        <f>SUM(E32,E39,E57,E42,E51,E68,E74,E78,E82)</f>
        <v>64822</v>
      </c>
      <c r="F83" s="70">
        <f>SUM(F32,F39,F57,F42,F51,F68,F74,F78,F82)</f>
        <v>8901</v>
      </c>
      <c r="G83" s="70">
        <f>SUM(G32,G39,G57,G42,G51,G68,G74,G78,G82)</f>
        <v>0</v>
      </c>
      <c r="H83" s="70">
        <f>SUM(H32,H39,H57,H42,H51,H68,H74,H78,H82)</f>
        <v>73723</v>
      </c>
      <c r="I83" s="70">
        <f>SUM(I32,I39,I57,I42,I51,I68,I74,I78,I82)</f>
        <v>101874</v>
      </c>
    </row>
    <row r="84" spans="1:9" ht="25.5">
      <c r="A84" s="66">
        <v>76</v>
      </c>
      <c r="B84" s="75">
        <v>1</v>
      </c>
      <c r="C84" s="76" t="s">
        <v>381</v>
      </c>
      <c r="D84" s="77" t="s">
        <v>382</v>
      </c>
      <c r="E84" s="77"/>
      <c r="F84" s="77"/>
      <c r="G84" s="78"/>
      <c r="H84" s="65">
        <f aca="true" t="shared" si="2" ref="H84:H110">SUM(E84:G84)</f>
        <v>0</v>
      </c>
      <c r="I84" s="107">
        <v>0</v>
      </c>
    </row>
    <row r="85" spans="1:9" ht="25.5">
      <c r="A85" s="66">
        <v>77</v>
      </c>
      <c r="B85" s="75">
        <v>2</v>
      </c>
      <c r="C85" s="79" t="s">
        <v>383</v>
      </c>
      <c r="D85" s="77" t="s">
        <v>384</v>
      </c>
      <c r="E85" s="77"/>
      <c r="F85" s="77"/>
      <c r="G85" s="78"/>
      <c r="H85" s="65">
        <f t="shared" si="2"/>
        <v>0</v>
      </c>
      <c r="I85" s="107">
        <v>0</v>
      </c>
    </row>
    <row r="86" spans="1:9" ht="25.5">
      <c r="A86" s="66">
        <v>78</v>
      </c>
      <c r="B86" s="75">
        <v>3</v>
      </c>
      <c r="C86" s="76" t="s">
        <v>385</v>
      </c>
      <c r="D86" s="77" t="s">
        <v>386</v>
      </c>
      <c r="E86" s="77"/>
      <c r="F86" s="77"/>
      <c r="G86" s="78"/>
      <c r="H86" s="65">
        <f t="shared" si="2"/>
        <v>0</v>
      </c>
      <c r="I86" s="107">
        <v>0</v>
      </c>
    </row>
    <row r="87" spans="1:9" ht="25.5">
      <c r="A87" s="66">
        <v>79</v>
      </c>
      <c r="B87" s="80" t="s">
        <v>387</v>
      </c>
      <c r="C87" s="81" t="s">
        <v>388</v>
      </c>
      <c r="D87" s="82" t="s">
        <v>389</v>
      </c>
      <c r="E87" s="82">
        <f>SUM(E84:E86)</f>
        <v>0</v>
      </c>
      <c r="F87" s="82">
        <f>SUM(F84:F86)</f>
        <v>0</v>
      </c>
      <c r="G87" s="82">
        <f>SUM(G84:G86)</f>
        <v>0</v>
      </c>
      <c r="H87" s="83">
        <f t="shared" si="2"/>
        <v>0</v>
      </c>
      <c r="I87" s="107">
        <v>0</v>
      </c>
    </row>
    <row r="88" spans="1:9" ht="25.5">
      <c r="A88" s="66">
        <v>80</v>
      </c>
      <c r="B88" s="75">
        <v>1</v>
      </c>
      <c r="C88" s="79" t="s">
        <v>390</v>
      </c>
      <c r="D88" s="77" t="s">
        <v>391</v>
      </c>
      <c r="E88" s="77"/>
      <c r="F88" s="77"/>
      <c r="G88" s="78"/>
      <c r="H88" s="65">
        <f t="shared" si="2"/>
        <v>0</v>
      </c>
      <c r="I88" s="107">
        <v>0</v>
      </c>
    </row>
    <row r="89" spans="1:9" ht="25.5">
      <c r="A89" s="66">
        <v>81</v>
      </c>
      <c r="B89" s="75">
        <v>2</v>
      </c>
      <c r="C89" s="76" t="s">
        <v>392</v>
      </c>
      <c r="D89" s="77" t="s">
        <v>393</v>
      </c>
      <c r="E89" s="77"/>
      <c r="F89" s="77"/>
      <c r="G89" s="78"/>
      <c r="H89" s="65">
        <f t="shared" si="2"/>
        <v>0</v>
      </c>
      <c r="I89" s="107">
        <v>0</v>
      </c>
    </row>
    <row r="90" spans="1:9" ht="25.5">
      <c r="A90" s="66">
        <v>82</v>
      </c>
      <c r="B90" s="75">
        <v>3</v>
      </c>
      <c r="C90" s="79" t="s">
        <v>394</v>
      </c>
      <c r="D90" s="77" t="s">
        <v>395</v>
      </c>
      <c r="E90" s="77"/>
      <c r="F90" s="77"/>
      <c r="G90" s="78"/>
      <c r="H90" s="65">
        <f t="shared" si="2"/>
        <v>0</v>
      </c>
      <c r="I90" s="107">
        <v>0</v>
      </c>
    </row>
    <row r="91" spans="1:9" ht="25.5">
      <c r="A91" s="66">
        <v>83</v>
      </c>
      <c r="B91" s="75">
        <v>4</v>
      </c>
      <c r="C91" s="76" t="s">
        <v>396</v>
      </c>
      <c r="D91" s="77" t="s">
        <v>397</v>
      </c>
      <c r="E91" s="77"/>
      <c r="F91" s="77"/>
      <c r="G91" s="78"/>
      <c r="H91" s="65">
        <f t="shared" si="2"/>
        <v>0</v>
      </c>
      <c r="I91" s="107">
        <v>0</v>
      </c>
    </row>
    <row r="92" spans="1:9" ht="12.75">
      <c r="A92" s="66">
        <v>84</v>
      </c>
      <c r="B92" s="80" t="s">
        <v>398</v>
      </c>
      <c r="C92" s="84" t="s">
        <v>399</v>
      </c>
      <c r="D92" s="82" t="s">
        <v>400</v>
      </c>
      <c r="E92" s="82">
        <f>SUM(E88:E91)</f>
        <v>0</v>
      </c>
      <c r="F92" s="82">
        <f>SUM(F88:F91)</f>
        <v>0</v>
      </c>
      <c r="G92" s="82">
        <f>SUM(G88:G91)</f>
        <v>0</v>
      </c>
      <c r="H92" s="82">
        <f>SUM(H88:H91)</f>
        <v>0</v>
      </c>
      <c r="I92" s="107">
        <v>0</v>
      </c>
    </row>
    <row r="93" spans="1:9" ht="25.5">
      <c r="A93" s="66">
        <v>85</v>
      </c>
      <c r="B93" s="75">
        <v>1</v>
      </c>
      <c r="C93" s="77" t="s">
        <v>401</v>
      </c>
      <c r="D93" s="77" t="s">
        <v>402</v>
      </c>
      <c r="E93" s="77"/>
      <c r="F93" s="77"/>
      <c r="G93" s="78"/>
      <c r="H93" s="65">
        <f t="shared" si="2"/>
        <v>0</v>
      </c>
      <c r="I93" s="107">
        <v>0</v>
      </c>
    </row>
    <row r="94" spans="1:9" ht="12.75">
      <c r="A94" s="66">
        <v>86</v>
      </c>
      <c r="B94" s="85" t="s">
        <v>238</v>
      </c>
      <c r="C94" s="66" t="s">
        <v>403</v>
      </c>
      <c r="D94" s="77"/>
      <c r="E94" s="77">
        <v>1485</v>
      </c>
      <c r="F94" s="77"/>
      <c r="G94" s="78"/>
      <c r="H94" s="65">
        <f>SUM(E94:G94)</f>
        <v>1485</v>
      </c>
      <c r="I94" s="107">
        <v>1355</v>
      </c>
    </row>
    <row r="95" spans="1:9" ht="12.75">
      <c r="A95" s="66">
        <v>87</v>
      </c>
      <c r="B95" s="85" t="s">
        <v>240</v>
      </c>
      <c r="C95" s="66" t="s">
        <v>404</v>
      </c>
      <c r="D95" s="77"/>
      <c r="E95" s="77">
        <v>8000</v>
      </c>
      <c r="F95" s="77"/>
      <c r="G95" s="78"/>
      <c r="H95" s="65">
        <f t="shared" si="2"/>
        <v>8000</v>
      </c>
      <c r="I95" s="107">
        <v>2565</v>
      </c>
    </row>
    <row r="96" spans="1:9" ht="12.75">
      <c r="A96" s="66">
        <v>88</v>
      </c>
      <c r="B96" s="85" t="s">
        <v>241</v>
      </c>
      <c r="C96" s="66" t="s">
        <v>405</v>
      </c>
      <c r="D96" s="77"/>
      <c r="E96" s="77"/>
      <c r="F96" s="77"/>
      <c r="G96" s="78"/>
      <c r="H96" s="65">
        <f>SUM(E96:G96)</f>
        <v>0</v>
      </c>
      <c r="I96" s="107">
        <v>0</v>
      </c>
    </row>
    <row r="97" spans="1:9" ht="25.5">
      <c r="A97" s="66">
        <v>89</v>
      </c>
      <c r="B97" s="75">
        <v>2</v>
      </c>
      <c r="C97" s="77" t="s">
        <v>406</v>
      </c>
      <c r="D97" s="77" t="s">
        <v>407</v>
      </c>
      <c r="E97" s="77"/>
      <c r="F97" s="77"/>
      <c r="G97" s="78"/>
      <c r="H97" s="65">
        <f t="shared" si="2"/>
        <v>0</v>
      </c>
      <c r="I97" s="107">
        <v>0</v>
      </c>
    </row>
    <row r="98" spans="1:9" ht="12.75">
      <c r="A98" s="66">
        <v>90</v>
      </c>
      <c r="B98" s="80" t="s">
        <v>408</v>
      </c>
      <c r="C98" s="82" t="s">
        <v>409</v>
      </c>
      <c r="D98" s="82" t="s">
        <v>410</v>
      </c>
      <c r="E98" s="82">
        <f>SUM(E93:E97)</f>
        <v>9485</v>
      </c>
      <c r="F98" s="82">
        <f>SUM(F93:F97)</f>
        <v>0</v>
      </c>
      <c r="G98" s="82">
        <f>SUM(G93:G97)</f>
        <v>0</v>
      </c>
      <c r="H98" s="82">
        <f>SUM(H93:H97)</f>
        <v>9485</v>
      </c>
      <c r="I98" s="108">
        <v>3920</v>
      </c>
    </row>
    <row r="99" spans="1:9" ht="12.75">
      <c r="A99" s="66">
        <v>91</v>
      </c>
      <c r="B99" s="75">
        <v>1</v>
      </c>
      <c r="C99" s="76" t="s">
        <v>411</v>
      </c>
      <c r="D99" s="77" t="s">
        <v>412</v>
      </c>
      <c r="E99" s="77"/>
      <c r="F99" s="77"/>
      <c r="G99" s="78"/>
      <c r="H99" s="65">
        <f t="shared" si="2"/>
        <v>0</v>
      </c>
      <c r="I99" s="107">
        <v>0</v>
      </c>
    </row>
    <row r="100" spans="1:9" ht="12.75">
      <c r="A100" s="66">
        <v>92</v>
      </c>
      <c r="B100" s="75">
        <v>2</v>
      </c>
      <c r="C100" s="76" t="s">
        <v>413</v>
      </c>
      <c r="D100" s="77" t="s">
        <v>414</v>
      </c>
      <c r="E100" s="77"/>
      <c r="F100" s="77"/>
      <c r="G100" s="78"/>
      <c r="H100" s="65">
        <f t="shared" si="2"/>
        <v>0</v>
      </c>
      <c r="I100" s="107">
        <v>0</v>
      </c>
    </row>
    <row r="101" spans="1:9" ht="12.75">
      <c r="A101" s="66">
        <v>93</v>
      </c>
      <c r="B101" s="75">
        <v>3</v>
      </c>
      <c r="C101" s="76" t="s">
        <v>415</v>
      </c>
      <c r="D101" s="77" t="s">
        <v>416</v>
      </c>
      <c r="E101" s="77"/>
      <c r="F101" s="77"/>
      <c r="G101" s="78"/>
      <c r="H101" s="65">
        <f t="shared" si="2"/>
        <v>0</v>
      </c>
      <c r="I101" s="107">
        <v>0</v>
      </c>
    </row>
    <row r="102" spans="1:9" ht="12.75">
      <c r="A102" s="66">
        <v>94</v>
      </c>
      <c r="B102" s="75">
        <v>4</v>
      </c>
      <c r="C102" s="76" t="s">
        <v>417</v>
      </c>
      <c r="D102" s="77" t="s">
        <v>418</v>
      </c>
      <c r="E102" s="77"/>
      <c r="F102" s="77"/>
      <c r="G102" s="78"/>
      <c r="H102" s="65">
        <f t="shared" si="2"/>
        <v>0</v>
      </c>
      <c r="I102" s="107">
        <v>0</v>
      </c>
    </row>
    <row r="103" spans="1:9" ht="12.75">
      <c r="A103" s="66">
        <v>95</v>
      </c>
      <c r="B103" s="75">
        <v>5</v>
      </c>
      <c r="C103" s="79" t="s">
        <v>419</v>
      </c>
      <c r="D103" s="77" t="s">
        <v>420</v>
      </c>
      <c r="E103" s="77"/>
      <c r="F103" s="77"/>
      <c r="G103" s="78"/>
      <c r="H103" s="65">
        <f t="shared" si="2"/>
        <v>0</v>
      </c>
      <c r="I103" s="107">
        <v>0</v>
      </c>
    </row>
    <row r="104" spans="1:9" ht="12.75">
      <c r="A104" s="66">
        <v>96</v>
      </c>
      <c r="B104" s="80" t="s">
        <v>421</v>
      </c>
      <c r="C104" s="81" t="s">
        <v>422</v>
      </c>
      <c r="D104" s="82" t="s">
        <v>423</v>
      </c>
      <c r="E104" s="82">
        <f>SUM(E99:E103)</f>
        <v>0</v>
      </c>
      <c r="F104" s="82">
        <f>SUM(F99:F103)</f>
        <v>0</v>
      </c>
      <c r="G104" s="82">
        <f>SUM(G99:G103)</f>
        <v>0</v>
      </c>
      <c r="H104" s="82">
        <f>SUM(H99:H103)</f>
        <v>0</v>
      </c>
      <c r="I104" s="107">
        <v>0</v>
      </c>
    </row>
    <row r="105" spans="1:9" ht="12.75">
      <c r="A105" s="66">
        <v>97</v>
      </c>
      <c r="B105" s="75">
        <v>1</v>
      </c>
      <c r="C105" s="79" t="s">
        <v>424</v>
      </c>
      <c r="D105" s="77" t="s">
        <v>425</v>
      </c>
      <c r="E105" s="77"/>
      <c r="F105" s="77"/>
      <c r="G105" s="78"/>
      <c r="H105" s="65">
        <f t="shared" si="2"/>
        <v>0</v>
      </c>
      <c r="I105" s="107">
        <v>0</v>
      </c>
    </row>
    <row r="106" spans="1:9" ht="12.75">
      <c r="A106" s="66">
        <v>98</v>
      </c>
      <c r="B106" s="75">
        <v>2</v>
      </c>
      <c r="C106" s="79" t="s">
        <v>426</v>
      </c>
      <c r="D106" s="77" t="s">
        <v>427</v>
      </c>
      <c r="E106" s="77"/>
      <c r="F106" s="77"/>
      <c r="G106" s="78"/>
      <c r="H106" s="65">
        <f t="shared" si="2"/>
        <v>0</v>
      </c>
      <c r="I106" s="107">
        <v>0</v>
      </c>
    </row>
    <row r="107" spans="1:9" ht="12.75">
      <c r="A107" s="66">
        <v>99</v>
      </c>
      <c r="B107" s="75">
        <v>3</v>
      </c>
      <c r="C107" s="76" t="s">
        <v>428</v>
      </c>
      <c r="D107" s="77" t="s">
        <v>429</v>
      </c>
      <c r="E107" s="77"/>
      <c r="F107" s="77"/>
      <c r="G107" s="78"/>
      <c r="H107" s="65">
        <f t="shared" si="2"/>
        <v>0</v>
      </c>
      <c r="I107" s="107">
        <v>0</v>
      </c>
    </row>
    <row r="108" spans="1:9" ht="12.75">
      <c r="A108" s="66">
        <v>100</v>
      </c>
      <c r="B108" s="75">
        <v>4</v>
      </c>
      <c r="C108" s="76" t="s">
        <v>430</v>
      </c>
      <c r="D108" s="77" t="s">
        <v>431</v>
      </c>
      <c r="E108" s="77"/>
      <c r="F108" s="77"/>
      <c r="G108" s="78"/>
      <c r="H108" s="65">
        <f t="shared" si="2"/>
        <v>0</v>
      </c>
      <c r="I108" s="107">
        <v>0</v>
      </c>
    </row>
    <row r="109" spans="1:9" ht="12.75">
      <c r="A109" s="66">
        <v>101</v>
      </c>
      <c r="B109" s="80" t="s">
        <v>432</v>
      </c>
      <c r="C109" s="84" t="s">
        <v>433</v>
      </c>
      <c r="D109" s="82" t="s">
        <v>434</v>
      </c>
      <c r="E109" s="82">
        <f>SUM(E105:E108)</f>
        <v>0</v>
      </c>
      <c r="F109" s="82">
        <f>SUM(F105:F108)</f>
        <v>0</v>
      </c>
      <c r="G109" s="82">
        <f>SUM(G105:G108)</f>
        <v>0</v>
      </c>
      <c r="H109" s="82">
        <f>SUM(H105:H108)</f>
        <v>0</v>
      </c>
      <c r="I109" s="107">
        <v>0</v>
      </c>
    </row>
    <row r="110" spans="1:9" ht="25.5">
      <c r="A110" s="66">
        <v>102</v>
      </c>
      <c r="B110" s="75">
        <v>1</v>
      </c>
      <c r="C110" s="79" t="s">
        <v>435</v>
      </c>
      <c r="D110" s="77" t="s">
        <v>436</v>
      </c>
      <c r="E110" s="77"/>
      <c r="F110" s="77"/>
      <c r="G110" s="78"/>
      <c r="H110" s="65">
        <f t="shared" si="2"/>
        <v>0</v>
      </c>
      <c r="I110" s="107">
        <v>0</v>
      </c>
    </row>
    <row r="111" spans="1:9" ht="12.75">
      <c r="A111" s="66">
        <v>103</v>
      </c>
      <c r="B111" s="80" t="s">
        <v>437</v>
      </c>
      <c r="C111" s="84" t="s">
        <v>438</v>
      </c>
      <c r="D111" s="82" t="s">
        <v>439</v>
      </c>
      <c r="E111" s="82">
        <f>SUM(E110)</f>
        <v>0</v>
      </c>
      <c r="F111" s="82"/>
      <c r="G111" s="82">
        <f>SUM(G110)</f>
        <v>0</v>
      </c>
      <c r="H111" s="82">
        <f>SUM(H110)</f>
        <v>0</v>
      </c>
      <c r="I111" s="107">
        <v>0</v>
      </c>
    </row>
    <row r="112" spans="1:9" ht="13.5" thickBot="1">
      <c r="A112" s="86">
        <v>104</v>
      </c>
      <c r="B112" s="87" t="s">
        <v>440</v>
      </c>
      <c r="C112" s="87" t="s">
        <v>441</v>
      </c>
      <c r="D112" s="87"/>
      <c r="E112" s="87">
        <f>SUM(E21,E83,E87,E92,E98,E104,E109,E111)</f>
        <v>142462</v>
      </c>
      <c r="F112" s="87">
        <f>SUM(F21,F83,F87,F92,F98,F104,F109,F111)</f>
        <v>8901</v>
      </c>
      <c r="G112" s="87">
        <f>SUM(G21,G83,G87,G92,G98,G104,G109,G111)</f>
        <v>0</v>
      </c>
      <c r="H112" s="87">
        <f>SUM(H21,H83,H87,H92,H98,H104,H109,H111)</f>
        <v>151363</v>
      </c>
      <c r="I112" s="87">
        <f>SUM(I21,I83,I87,I92,I98,I104,I109,I111)</f>
        <v>172869</v>
      </c>
    </row>
    <row r="113" spans="1:8" ht="12.75">
      <c r="A113" s="88"/>
      <c r="B113" s="89"/>
      <c r="C113" s="88"/>
      <c r="D113" s="88"/>
      <c r="E113" s="88"/>
      <c r="F113" s="90"/>
      <c r="G113" s="88"/>
      <c r="H113" s="88"/>
    </row>
    <row r="114" spans="1:8" ht="12.75">
      <c r="A114" s="88"/>
      <c r="B114" s="91"/>
      <c r="C114" s="92"/>
      <c r="D114" s="88"/>
      <c r="E114" s="92"/>
      <c r="F114" s="88"/>
      <c r="G114" s="92"/>
      <c r="H114" s="92"/>
    </row>
    <row r="115" spans="1:8" ht="12.75">
      <c r="A115" s="88"/>
      <c r="B115" s="91"/>
      <c r="C115" s="92"/>
      <c r="D115" s="88"/>
      <c r="E115" s="92"/>
      <c r="F115" s="88"/>
      <c r="G115" s="92"/>
      <c r="H115" s="92"/>
    </row>
    <row r="116" spans="1:8" ht="12.75">
      <c r="A116" s="88"/>
      <c r="B116" s="91"/>
      <c r="C116" s="93"/>
      <c r="D116" s="88"/>
      <c r="E116" s="93"/>
      <c r="F116" s="93"/>
      <c r="G116" s="93"/>
      <c r="H116" s="92"/>
    </row>
    <row r="117" spans="1:8" ht="12.75">
      <c r="A117" s="88"/>
      <c r="B117" s="91"/>
      <c r="C117" s="92"/>
      <c r="D117" s="88"/>
      <c r="E117" s="92"/>
      <c r="F117" s="88"/>
      <c r="G117" s="92"/>
      <c r="H117" s="92"/>
    </row>
    <row r="118" spans="1:8" ht="12.75">
      <c r="A118" s="88"/>
      <c r="B118" s="91"/>
      <c r="C118" s="42"/>
      <c r="D118" s="88"/>
      <c r="E118" s="92"/>
      <c r="F118" s="88"/>
      <c r="G118" s="92"/>
      <c r="H118" s="92"/>
    </row>
    <row r="119" spans="1:8" ht="12.75">
      <c r="A119" s="88"/>
      <c r="B119" s="43"/>
      <c r="C119" s="92"/>
      <c r="D119" s="88"/>
      <c r="E119" s="92"/>
      <c r="F119" s="90"/>
      <c r="G119" s="92"/>
      <c r="H119" s="92"/>
    </row>
    <row r="120" spans="1:8" ht="12.75">
      <c r="A120" s="88"/>
      <c r="B120" s="43"/>
      <c r="C120" s="92"/>
      <c r="D120" s="88"/>
      <c r="E120" s="92"/>
      <c r="F120" s="94"/>
      <c r="G120" s="92"/>
      <c r="H120" s="92"/>
    </row>
    <row r="121" spans="1:8" ht="12.75">
      <c r="A121" s="88"/>
      <c r="B121" s="43"/>
      <c r="C121" s="93"/>
      <c r="D121" s="88"/>
      <c r="E121" s="93"/>
      <c r="F121" s="90"/>
      <c r="G121" s="93"/>
      <c r="H121" s="93"/>
    </row>
    <row r="122" spans="2:8" ht="12.75">
      <c r="B122" s="43"/>
      <c r="C122" s="92"/>
      <c r="D122" s="88"/>
      <c r="E122" s="92"/>
      <c r="F122" s="94"/>
      <c r="G122" s="92"/>
      <c r="H122" s="92"/>
    </row>
    <row r="123" spans="2:8" ht="12.75">
      <c r="B123" s="43"/>
      <c r="C123" s="92"/>
      <c r="E123" s="92"/>
      <c r="F123" s="92"/>
      <c r="G123" s="92"/>
      <c r="H123" s="88"/>
    </row>
    <row r="124" spans="2:8" ht="12.75">
      <c r="B124" s="91"/>
      <c r="C124" s="92"/>
      <c r="E124" s="92"/>
      <c r="F124" s="92"/>
      <c r="G124" s="93"/>
      <c r="H124" s="88"/>
    </row>
    <row r="125" spans="2:8" ht="12.75">
      <c r="B125" s="43"/>
      <c r="C125" s="92"/>
      <c r="E125" s="92"/>
      <c r="F125" s="92"/>
      <c r="G125" s="92"/>
      <c r="H125" s="88"/>
    </row>
    <row r="126" spans="2:7" ht="15">
      <c r="B126" s="91"/>
      <c r="C126" s="96"/>
      <c r="E126" s="92"/>
      <c r="F126" s="95"/>
      <c r="G126" s="92"/>
    </row>
    <row r="127" spans="2:7" ht="15">
      <c r="B127" s="91"/>
      <c r="C127" s="96"/>
      <c r="E127" s="92"/>
      <c r="F127" s="95"/>
      <c r="G127" s="92"/>
    </row>
    <row r="128" spans="2:7" ht="18">
      <c r="B128" s="91"/>
      <c r="C128" s="97"/>
      <c r="E128" s="92"/>
      <c r="F128" s="95"/>
      <c r="G128" s="98"/>
    </row>
    <row r="129" spans="2:7" ht="15">
      <c r="B129" s="91"/>
      <c r="C129" s="96"/>
      <c r="E129" s="92"/>
      <c r="F129" s="95"/>
      <c r="G129" s="92"/>
    </row>
    <row r="130" spans="2:7" ht="15">
      <c r="B130" s="91"/>
      <c r="C130" s="96"/>
      <c r="E130" s="92"/>
      <c r="F130" s="95"/>
      <c r="G130" s="92"/>
    </row>
    <row r="131" spans="2:7" ht="12.75">
      <c r="B131" s="43"/>
      <c r="C131" s="92"/>
      <c r="E131" s="92"/>
      <c r="F131" s="95"/>
      <c r="G131" s="92"/>
    </row>
    <row r="132" spans="2:7" ht="12.75">
      <c r="B132" s="43"/>
      <c r="C132" s="92"/>
      <c r="E132" s="92"/>
      <c r="F132" s="95"/>
      <c r="G132" s="88"/>
    </row>
    <row r="133" spans="2:7" ht="12.75">
      <c r="B133" s="91"/>
      <c r="C133" s="92"/>
      <c r="E133" s="92"/>
      <c r="F133" s="95"/>
      <c r="G133" s="92"/>
    </row>
    <row r="134" spans="2:7" ht="12.75">
      <c r="B134" s="91"/>
      <c r="C134" s="92"/>
      <c r="E134" s="92"/>
      <c r="F134" s="95"/>
      <c r="G134" s="92"/>
    </row>
    <row r="135" spans="2:7" ht="12.75">
      <c r="B135" s="91"/>
      <c r="C135" s="92"/>
      <c r="E135" s="92"/>
      <c r="F135" s="95"/>
      <c r="G135" s="92"/>
    </row>
    <row r="136" spans="2:7" ht="12.75">
      <c r="B136" s="91"/>
      <c r="C136" s="92"/>
      <c r="E136" s="92"/>
      <c r="F136" s="95"/>
      <c r="G136" s="92"/>
    </row>
    <row r="137" spans="2:7" ht="12.75">
      <c r="B137" s="91"/>
      <c r="C137" s="92"/>
      <c r="E137" s="92"/>
      <c r="F137" s="95"/>
      <c r="G137" s="92"/>
    </row>
    <row r="138" spans="2:7" ht="12.75">
      <c r="B138" s="91"/>
      <c r="C138" s="92"/>
      <c r="E138" s="92"/>
      <c r="F138" s="95"/>
      <c r="G138" s="92"/>
    </row>
    <row r="139" spans="2:7" ht="12.75">
      <c r="B139" s="91"/>
      <c r="C139" s="92"/>
      <c r="E139" s="92"/>
      <c r="F139" s="95"/>
      <c r="G139" s="92"/>
    </row>
    <row r="140" spans="2:7" ht="12.75">
      <c r="B140" s="91"/>
      <c r="C140" s="92"/>
      <c r="E140" s="92"/>
      <c r="F140" s="95"/>
      <c r="G140" s="92"/>
    </row>
    <row r="141" spans="2:7" ht="12.75">
      <c r="B141" s="91"/>
      <c r="C141" s="92"/>
      <c r="E141" s="92"/>
      <c r="F141" s="95"/>
      <c r="G141" s="92"/>
    </row>
    <row r="142" spans="2:7" ht="12.75">
      <c r="B142" s="91"/>
      <c r="C142" s="92"/>
      <c r="E142" s="92"/>
      <c r="F142" s="95"/>
      <c r="G142" s="92"/>
    </row>
    <row r="143" spans="2:7" ht="12.75">
      <c r="B143" s="91"/>
      <c r="C143" s="92"/>
      <c r="E143" s="92"/>
      <c r="F143" s="95"/>
      <c r="G143" s="92"/>
    </row>
    <row r="144" spans="2:7" ht="12.75">
      <c r="B144" s="91"/>
      <c r="C144" s="92"/>
      <c r="E144" s="88"/>
      <c r="G144" s="88"/>
    </row>
    <row r="145" spans="2:7" ht="12.75">
      <c r="B145" s="91"/>
      <c r="C145" s="92"/>
      <c r="E145" s="88"/>
      <c r="G145" s="88"/>
    </row>
    <row r="146" spans="2:7" ht="12.75">
      <c r="B146" s="91"/>
      <c r="C146" s="92"/>
      <c r="E146" s="88"/>
      <c r="G146" s="88"/>
    </row>
    <row r="147" spans="2:7" ht="12.75">
      <c r="B147" s="91"/>
      <c r="C147" s="92"/>
      <c r="E147" s="88"/>
      <c r="G147" s="88"/>
    </row>
    <row r="148" spans="2:7" ht="12.75">
      <c r="B148" s="91"/>
      <c r="C148" s="92"/>
      <c r="E148" s="88"/>
      <c r="G148" s="88"/>
    </row>
    <row r="149" spans="2:7" ht="12.75">
      <c r="B149" s="91"/>
      <c r="C149" s="92"/>
      <c r="E149" s="88"/>
      <c r="G149" s="88"/>
    </row>
    <row r="150" spans="2:7" ht="12.75">
      <c r="B150" s="91"/>
      <c r="C150" s="92"/>
      <c r="E150" s="88"/>
      <c r="G150" s="88"/>
    </row>
    <row r="151" spans="2:7" ht="12.75">
      <c r="B151" s="91"/>
      <c r="C151" s="92"/>
      <c r="E151" s="88"/>
      <c r="G151" s="88"/>
    </row>
    <row r="152" spans="2:7" ht="12.75">
      <c r="B152" s="99"/>
      <c r="C152" s="100"/>
      <c r="E152" s="88"/>
      <c r="G152" s="88"/>
    </row>
    <row r="153" spans="2:7" ht="12.75">
      <c r="B153" s="99"/>
      <c r="C153" s="100"/>
      <c r="E153" s="88"/>
      <c r="G153" s="88"/>
    </row>
    <row r="154" spans="2:7" ht="12.75">
      <c r="B154" s="99"/>
      <c r="C154" s="100"/>
      <c r="E154" s="88"/>
      <c r="G154" s="88"/>
    </row>
    <row r="155" spans="2:7" ht="12.75">
      <c r="B155" s="99"/>
      <c r="C155" s="100"/>
      <c r="E155" s="88"/>
      <c r="G155" s="88"/>
    </row>
    <row r="156" spans="2:7" ht="12.75">
      <c r="B156" s="99"/>
      <c r="C156" s="100"/>
      <c r="E156" s="88"/>
      <c r="G156" s="88"/>
    </row>
    <row r="157" spans="2:7" ht="12.75">
      <c r="B157" s="101"/>
      <c r="C157" s="88"/>
      <c r="E157" s="88"/>
      <c r="G157" s="88"/>
    </row>
    <row r="158" spans="2:7" ht="15.75">
      <c r="B158" s="101"/>
      <c r="C158" s="98"/>
      <c r="E158" s="88"/>
      <c r="G158" s="93"/>
    </row>
    <row r="159" spans="2:7" ht="12.75">
      <c r="B159" s="101"/>
      <c r="C159" s="88"/>
      <c r="E159" s="88"/>
      <c r="G159" s="88"/>
    </row>
    <row r="160" spans="2:7" ht="12.75">
      <c r="B160" s="101"/>
      <c r="C160" s="93"/>
      <c r="E160" s="88"/>
      <c r="G160" s="88"/>
    </row>
    <row r="161" spans="2:7" ht="12.75">
      <c r="B161" s="101"/>
      <c r="C161" s="88"/>
      <c r="E161" s="88"/>
      <c r="G161" s="88"/>
    </row>
    <row r="162" spans="2:7" ht="12.75">
      <c r="B162" s="101"/>
      <c r="C162" s="88"/>
      <c r="E162" s="88"/>
      <c r="G162" s="88"/>
    </row>
    <row r="163" spans="2:7" ht="12.75">
      <c r="B163" s="102"/>
      <c r="C163" s="93"/>
      <c r="E163" s="88"/>
      <c r="G163" s="88"/>
    </row>
    <row r="164" spans="2:7" ht="12.75">
      <c r="B164" s="101"/>
      <c r="C164" s="88"/>
      <c r="E164" s="88"/>
      <c r="G164" s="88"/>
    </row>
    <row r="165" spans="2:7" ht="12.75">
      <c r="B165" s="102"/>
      <c r="C165" s="93"/>
      <c r="E165" s="88"/>
      <c r="G165" s="88"/>
    </row>
    <row r="166" spans="2:7" ht="12.75">
      <c r="B166" s="102"/>
      <c r="C166" s="88"/>
      <c r="E166" s="88"/>
      <c r="G166" s="88"/>
    </row>
    <row r="167" spans="2:7" ht="12.75">
      <c r="B167" s="102"/>
      <c r="C167" s="88"/>
      <c r="E167" s="88"/>
      <c r="G167" s="88"/>
    </row>
    <row r="168" spans="2:7" ht="12.75">
      <c r="B168" s="102"/>
      <c r="C168" s="88"/>
      <c r="E168" s="88"/>
      <c r="G168" s="88"/>
    </row>
    <row r="169" spans="2:7" ht="12.75">
      <c r="B169" s="102"/>
      <c r="C169" s="88"/>
      <c r="E169" s="88"/>
      <c r="G169" s="88"/>
    </row>
    <row r="170" spans="2:7" ht="12.75">
      <c r="B170" s="102"/>
      <c r="C170" s="103"/>
      <c r="E170" s="88"/>
      <c r="G170" s="88"/>
    </row>
    <row r="171" spans="2:7" ht="12.75">
      <c r="B171" s="102"/>
      <c r="C171" s="103"/>
      <c r="E171" s="88"/>
      <c r="G171" s="88"/>
    </row>
    <row r="172" spans="2:7" ht="12.75">
      <c r="B172" s="102"/>
      <c r="C172" s="103"/>
      <c r="E172" s="88"/>
      <c r="G172" s="88"/>
    </row>
    <row r="173" spans="2:7" ht="12.75">
      <c r="B173" s="102"/>
      <c r="C173" s="103"/>
      <c r="E173" s="88"/>
      <c r="G173" s="88"/>
    </row>
    <row r="174" spans="2:7" ht="12.75">
      <c r="B174" s="102"/>
      <c r="C174" s="103"/>
      <c r="E174" s="88"/>
      <c r="G174" s="88"/>
    </row>
    <row r="175" spans="2:7" ht="12.75">
      <c r="B175" s="102"/>
      <c r="C175" s="88"/>
      <c r="E175" s="88"/>
      <c r="G175" s="88"/>
    </row>
    <row r="176" spans="2:7" ht="12.75">
      <c r="B176" s="102"/>
      <c r="C176" s="88"/>
      <c r="E176" s="88"/>
      <c r="G176" s="88"/>
    </row>
    <row r="177" spans="2:7" ht="12.75">
      <c r="B177" s="102"/>
      <c r="C177" s="103"/>
      <c r="E177" s="88"/>
      <c r="G177" s="88"/>
    </row>
    <row r="178" spans="2:7" ht="12.75">
      <c r="B178" s="102"/>
      <c r="C178" s="103"/>
      <c r="E178" s="88"/>
      <c r="G178" s="88"/>
    </row>
    <row r="179" spans="2:7" ht="12.75">
      <c r="B179" s="102"/>
      <c r="C179" s="103"/>
      <c r="E179" s="88"/>
      <c r="G179" s="88"/>
    </row>
    <row r="180" spans="2:7" ht="12.75">
      <c r="B180" s="102"/>
      <c r="C180" s="103"/>
      <c r="E180" s="88"/>
      <c r="G180" s="88"/>
    </row>
    <row r="181" spans="2:7" ht="12.75">
      <c r="B181" s="102"/>
      <c r="C181" s="103"/>
      <c r="E181" s="88"/>
      <c r="G181" s="88"/>
    </row>
    <row r="182" spans="2:7" ht="12.75">
      <c r="B182" s="102"/>
      <c r="C182" s="103"/>
      <c r="E182" s="88"/>
      <c r="G182" s="88"/>
    </row>
    <row r="183" spans="2:7" ht="12.75">
      <c r="B183" s="102"/>
      <c r="C183" s="103"/>
      <c r="E183" s="88"/>
      <c r="G183" s="88"/>
    </row>
    <row r="184" spans="2:7" ht="12.75">
      <c r="B184" s="102"/>
      <c r="C184" s="103"/>
      <c r="E184" s="88"/>
      <c r="G184" s="88"/>
    </row>
    <row r="185" spans="2:7" ht="12.75">
      <c r="B185" s="102"/>
      <c r="C185" s="103"/>
      <c r="E185" s="88"/>
      <c r="G185" s="88"/>
    </row>
    <row r="186" spans="2:7" ht="12.75">
      <c r="B186" s="102"/>
      <c r="C186" s="103"/>
      <c r="E186" s="88"/>
      <c r="G186" s="88"/>
    </row>
    <row r="187" spans="2:7" ht="12.75">
      <c r="B187" s="102"/>
      <c r="C187" s="103"/>
      <c r="E187" s="88"/>
      <c r="G187" s="88"/>
    </row>
    <row r="188" spans="2:7" ht="12.75">
      <c r="B188" s="101"/>
      <c r="C188" s="103"/>
      <c r="E188" s="88"/>
      <c r="G188" s="88"/>
    </row>
    <row r="189" spans="2:7" ht="12.75">
      <c r="B189" s="102"/>
      <c r="C189" s="103"/>
      <c r="E189" s="88"/>
      <c r="G189" s="88"/>
    </row>
    <row r="190" spans="2:7" ht="12.75">
      <c r="B190" s="102"/>
      <c r="C190" s="103"/>
      <c r="E190" s="88"/>
      <c r="G190" s="88"/>
    </row>
    <row r="191" spans="2:7" ht="12.75">
      <c r="B191" s="102"/>
      <c r="C191" s="103"/>
      <c r="E191" s="88"/>
      <c r="G191" s="88"/>
    </row>
    <row r="192" spans="2:7" ht="12.75">
      <c r="B192" s="102"/>
      <c r="C192" s="103"/>
      <c r="E192" s="88"/>
      <c r="G192" s="88"/>
    </row>
    <row r="193" spans="2:7" ht="12.75">
      <c r="B193" s="102"/>
      <c r="C193" s="103"/>
      <c r="E193" s="88"/>
      <c r="G193" s="88"/>
    </row>
    <row r="194" spans="2:7" ht="12.75">
      <c r="B194" s="102"/>
      <c r="C194" s="103"/>
      <c r="E194" s="88"/>
      <c r="G194" s="88"/>
    </row>
    <row r="195" spans="2:7" ht="12.75">
      <c r="B195" s="102"/>
      <c r="C195" s="103"/>
      <c r="E195" s="88"/>
      <c r="G195" s="88"/>
    </row>
    <row r="196" spans="2:7" ht="12.75">
      <c r="B196" s="102"/>
      <c r="C196" s="104"/>
      <c r="E196" s="88"/>
      <c r="G196" s="93"/>
    </row>
    <row r="197" spans="2:7" ht="12.75">
      <c r="B197" s="102"/>
      <c r="C197" s="103"/>
      <c r="E197" s="88"/>
      <c r="G197" s="88"/>
    </row>
    <row r="198" spans="2:7" ht="12.75">
      <c r="B198" s="102"/>
      <c r="C198" s="103"/>
      <c r="E198" s="88"/>
      <c r="G198" s="88"/>
    </row>
    <row r="199" spans="2:7" ht="12.75">
      <c r="B199" s="102"/>
      <c r="C199" s="103"/>
      <c r="E199" s="88"/>
      <c r="G199" s="88"/>
    </row>
    <row r="200" spans="2:7" ht="12.75">
      <c r="B200" s="102"/>
      <c r="C200" s="103"/>
      <c r="E200" s="88"/>
      <c r="G200" s="88"/>
    </row>
    <row r="201" spans="2:7" ht="12.75">
      <c r="B201" s="102"/>
      <c r="C201" s="103"/>
      <c r="E201" s="88"/>
      <c r="G201" s="88"/>
    </row>
    <row r="202" spans="2:7" ht="12.75">
      <c r="B202" s="102"/>
      <c r="C202" s="103"/>
      <c r="E202" s="88"/>
      <c r="G202" s="88"/>
    </row>
    <row r="203" spans="2:7" ht="12.75">
      <c r="B203" s="102"/>
      <c r="C203" s="103"/>
      <c r="E203" s="88"/>
      <c r="G203" s="88"/>
    </row>
    <row r="204" spans="2:7" ht="12.75">
      <c r="B204" s="102"/>
      <c r="C204" s="103"/>
      <c r="E204" s="88"/>
      <c r="G204" s="88"/>
    </row>
    <row r="205" spans="2:7" ht="12.75">
      <c r="B205" s="102"/>
      <c r="C205" s="103"/>
      <c r="E205" s="88"/>
      <c r="G205" s="88"/>
    </row>
    <row r="206" spans="2:7" ht="12.75">
      <c r="B206" s="102"/>
      <c r="C206" s="103"/>
      <c r="E206" s="88"/>
      <c r="G206" s="88"/>
    </row>
    <row r="207" spans="2:7" ht="12.75">
      <c r="B207" s="102"/>
      <c r="C207" s="103"/>
      <c r="E207" s="88"/>
      <c r="G207" s="88"/>
    </row>
    <row r="208" spans="2:7" ht="12.75">
      <c r="B208" s="102"/>
      <c r="C208" s="104"/>
      <c r="E208" s="88"/>
      <c r="G208" s="88"/>
    </row>
    <row r="209" spans="2:7" ht="12.75">
      <c r="B209" s="102"/>
      <c r="C209" s="103"/>
      <c r="E209" s="88"/>
      <c r="G209" s="88"/>
    </row>
    <row r="210" spans="2:7" ht="15">
      <c r="B210" s="102"/>
      <c r="C210" s="105"/>
      <c r="E210" s="88"/>
      <c r="G210" s="88"/>
    </row>
    <row r="211" spans="2:7" ht="12.75">
      <c r="B211" s="102"/>
      <c r="C211" s="103"/>
      <c r="E211" s="88"/>
      <c r="G211" s="88"/>
    </row>
    <row r="212" spans="2:7" ht="12.75">
      <c r="B212" s="102"/>
      <c r="C212" s="103"/>
      <c r="E212" s="88"/>
      <c r="G212" s="88"/>
    </row>
    <row r="213" spans="2:7" ht="15">
      <c r="B213" s="102"/>
      <c r="C213" s="105"/>
      <c r="E213" s="88"/>
      <c r="G213" s="88"/>
    </row>
    <row r="214" spans="2:7" ht="12.75">
      <c r="B214" s="102"/>
      <c r="C214" s="103"/>
      <c r="E214" s="88"/>
      <c r="G214" s="88"/>
    </row>
    <row r="215" spans="2:7" ht="12.75">
      <c r="B215" s="101"/>
      <c r="C215" s="92"/>
      <c r="E215" s="92"/>
      <c r="G215" s="92"/>
    </row>
    <row r="216" spans="2:7" ht="12.75">
      <c r="B216" s="101"/>
      <c r="C216" s="92"/>
      <c r="E216" s="92"/>
      <c r="G216" s="92"/>
    </row>
    <row r="217" spans="2:7" ht="12.75">
      <c r="B217" s="43"/>
      <c r="C217" s="92"/>
      <c r="E217" s="92"/>
      <c r="G217" s="92"/>
    </row>
    <row r="218" spans="2:7" ht="12.75">
      <c r="B218" s="43"/>
      <c r="C218" s="92"/>
      <c r="E218" s="92"/>
      <c r="G218" s="92"/>
    </row>
    <row r="219" spans="2:7" ht="12.75">
      <c r="B219" s="91"/>
      <c r="C219" s="92"/>
      <c r="E219" s="92"/>
      <c r="G219" s="92"/>
    </row>
    <row r="220" spans="2:7" ht="12.75">
      <c r="B220" s="91"/>
      <c r="C220" s="92"/>
      <c r="E220" s="92"/>
      <c r="G220" s="93"/>
    </row>
    <row r="221" spans="2:7" ht="12.75">
      <c r="B221" s="43"/>
      <c r="C221" s="92"/>
      <c r="E221" s="92"/>
      <c r="G221" s="92"/>
    </row>
    <row r="222" spans="2:7" ht="12.75">
      <c r="B222" s="101"/>
      <c r="C222" s="88"/>
      <c r="E222" s="92"/>
      <c r="G222" s="92"/>
    </row>
    <row r="223" spans="2:7" ht="12.75">
      <c r="B223" s="101"/>
      <c r="C223" s="88"/>
      <c r="E223" s="92"/>
      <c r="G223" s="92"/>
    </row>
    <row r="224" spans="2:7" ht="12.75">
      <c r="B224" s="43"/>
      <c r="C224" s="92"/>
      <c r="E224" s="92"/>
      <c r="G224" s="92"/>
    </row>
    <row r="225" spans="2:7" ht="12.75">
      <c r="B225" s="91"/>
      <c r="C225" s="92"/>
      <c r="E225" s="92"/>
      <c r="G225" s="92"/>
    </row>
    <row r="226" spans="2:7" ht="12.75">
      <c r="B226" s="43"/>
      <c r="C226" s="92"/>
      <c r="E226" s="92"/>
      <c r="G226" s="92"/>
    </row>
    <row r="227" spans="2:7" ht="12.75">
      <c r="B227" s="91"/>
      <c r="C227" s="92"/>
      <c r="E227" s="92"/>
      <c r="G227" s="92"/>
    </row>
    <row r="228" spans="2:7" ht="12.75">
      <c r="B228" s="43"/>
      <c r="C228" s="92"/>
      <c r="E228" s="92"/>
      <c r="G228" s="92"/>
    </row>
    <row r="229" spans="2:7" ht="12.75">
      <c r="B229" s="43"/>
      <c r="C229" s="92"/>
      <c r="E229" s="92"/>
      <c r="G229" s="92"/>
    </row>
    <row r="230" spans="2:7" ht="12.75">
      <c r="B230" s="43"/>
      <c r="C230" s="92"/>
      <c r="E230" s="92"/>
      <c r="G230" s="92"/>
    </row>
    <row r="231" spans="2:7" ht="15.75">
      <c r="B231" s="43"/>
      <c r="C231" s="98"/>
      <c r="E231" s="92"/>
      <c r="G231" s="93"/>
    </row>
    <row r="232" spans="2:7" ht="12.75">
      <c r="B232" s="43"/>
      <c r="C232" s="92"/>
      <c r="E232" s="92"/>
      <c r="G232" s="92"/>
    </row>
    <row r="233" spans="2:7" ht="12.75">
      <c r="B233" s="43"/>
      <c r="C233" s="92"/>
      <c r="E233" s="92"/>
      <c r="G233" s="92"/>
    </row>
    <row r="234" spans="2:7" ht="12.75">
      <c r="B234" s="43"/>
      <c r="C234" s="92"/>
      <c r="E234" s="92"/>
      <c r="G234" s="92"/>
    </row>
    <row r="235" spans="2:7" ht="12.75">
      <c r="B235" s="43"/>
      <c r="C235" s="92"/>
      <c r="E235" s="92"/>
      <c r="G235" s="92"/>
    </row>
    <row r="236" spans="2:7" ht="12.75">
      <c r="B236" s="43"/>
      <c r="C236" s="92"/>
      <c r="E236" s="92"/>
      <c r="G236" s="92"/>
    </row>
    <row r="237" spans="2:7" ht="12.75">
      <c r="B237" s="43"/>
      <c r="C237" s="92"/>
      <c r="E237" s="92"/>
      <c r="G237" s="92"/>
    </row>
    <row r="238" spans="2:7" ht="12.75">
      <c r="B238" s="43"/>
      <c r="C238" s="92"/>
      <c r="E238" s="92"/>
      <c r="G238" s="92"/>
    </row>
    <row r="239" spans="2:7" ht="12.75">
      <c r="B239" s="43"/>
      <c r="C239" s="92"/>
      <c r="E239" s="92"/>
      <c r="G239" s="92"/>
    </row>
    <row r="240" spans="2:7" ht="12.75">
      <c r="B240" s="91"/>
      <c r="C240" s="92"/>
      <c r="E240" s="92"/>
      <c r="G240" s="92"/>
    </row>
    <row r="241" spans="2:7" ht="12.75">
      <c r="B241" s="43"/>
      <c r="C241" s="92"/>
      <c r="E241" s="92"/>
      <c r="G241" s="93"/>
    </row>
    <row r="242" spans="2:7" ht="12.75">
      <c r="B242" s="43"/>
      <c r="C242" s="92"/>
      <c r="E242" s="92"/>
      <c r="G242" s="92"/>
    </row>
    <row r="243" spans="2:7" ht="12.75">
      <c r="B243" s="43"/>
      <c r="C243" s="92"/>
      <c r="E243" s="92"/>
      <c r="G243" s="93"/>
    </row>
    <row r="244" spans="2:7" ht="12.75">
      <c r="B244" s="101"/>
      <c r="C244" s="88"/>
      <c r="E244" s="88"/>
      <c r="G244" s="88"/>
    </row>
    <row r="245" spans="2:7" ht="12.75">
      <c r="B245" s="101"/>
      <c r="C245" s="88"/>
      <c r="E245" s="88"/>
      <c r="G245" s="88"/>
    </row>
    <row r="246" spans="2:7" ht="12.75">
      <c r="B246" s="101"/>
      <c r="C246" s="88"/>
      <c r="E246" s="88"/>
      <c r="G246" s="88"/>
    </row>
    <row r="247" spans="2:7" ht="12.75">
      <c r="B247" s="101"/>
      <c r="C247" s="88"/>
      <c r="E247" s="88"/>
      <c r="G247" s="88"/>
    </row>
    <row r="248" spans="2:7" ht="12.75">
      <c r="B248" s="101"/>
      <c r="C248" s="88"/>
      <c r="E248" s="88"/>
      <c r="G248" s="88"/>
    </row>
    <row r="249" spans="2:7" ht="12.75">
      <c r="B249" s="101"/>
      <c r="C249" s="88"/>
      <c r="E249" s="88"/>
      <c r="G249" s="88"/>
    </row>
    <row r="250" spans="2:7" ht="12.75">
      <c r="B250" s="101"/>
      <c r="C250" s="88"/>
      <c r="E250" s="88"/>
      <c r="G250" s="88"/>
    </row>
    <row r="251" spans="2:7" ht="12.75">
      <c r="B251" s="101"/>
      <c r="C251" s="88"/>
      <c r="E251" s="88"/>
      <c r="G251" s="88"/>
    </row>
    <row r="252" spans="2:7" ht="12.75">
      <c r="B252" s="101"/>
      <c r="C252" s="88"/>
      <c r="E252" s="88"/>
      <c r="G252" s="88"/>
    </row>
    <row r="253" spans="2:7" ht="12.75">
      <c r="B253" s="101"/>
      <c r="C253" s="88"/>
      <c r="E253" s="88"/>
      <c r="G253" s="88"/>
    </row>
    <row r="254" spans="2:7" ht="12.75">
      <c r="B254" s="101"/>
      <c r="C254" s="88"/>
      <c r="E254" s="88"/>
      <c r="G254" s="88"/>
    </row>
    <row r="255" spans="2:7" ht="12.75">
      <c r="B255" s="101"/>
      <c r="C255" s="88"/>
      <c r="E255" s="88"/>
      <c r="G255" s="88"/>
    </row>
    <row r="256" spans="2:7" ht="12.75">
      <c r="B256" s="101"/>
      <c r="C256" s="88"/>
      <c r="E256" s="88"/>
      <c r="G256" s="88"/>
    </row>
    <row r="257" spans="2:7" ht="12.75">
      <c r="B257" s="101"/>
      <c r="C257" s="88"/>
      <c r="E257" s="88"/>
      <c r="G257" s="88"/>
    </row>
    <row r="258" spans="2:7" ht="12.75">
      <c r="B258" s="101"/>
      <c r="C258" s="88"/>
      <c r="E258" s="88"/>
      <c r="G258" s="88"/>
    </row>
    <row r="259" spans="2:7" ht="12.75">
      <c r="B259" s="101"/>
      <c r="C259" s="88"/>
      <c r="E259" s="88"/>
      <c r="G259" s="88"/>
    </row>
    <row r="260" spans="2:7" ht="12.75">
      <c r="B260" s="101"/>
      <c r="C260" s="88"/>
      <c r="E260" s="88"/>
      <c r="G260" s="88"/>
    </row>
    <row r="261" spans="2:7" ht="12.75">
      <c r="B261" s="101"/>
      <c r="C261" s="88"/>
      <c r="E261" s="88"/>
      <c r="G261" s="88"/>
    </row>
    <row r="262" spans="2:7" ht="12.75">
      <c r="B262" s="101"/>
      <c r="C262" s="88"/>
      <c r="E262" s="88"/>
      <c r="G262" s="88"/>
    </row>
    <row r="263" spans="2:7" ht="12.75">
      <c r="B263" s="101"/>
      <c r="C263" s="88"/>
      <c r="E263" s="88"/>
      <c r="G263" s="88"/>
    </row>
    <row r="264" spans="2:7" ht="12.75">
      <c r="B264" s="101"/>
      <c r="C264" s="88"/>
      <c r="E264" s="88"/>
      <c r="G264" s="88"/>
    </row>
    <row r="265" spans="2:7" ht="12.75">
      <c r="B265" s="101"/>
      <c r="C265" s="88"/>
      <c r="E265" s="88"/>
      <c r="G265" s="88"/>
    </row>
    <row r="266" spans="2:7" ht="12.75">
      <c r="B266" s="101"/>
      <c r="C266" s="88"/>
      <c r="E266" s="88"/>
      <c r="G266" s="88"/>
    </row>
    <row r="267" spans="2:7" ht="12.75">
      <c r="B267" s="101"/>
      <c r="C267" s="88"/>
      <c r="E267" s="88"/>
      <c r="G267" s="88"/>
    </row>
    <row r="268" spans="2:7" ht="12.75">
      <c r="B268" s="101"/>
      <c r="C268" s="88"/>
      <c r="E268" s="88"/>
      <c r="G268" s="88"/>
    </row>
    <row r="269" spans="2:7" ht="12.75">
      <c r="B269" s="101"/>
      <c r="C269" s="88"/>
      <c r="E269" s="88"/>
      <c r="G269" s="88"/>
    </row>
    <row r="270" spans="2:7" ht="12.75">
      <c r="B270" s="101"/>
      <c r="C270" s="88"/>
      <c r="E270" s="88"/>
      <c r="G270" s="88"/>
    </row>
    <row r="271" spans="2:7" ht="12.75">
      <c r="B271" s="101"/>
      <c r="C271" s="88"/>
      <c r="E271" s="88"/>
      <c r="G271" s="88"/>
    </row>
    <row r="272" spans="2:7" ht="12.75">
      <c r="B272" s="101"/>
      <c r="C272" s="88"/>
      <c r="E272" s="88"/>
      <c r="G272" s="88"/>
    </row>
    <row r="273" spans="2:7" ht="12.75">
      <c r="B273" s="101"/>
      <c r="C273" s="88"/>
      <c r="E273" s="88"/>
      <c r="G273" s="88"/>
    </row>
  </sheetData>
  <sheetProtection/>
  <mergeCells count="2">
    <mergeCell ref="A1:H1"/>
    <mergeCell ref="A2:H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35">
      <selection activeCell="A75" sqref="A75"/>
    </sheetView>
  </sheetViews>
  <sheetFormatPr defaultColWidth="9.140625" defaultRowHeight="12.75"/>
  <cols>
    <col min="1" max="1" width="4.8515625" style="48" customWidth="1"/>
    <col min="2" max="2" width="44.28125" style="48" customWidth="1"/>
    <col min="3" max="3" width="7.7109375" style="48" customWidth="1"/>
    <col min="4" max="4" width="9.140625" style="48" customWidth="1"/>
    <col min="5" max="5" width="7.421875" style="48" customWidth="1"/>
    <col min="6" max="6" width="7.00390625" style="48" customWidth="1"/>
    <col min="7" max="7" width="8.7109375" style="48" customWidth="1"/>
    <col min="8" max="8" width="6.421875" style="48" customWidth="1"/>
    <col min="9" max="9" width="6.8515625" style="48" customWidth="1"/>
    <col min="10" max="10" width="6.7109375" style="48" customWidth="1"/>
    <col min="11" max="11" width="5.8515625" style="48" customWidth="1"/>
    <col min="12" max="12" width="7.7109375" style="48" customWidth="1"/>
    <col min="13" max="16384" width="9.140625" style="48" customWidth="1"/>
  </cols>
  <sheetData>
    <row r="1" ht="12.75">
      <c r="B1" s="48" t="s">
        <v>516</v>
      </c>
    </row>
    <row r="3" ht="12.75">
      <c r="B3" s="95" t="s">
        <v>491</v>
      </c>
    </row>
    <row r="4" spans="2:11" ht="12.75">
      <c r="B4" s="106" t="s">
        <v>442</v>
      </c>
      <c r="E4" s="88"/>
      <c r="F4" s="88"/>
      <c r="G4" s="88"/>
      <c r="H4" s="88"/>
      <c r="I4" s="88"/>
      <c r="J4" s="88"/>
      <c r="K4" s="88"/>
    </row>
    <row r="5" spans="2:11" ht="12.75">
      <c r="B5" s="106"/>
      <c r="C5" s="48" t="s">
        <v>89</v>
      </c>
      <c r="E5" s="88"/>
      <c r="F5" s="88"/>
      <c r="G5" s="88"/>
      <c r="H5" s="88"/>
      <c r="I5" s="88"/>
      <c r="J5" s="88"/>
      <c r="K5" s="88"/>
    </row>
    <row r="6" spans="2:11" ht="12.75">
      <c r="B6" s="106" t="s">
        <v>111</v>
      </c>
      <c r="C6" s="48" t="s">
        <v>112</v>
      </c>
      <c r="D6" s="48" t="s">
        <v>118</v>
      </c>
      <c r="E6" s="88" t="s">
        <v>119</v>
      </c>
      <c r="F6" s="103" t="s">
        <v>187</v>
      </c>
      <c r="G6" s="92" t="s">
        <v>161</v>
      </c>
      <c r="H6" s="88"/>
      <c r="I6" s="88"/>
      <c r="J6" s="88"/>
      <c r="K6" s="88"/>
    </row>
    <row r="7" spans="1:11" ht="63.75">
      <c r="A7" s="107"/>
      <c r="B7" s="124" t="s">
        <v>2</v>
      </c>
      <c r="C7" s="125" t="s">
        <v>189</v>
      </c>
      <c r="D7" s="126"/>
      <c r="E7" s="127"/>
      <c r="F7" s="124" t="s">
        <v>188</v>
      </c>
      <c r="G7" s="128" t="s">
        <v>506</v>
      </c>
      <c r="H7" s="129"/>
      <c r="I7" s="130"/>
      <c r="J7" s="88"/>
      <c r="K7" s="88"/>
    </row>
    <row r="8" spans="1:11" ht="12.75">
      <c r="A8" s="110"/>
      <c r="B8" s="108"/>
      <c r="C8" s="111" t="s">
        <v>181</v>
      </c>
      <c r="D8" s="111" t="s">
        <v>184</v>
      </c>
      <c r="E8" s="111" t="s">
        <v>183</v>
      </c>
      <c r="F8" s="108"/>
      <c r="G8" s="107"/>
      <c r="H8" s="88"/>
      <c r="I8" s="93"/>
      <c r="J8" s="88"/>
      <c r="K8" s="88"/>
    </row>
    <row r="9" spans="1:11" ht="12.75">
      <c r="A9" s="110">
        <v>1</v>
      </c>
      <c r="B9" s="13" t="s">
        <v>186</v>
      </c>
      <c r="C9" s="108"/>
      <c r="D9" s="110"/>
      <c r="E9" s="13"/>
      <c r="F9" s="110"/>
      <c r="G9" s="108"/>
      <c r="H9" s="88"/>
      <c r="I9" s="93"/>
      <c r="J9" s="88"/>
      <c r="K9" s="88"/>
    </row>
    <row r="10" spans="1:11" ht="12.75">
      <c r="A10" s="110">
        <v>2</v>
      </c>
      <c r="B10" s="13" t="s">
        <v>190</v>
      </c>
      <c r="C10" s="108"/>
      <c r="D10" s="110"/>
      <c r="E10" s="13"/>
      <c r="F10" s="110"/>
      <c r="G10" s="108"/>
      <c r="H10" s="88"/>
      <c r="I10" s="93"/>
      <c r="J10" s="88"/>
      <c r="K10" s="88"/>
    </row>
    <row r="11" spans="1:11" ht="12.75">
      <c r="A11" s="110">
        <v>3</v>
      </c>
      <c r="B11" s="107" t="s">
        <v>191</v>
      </c>
      <c r="C11" s="107">
        <v>37625</v>
      </c>
      <c r="D11" s="110">
        <v>756</v>
      </c>
      <c r="E11" s="107"/>
      <c r="F11" s="107">
        <f>SUM(C11:E11)</f>
        <v>38381</v>
      </c>
      <c r="G11" s="107">
        <v>38587</v>
      </c>
      <c r="H11" s="88"/>
      <c r="I11" s="88"/>
      <c r="J11" s="88"/>
      <c r="K11" s="88"/>
    </row>
    <row r="12" spans="1:11" ht="12.75">
      <c r="A12" s="110">
        <v>4</v>
      </c>
      <c r="B12" s="110" t="s">
        <v>192</v>
      </c>
      <c r="C12" s="110">
        <v>6238</v>
      </c>
      <c r="D12" s="110">
        <v>204</v>
      </c>
      <c r="E12" s="107"/>
      <c r="F12" s="107">
        <f>SUM(C12:E12)</f>
        <v>6442</v>
      </c>
      <c r="G12" s="110">
        <v>6485</v>
      </c>
      <c r="H12" s="88"/>
      <c r="I12" s="92"/>
      <c r="J12" s="88"/>
      <c r="K12" s="88"/>
    </row>
    <row r="13" spans="1:11" ht="12.75">
      <c r="A13" s="110">
        <v>5</v>
      </c>
      <c r="B13" s="110" t="s">
        <v>193</v>
      </c>
      <c r="C13" s="110">
        <v>32355</v>
      </c>
      <c r="D13" s="110"/>
      <c r="E13" s="107"/>
      <c r="F13" s="107">
        <f>SUM(C13:E13)</f>
        <v>32355</v>
      </c>
      <c r="G13" s="112">
        <v>32355</v>
      </c>
      <c r="H13" s="88"/>
      <c r="I13" s="113"/>
      <c r="J13" s="113"/>
      <c r="K13" s="113"/>
    </row>
    <row r="14" spans="1:11" ht="12.75">
      <c r="A14" s="110">
        <v>6</v>
      </c>
      <c r="B14" s="110" t="s">
        <v>194</v>
      </c>
      <c r="C14" s="110">
        <v>7852</v>
      </c>
      <c r="D14" s="110">
        <v>500</v>
      </c>
      <c r="E14" s="107">
        <v>0</v>
      </c>
      <c r="F14" s="107">
        <f>SUM(C14:E14)</f>
        <v>8352</v>
      </c>
      <c r="G14" s="110">
        <v>8352</v>
      </c>
      <c r="H14" s="103"/>
      <c r="I14" s="92"/>
      <c r="J14" s="88"/>
      <c r="K14" s="88"/>
    </row>
    <row r="15" spans="1:11" ht="12.75">
      <c r="A15" s="110">
        <v>7</v>
      </c>
      <c r="B15" s="110" t="s">
        <v>195</v>
      </c>
      <c r="C15" s="110">
        <v>49355</v>
      </c>
      <c r="D15" s="110">
        <v>220</v>
      </c>
      <c r="E15" s="107">
        <v>0</v>
      </c>
      <c r="F15" s="107">
        <f>SUM(C15:E15)</f>
        <v>49575</v>
      </c>
      <c r="G15" s="110">
        <v>49575</v>
      </c>
      <c r="H15" s="113"/>
      <c r="I15" s="113"/>
      <c r="J15" s="88"/>
      <c r="K15" s="88"/>
    </row>
    <row r="16" spans="1:11" ht="12.75">
      <c r="A16" s="110">
        <v>8</v>
      </c>
      <c r="B16" s="108" t="s">
        <v>185</v>
      </c>
      <c r="C16" s="108">
        <f>SUM(C11:C15)</f>
        <v>133425</v>
      </c>
      <c r="D16" s="108">
        <f>SUM(D11:D15)</f>
        <v>1680</v>
      </c>
      <c r="E16" s="108">
        <f>SUM(E11:E15)</f>
        <v>0</v>
      </c>
      <c r="F16" s="108">
        <f>SUM(F11:F15)</f>
        <v>135105</v>
      </c>
      <c r="G16" s="108">
        <f>SUM(G11:G15)</f>
        <v>135354</v>
      </c>
      <c r="H16" s="88"/>
      <c r="I16" s="92"/>
      <c r="J16" s="88"/>
      <c r="K16" s="88"/>
    </row>
    <row r="17" spans="1:11" ht="12.75">
      <c r="A17" s="110"/>
      <c r="B17" s="110"/>
      <c r="C17" s="110"/>
      <c r="D17" s="110"/>
      <c r="E17" s="107"/>
      <c r="F17" s="107"/>
      <c r="G17" s="110"/>
      <c r="H17" s="88"/>
      <c r="I17" s="92"/>
      <c r="J17" s="88"/>
      <c r="K17" s="88"/>
    </row>
    <row r="18" spans="1:11" ht="12.75">
      <c r="A18" s="112">
        <v>9</v>
      </c>
      <c r="B18" s="108" t="s">
        <v>196</v>
      </c>
      <c r="C18" s="110"/>
      <c r="D18" s="110"/>
      <c r="E18" s="108"/>
      <c r="F18" s="107"/>
      <c r="G18" s="110"/>
      <c r="H18" s="88"/>
      <c r="I18" s="93"/>
      <c r="J18" s="88"/>
      <c r="K18" s="88"/>
    </row>
    <row r="19" spans="1:11" ht="12.75">
      <c r="A19" s="112">
        <v>10</v>
      </c>
      <c r="B19" s="108" t="s">
        <v>190</v>
      </c>
      <c r="C19" s="110"/>
      <c r="D19" s="110"/>
      <c r="E19" s="108"/>
      <c r="F19" s="107"/>
      <c r="G19" s="110"/>
      <c r="H19" s="88"/>
      <c r="I19" s="93"/>
      <c r="J19" s="88"/>
      <c r="K19" s="88"/>
    </row>
    <row r="20" spans="1:11" ht="12.75">
      <c r="A20" s="110">
        <v>11</v>
      </c>
      <c r="B20" s="110" t="s">
        <v>197</v>
      </c>
      <c r="C20" s="110"/>
      <c r="D20" s="110">
        <v>7259</v>
      </c>
      <c r="E20" s="107"/>
      <c r="F20" s="107">
        <f>SUM(C20:E20)</f>
        <v>7259</v>
      </c>
      <c r="G20" s="110">
        <v>7259</v>
      </c>
      <c r="H20" s="88"/>
      <c r="I20" s="92"/>
      <c r="J20" s="88"/>
      <c r="K20" s="88"/>
    </row>
    <row r="21" spans="1:11" ht="12.75">
      <c r="A21" s="110">
        <v>12</v>
      </c>
      <c r="B21" s="110" t="s">
        <v>198</v>
      </c>
      <c r="C21" s="110">
        <v>0</v>
      </c>
      <c r="D21" s="110">
        <v>7999</v>
      </c>
      <c r="E21" s="107">
        <v>0</v>
      </c>
      <c r="F21" s="107">
        <f>SUM(C21:E21)</f>
        <v>7999</v>
      </c>
      <c r="G21" s="110">
        <v>27399</v>
      </c>
      <c r="H21" s="88"/>
      <c r="I21" s="92"/>
      <c r="J21" s="88"/>
      <c r="K21" s="88"/>
    </row>
    <row r="22" spans="1:11" ht="12.75">
      <c r="A22" s="110">
        <v>13</v>
      </c>
      <c r="B22" s="110" t="s">
        <v>199</v>
      </c>
      <c r="C22" s="107"/>
      <c r="D22" s="107"/>
      <c r="E22" s="107"/>
      <c r="F22" s="107"/>
      <c r="G22" s="107"/>
      <c r="H22" s="88"/>
      <c r="I22" s="92"/>
      <c r="J22" s="88"/>
      <c r="K22" s="88"/>
    </row>
    <row r="23" spans="1:11" ht="12.75">
      <c r="A23" s="110">
        <v>14</v>
      </c>
      <c r="B23" s="110" t="s">
        <v>200</v>
      </c>
      <c r="C23" s="107"/>
      <c r="D23" s="107"/>
      <c r="E23" s="107"/>
      <c r="F23" s="107"/>
      <c r="G23" s="107"/>
      <c r="H23" s="88"/>
      <c r="I23" s="92"/>
      <c r="J23" s="88"/>
      <c r="K23" s="88"/>
    </row>
    <row r="24" spans="1:11" ht="12.75">
      <c r="A24" s="110">
        <v>15</v>
      </c>
      <c r="B24" s="110" t="s">
        <v>201</v>
      </c>
      <c r="C24" s="107"/>
      <c r="D24" s="107"/>
      <c r="E24" s="107"/>
      <c r="F24" s="107"/>
      <c r="G24" s="107"/>
      <c r="H24" s="88"/>
      <c r="I24" s="92"/>
      <c r="J24" s="88"/>
      <c r="K24" s="88"/>
    </row>
    <row r="25" spans="1:11" ht="12.75">
      <c r="A25" s="110">
        <v>16</v>
      </c>
      <c r="B25" s="108" t="s">
        <v>136</v>
      </c>
      <c r="C25" s="108">
        <f>SUM(C20:C24)</f>
        <v>0</v>
      </c>
      <c r="D25" s="108">
        <f>SUM(D20:D24)</f>
        <v>15258</v>
      </c>
      <c r="E25" s="108">
        <f>SUM(E20:E24)</f>
        <v>0</v>
      </c>
      <c r="F25" s="108">
        <f>SUM(F20:F24)</f>
        <v>15258</v>
      </c>
      <c r="G25" s="108">
        <f>SUM(G20:G24)</f>
        <v>34658</v>
      </c>
      <c r="H25" s="88"/>
      <c r="I25" s="92"/>
      <c r="J25" s="88"/>
      <c r="K25" s="88"/>
    </row>
    <row r="26" spans="1:11" ht="12.75">
      <c r="A26" s="110"/>
      <c r="B26" s="107"/>
      <c r="C26" s="107"/>
      <c r="D26" s="107"/>
      <c r="E26" s="108"/>
      <c r="F26" s="107"/>
      <c r="G26" s="107"/>
      <c r="H26" s="88"/>
      <c r="I26" s="88"/>
      <c r="J26" s="88"/>
      <c r="K26" s="88"/>
    </row>
    <row r="27" spans="1:11" ht="12.75">
      <c r="A27" s="114">
        <v>17</v>
      </c>
      <c r="B27" s="108" t="s">
        <v>202</v>
      </c>
      <c r="C27" s="107"/>
      <c r="D27" s="107"/>
      <c r="E27" s="108"/>
      <c r="F27" s="107"/>
      <c r="G27" s="107"/>
      <c r="H27" s="88"/>
      <c r="I27" s="93"/>
      <c r="J27" s="88"/>
      <c r="K27" s="88"/>
    </row>
    <row r="28" spans="1:11" ht="12.75">
      <c r="A28" s="115">
        <v>18</v>
      </c>
      <c r="B28" s="115" t="s">
        <v>137</v>
      </c>
      <c r="C28" s="115">
        <v>600</v>
      </c>
      <c r="D28" s="107">
        <v>200</v>
      </c>
      <c r="E28" s="108">
        <v>0</v>
      </c>
      <c r="F28" s="107">
        <f>SUM(C28:E28)</f>
        <v>800</v>
      </c>
      <c r="G28" s="108">
        <v>800</v>
      </c>
      <c r="H28" s="88"/>
      <c r="I28" s="92"/>
      <c r="J28" s="88"/>
      <c r="K28" s="88"/>
    </row>
    <row r="29" spans="1:11" ht="12.75">
      <c r="A29" s="110">
        <v>19</v>
      </c>
      <c r="B29" s="109" t="s">
        <v>138</v>
      </c>
      <c r="C29" s="107"/>
      <c r="D29" s="107"/>
      <c r="E29" s="108"/>
      <c r="F29" s="107"/>
      <c r="G29" s="107"/>
      <c r="H29" s="88"/>
      <c r="I29" s="103"/>
      <c r="J29" s="88"/>
      <c r="K29" s="88"/>
    </row>
    <row r="30" spans="1:11" ht="12.75">
      <c r="A30" s="110">
        <v>20</v>
      </c>
      <c r="B30" s="109" t="s">
        <v>139</v>
      </c>
      <c r="C30" s="107">
        <v>0</v>
      </c>
      <c r="D30" s="107">
        <v>200</v>
      </c>
      <c r="E30" s="108">
        <v>0</v>
      </c>
      <c r="F30" s="107">
        <f>SUM(C30:E30)</f>
        <v>200</v>
      </c>
      <c r="G30" s="107">
        <v>200</v>
      </c>
      <c r="H30" s="88"/>
      <c r="I30" s="103"/>
      <c r="J30" s="88"/>
      <c r="K30" s="88"/>
    </row>
    <row r="31" spans="1:11" ht="12.75">
      <c r="A31" s="110">
        <v>21</v>
      </c>
      <c r="B31" s="109" t="s">
        <v>140</v>
      </c>
      <c r="C31" s="107"/>
      <c r="D31" s="107"/>
      <c r="E31" s="108"/>
      <c r="F31" s="107"/>
      <c r="G31" s="107"/>
      <c r="H31" s="88"/>
      <c r="I31" s="103"/>
      <c r="J31" s="88"/>
      <c r="K31" s="88"/>
    </row>
    <row r="32" spans="1:11" ht="12.75">
      <c r="A32" s="110">
        <v>22</v>
      </c>
      <c r="B32" s="116" t="s">
        <v>136</v>
      </c>
      <c r="C32" s="108">
        <f>SUM(C28:C31)</f>
        <v>600</v>
      </c>
      <c r="D32" s="108">
        <f>SUM(D28:D31)</f>
        <v>400</v>
      </c>
      <c r="E32" s="108">
        <f>SUM(E28:E31)</f>
        <v>0</v>
      </c>
      <c r="F32" s="108">
        <f>SUM(F28:F31)</f>
        <v>1000</v>
      </c>
      <c r="G32" s="108">
        <v>1000</v>
      </c>
      <c r="H32" s="88"/>
      <c r="I32" s="103"/>
      <c r="J32" s="88"/>
      <c r="K32" s="88"/>
    </row>
    <row r="33" spans="1:11" ht="12.75">
      <c r="A33" s="110">
        <v>23</v>
      </c>
      <c r="B33" s="116" t="s">
        <v>443</v>
      </c>
      <c r="C33" s="108">
        <f>SUM(C16,C25,C32)</f>
        <v>134025</v>
      </c>
      <c r="D33" s="108">
        <f>SUM(D16,D25,D32)</f>
        <v>17338</v>
      </c>
      <c r="E33" s="108">
        <f>SUM(E16,E25,E32)</f>
        <v>0</v>
      </c>
      <c r="F33" s="108">
        <f>SUM(F16,F25,F32)</f>
        <v>151363</v>
      </c>
      <c r="G33" s="108">
        <f>SUM(G16,G25,G32)</f>
        <v>171012</v>
      </c>
      <c r="H33" s="93"/>
      <c r="I33" s="104"/>
      <c r="J33" s="93"/>
      <c r="K33" s="88"/>
    </row>
    <row r="34" spans="1:11" ht="12.75">
      <c r="A34" s="110"/>
      <c r="B34" s="117"/>
      <c r="C34" s="118"/>
      <c r="D34" s="107"/>
      <c r="E34" s="108"/>
      <c r="F34" s="107"/>
      <c r="G34" s="107"/>
      <c r="H34" s="88"/>
      <c r="I34" s="103"/>
      <c r="J34" s="88"/>
      <c r="K34" s="88"/>
    </row>
    <row r="35" spans="1:11" ht="12.75">
      <c r="A35" s="114">
        <v>24</v>
      </c>
      <c r="B35" s="93" t="s">
        <v>141</v>
      </c>
      <c r="C35" s="107"/>
      <c r="D35" s="108"/>
      <c r="E35" s="108"/>
      <c r="F35" s="107"/>
      <c r="G35" s="107"/>
      <c r="H35" s="88"/>
      <c r="I35" s="104"/>
      <c r="J35" s="88"/>
      <c r="K35" s="88"/>
    </row>
    <row r="36" spans="1:11" ht="12.75">
      <c r="A36" s="92">
        <v>25</v>
      </c>
      <c r="B36" s="109" t="s">
        <v>444</v>
      </c>
      <c r="C36" s="107"/>
      <c r="D36" s="107"/>
      <c r="E36" s="108"/>
      <c r="F36" s="107">
        <f>SUM(C36:E36)</f>
        <v>0</v>
      </c>
      <c r="G36" s="107">
        <v>0</v>
      </c>
      <c r="H36" s="88"/>
      <c r="I36" s="103"/>
      <c r="J36" s="88"/>
      <c r="K36" s="88"/>
    </row>
    <row r="37" spans="1:11" ht="12.75">
      <c r="A37" s="107">
        <v>26</v>
      </c>
      <c r="B37" s="110" t="s">
        <v>529</v>
      </c>
      <c r="C37" s="107"/>
      <c r="D37" s="107"/>
      <c r="E37" s="107"/>
      <c r="F37" s="107">
        <v>0</v>
      </c>
      <c r="G37" s="107">
        <v>1857</v>
      </c>
      <c r="H37" s="88"/>
      <c r="I37" s="93"/>
      <c r="J37" s="88"/>
      <c r="K37" s="88"/>
    </row>
    <row r="38" spans="1:11" ht="12.75">
      <c r="A38" s="13"/>
      <c r="B38" s="119"/>
      <c r="C38" s="120"/>
      <c r="D38" s="107"/>
      <c r="E38" s="13"/>
      <c r="F38" s="107"/>
      <c r="G38" s="108"/>
      <c r="H38" s="88"/>
      <c r="I38" s="92"/>
      <c r="J38" s="88"/>
      <c r="K38" s="88"/>
    </row>
    <row r="39" spans="1:11" ht="12.75">
      <c r="A39" s="107">
        <v>27</v>
      </c>
      <c r="B39" s="107" t="s">
        <v>102</v>
      </c>
      <c r="C39" s="108">
        <f>SUM(C33,C36)</f>
        <v>134025</v>
      </c>
      <c r="D39" s="108">
        <f>SUM(D33,D36)</f>
        <v>17338</v>
      </c>
      <c r="E39" s="108">
        <f>SUM(E33,E36)</f>
        <v>0</v>
      </c>
      <c r="F39" s="108">
        <f>SUM(F33,F36)</f>
        <v>151363</v>
      </c>
      <c r="G39" s="108">
        <f>SUM(G33,G36,G37)</f>
        <v>172869</v>
      </c>
      <c r="H39" s="88"/>
      <c r="I39" s="88"/>
      <c r="J39" s="88"/>
      <c r="K39" s="88"/>
    </row>
    <row r="41" spans="2:13" ht="12.75">
      <c r="B41" s="48" t="s">
        <v>111</v>
      </c>
      <c r="C41" s="48" t="s">
        <v>112</v>
      </c>
      <c r="D41" s="48" t="s">
        <v>159</v>
      </c>
      <c r="E41" s="48" t="s">
        <v>121</v>
      </c>
      <c r="F41" s="48" t="s">
        <v>160</v>
      </c>
      <c r="G41" s="48" t="s">
        <v>161</v>
      </c>
      <c r="H41" s="48" t="s">
        <v>162</v>
      </c>
      <c r="I41" s="48" t="s">
        <v>163</v>
      </c>
      <c r="J41" s="48" t="s">
        <v>164</v>
      </c>
      <c r="K41" s="48" t="s">
        <v>165</v>
      </c>
      <c r="L41" s="48" t="s">
        <v>166</v>
      </c>
      <c r="M41" s="95" t="s">
        <v>484</v>
      </c>
    </row>
    <row r="42" spans="1:12" ht="12.75">
      <c r="A42" s="107">
        <v>28</v>
      </c>
      <c r="B42" s="108" t="s">
        <v>146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3" ht="25.5">
      <c r="A43" s="107">
        <v>29</v>
      </c>
      <c r="B43" s="123" t="s">
        <v>445</v>
      </c>
      <c r="C43" s="123" t="s">
        <v>90</v>
      </c>
      <c r="D43" s="123" t="s">
        <v>91</v>
      </c>
      <c r="E43" s="123" t="s">
        <v>92</v>
      </c>
      <c r="F43" s="123" t="s">
        <v>93</v>
      </c>
      <c r="G43" s="123" t="s">
        <v>94</v>
      </c>
      <c r="H43" s="123" t="s">
        <v>143</v>
      </c>
      <c r="I43" s="123" t="s">
        <v>12</v>
      </c>
      <c r="J43" s="123" t="s">
        <v>144</v>
      </c>
      <c r="K43" s="123" t="s">
        <v>87</v>
      </c>
      <c r="L43" s="123" t="s">
        <v>95</v>
      </c>
      <c r="M43" s="95" t="s">
        <v>485</v>
      </c>
    </row>
    <row r="44" spans="1:12" ht="12.75">
      <c r="A44" s="107">
        <v>30</v>
      </c>
      <c r="B44" s="108" t="s">
        <v>145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1:13" ht="12.75">
      <c r="A45" s="107">
        <v>31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9"/>
    </row>
    <row r="46" spans="1:13" ht="12.75">
      <c r="A46" s="107">
        <v>32</v>
      </c>
      <c r="B46" s="107" t="s">
        <v>446</v>
      </c>
      <c r="C46" s="107"/>
      <c r="D46" s="107"/>
      <c r="E46" s="107">
        <v>2355</v>
      </c>
      <c r="F46" s="107"/>
      <c r="G46" s="107"/>
      <c r="H46" s="107"/>
      <c r="I46" s="107"/>
      <c r="J46" s="107"/>
      <c r="K46" s="107"/>
      <c r="L46" s="107">
        <f>SUM(C46:K46)</f>
        <v>2355</v>
      </c>
      <c r="M46" s="107"/>
    </row>
    <row r="47" spans="1:13" ht="12.75">
      <c r="A47" s="107">
        <v>33</v>
      </c>
      <c r="B47" s="107" t="s">
        <v>447</v>
      </c>
      <c r="C47" s="107"/>
      <c r="D47" s="107"/>
      <c r="E47" s="107"/>
      <c r="F47" s="107"/>
      <c r="G47" s="107">
        <v>1421</v>
      </c>
      <c r="H47" s="107"/>
      <c r="I47" s="107"/>
      <c r="J47" s="107"/>
      <c r="K47" s="107"/>
      <c r="L47" s="107">
        <f aca="true" t="shared" si="0" ref="L47:L69">SUM(C47:K47)</f>
        <v>1421</v>
      </c>
      <c r="M47" s="107">
        <v>1</v>
      </c>
    </row>
    <row r="48" spans="1:13" ht="12.75">
      <c r="A48" s="107">
        <v>34</v>
      </c>
      <c r="B48" s="107" t="s">
        <v>448</v>
      </c>
      <c r="C48" s="107"/>
      <c r="D48" s="107"/>
      <c r="E48" s="107">
        <v>3048</v>
      </c>
      <c r="F48" s="107"/>
      <c r="G48" s="107"/>
      <c r="H48" s="107"/>
      <c r="I48" s="107"/>
      <c r="J48" s="107"/>
      <c r="K48" s="107"/>
      <c r="L48" s="107">
        <f t="shared" si="0"/>
        <v>3048</v>
      </c>
      <c r="M48" s="107"/>
    </row>
    <row r="49" spans="1:13" ht="12.75">
      <c r="A49" s="107">
        <v>35</v>
      </c>
      <c r="B49" s="107" t="s">
        <v>449</v>
      </c>
      <c r="C49" s="107">
        <v>5998</v>
      </c>
      <c r="D49" s="107">
        <v>1619</v>
      </c>
      <c r="E49" s="107">
        <v>15583</v>
      </c>
      <c r="F49" s="107"/>
      <c r="G49" s="110">
        <v>848</v>
      </c>
      <c r="H49" s="107">
        <v>0</v>
      </c>
      <c r="I49" s="107">
        <v>27399</v>
      </c>
      <c r="J49" s="107">
        <v>0</v>
      </c>
      <c r="K49" s="107">
        <v>1000</v>
      </c>
      <c r="L49" s="107">
        <f t="shared" si="0"/>
        <v>52447</v>
      </c>
      <c r="M49" s="109"/>
    </row>
    <row r="50" spans="1:13" ht="12.75">
      <c r="A50" s="107">
        <v>36</v>
      </c>
      <c r="B50" s="107" t="s">
        <v>450</v>
      </c>
      <c r="C50" s="107"/>
      <c r="D50" s="107"/>
      <c r="E50" s="107"/>
      <c r="F50" s="107"/>
      <c r="G50" s="107">
        <v>45337</v>
      </c>
      <c r="H50" s="107"/>
      <c r="I50" s="107">
        <v>0</v>
      </c>
      <c r="J50" s="107"/>
      <c r="K50" s="107"/>
      <c r="L50" s="107">
        <f t="shared" si="0"/>
        <v>45337</v>
      </c>
      <c r="M50" s="107"/>
    </row>
    <row r="51" spans="1:13" ht="12.75">
      <c r="A51" s="107">
        <v>37</v>
      </c>
      <c r="B51" s="107" t="s">
        <v>451</v>
      </c>
      <c r="C51" s="107"/>
      <c r="D51" s="107"/>
      <c r="E51" s="107"/>
      <c r="F51" s="107"/>
      <c r="G51" s="107">
        <v>1520</v>
      </c>
      <c r="H51" s="107"/>
      <c r="I51" s="107"/>
      <c r="J51" s="107"/>
      <c r="K51" s="107"/>
      <c r="L51" s="107">
        <f t="shared" si="0"/>
        <v>1520</v>
      </c>
      <c r="M51" s="107"/>
    </row>
    <row r="52" spans="1:13" ht="12.75">
      <c r="A52" s="107">
        <v>38</v>
      </c>
      <c r="B52" s="107" t="s">
        <v>452</v>
      </c>
      <c r="C52" s="107"/>
      <c r="D52" s="107"/>
      <c r="E52" s="107">
        <v>356</v>
      </c>
      <c r="F52" s="107"/>
      <c r="G52" s="107"/>
      <c r="H52" s="107"/>
      <c r="I52" s="107"/>
      <c r="J52" s="107"/>
      <c r="K52" s="107"/>
      <c r="L52" s="107">
        <f t="shared" si="0"/>
        <v>356</v>
      </c>
      <c r="M52" s="107"/>
    </row>
    <row r="53" spans="1:13" ht="12.75">
      <c r="A53" s="107">
        <v>39</v>
      </c>
      <c r="B53" s="107" t="s">
        <v>453</v>
      </c>
      <c r="C53" s="107">
        <v>2283</v>
      </c>
      <c r="D53" s="107">
        <v>616</v>
      </c>
      <c r="E53" s="107">
        <v>755</v>
      </c>
      <c r="F53" s="107"/>
      <c r="G53" s="107"/>
      <c r="H53" s="107"/>
      <c r="I53" s="107"/>
      <c r="J53" s="107"/>
      <c r="K53" s="107"/>
      <c r="L53" s="107">
        <f t="shared" si="0"/>
        <v>3654</v>
      </c>
      <c r="M53" s="107">
        <v>1</v>
      </c>
    </row>
    <row r="54" spans="1:13" ht="12.75">
      <c r="A54" s="107">
        <v>40</v>
      </c>
      <c r="B54" s="107" t="s">
        <v>454</v>
      </c>
      <c r="C54" s="107"/>
      <c r="D54" s="107"/>
      <c r="E54" s="107"/>
      <c r="F54" s="107">
        <v>1445</v>
      </c>
      <c r="G54" s="107"/>
      <c r="H54" s="107"/>
      <c r="I54" s="107"/>
      <c r="J54" s="107"/>
      <c r="K54" s="107"/>
      <c r="L54" s="107">
        <f t="shared" si="0"/>
        <v>1445</v>
      </c>
      <c r="M54" s="107"/>
    </row>
    <row r="55" spans="1:13" ht="12.75">
      <c r="A55" s="107">
        <v>41</v>
      </c>
      <c r="B55" s="107" t="s">
        <v>455</v>
      </c>
      <c r="C55" s="107"/>
      <c r="D55" s="107"/>
      <c r="E55" s="107"/>
      <c r="F55" s="107">
        <v>1152</v>
      </c>
      <c r="G55" s="107"/>
      <c r="H55" s="107"/>
      <c r="I55" s="107"/>
      <c r="J55" s="107"/>
      <c r="K55" s="107"/>
      <c r="L55" s="107">
        <f t="shared" si="0"/>
        <v>1152</v>
      </c>
      <c r="M55" s="107"/>
    </row>
    <row r="56" spans="1:13" ht="12.75">
      <c r="A56" s="107">
        <v>42</v>
      </c>
      <c r="B56" s="107" t="s">
        <v>456</v>
      </c>
      <c r="C56" s="107"/>
      <c r="D56" s="107"/>
      <c r="E56" s="107"/>
      <c r="F56" s="107">
        <v>5755</v>
      </c>
      <c r="G56" s="107"/>
      <c r="H56" s="107"/>
      <c r="I56" s="107"/>
      <c r="J56" s="107"/>
      <c r="K56" s="107"/>
      <c r="L56" s="107">
        <f t="shared" si="0"/>
        <v>5755</v>
      </c>
      <c r="M56" s="107"/>
    </row>
    <row r="57" spans="1:13" ht="12.75">
      <c r="A57" s="107">
        <v>43</v>
      </c>
      <c r="B57" s="107" t="s">
        <v>457</v>
      </c>
      <c r="C57" s="107"/>
      <c r="D57" s="107"/>
      <c r="E57" s="107"/>
      <c r="F57" s="107">
        <v>0</v>
      </c>
      <c r="G57" s="107"/>
      <c r="H57" s="107"/>
      <c r="I57" s="107"/>
      <c r="J57" s="107"/>
      <c r="K57" s="107"/>
      <c r="L57" s="107">
        <f t="shared" si="0"/>
        <v>0</v>
      </c>
      <c r="M57" s="107"/>
    </row>
    <row r="58" spans="1:13" ht="12.75">
      <c r="A58" s="107">
        <v>44</v>
      </c>
      <c r="B58" s="107" t="s">
        <v>458</v>
      </c>
      <c r="C58" s="107"/>
      <c r="D58" s="107"/>
      <c r="E58" s="107"/>
      <c r="F58" s="107">
        <v>0</v>
      </c>
      <c r="G58" s="107"/>
      <c r="H58" s="107"/>
      <c r="I58" s="107"/>
      <c r="J58" s="107"/>
      <c r="K58" s="107"/>
      <c r="L58" s="107">
        <f t="shared" si="0"/>
        <v>0</v>
      </c>
      <c r="M58" s="107"/>
    </row>
    <row r="59" spans="1:13" ht="12.75">
      <c r="A59" s="107">
        <v>45</v>
      </c>
      <c r="B59" s="107" t="s">
        <v>459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>
        <f t="shared" si="0"/>
        <v>0</v>
      </c>
      <c r="M59" s="107"/>
    </row>
    <row r="60" spans="1:13" ht="12.75">
      <c r="A60" s="107">
        <v>46</v>
      </c>
      <c r="B60" s="107" t="s">
        <v>460</v>
      </c>
      <c r="C60" s="107"/>
      <c r="D60" s="107"/>
      <c r="E60" s="107"/>
      <c r="F60" s="107">
        <v>0</v>
      </c>
      <c r="G60" s="107"/>
      <c r="H60" s="107"/>
      <c r="I60" s="107"/>
      <c r="J60" s="107"/>
      <c r="K60" s="107"/>
      <c r="L60" s="107">
        <f t="shared" si="0"/>
        <v>0</v>
      </c>
      <c r="M60" s="107"/>
    </row>
    <row r="61" spans="1:13" ht="12.75">
      <c r="A61" s="107">
        <v>47</v>
      </c>
      <c r="B61" s="107" t="s">
        <v>461</v>
      </c>
      <c r="C61" s="107"/>
      <c r="D61" s="107"/>
      <c r="E61" s="107"/>
      <c r="F61" s="107"/>
      <c r="G61" s="107">
        <v>259</v>
      </c>
      <c r="H61" s="107"/>
      <c r="I61" s="107"/>
      <c r="J61" s="107"/>
      <c r="K61" s="107"/>
      <c r="L61" s="107">
        <f t="shared" si="0"/>
        <v>259</v>
      </c>
      <c r="M61" s="107"/>
    </row>
    <row r="62" spans="1:13" ht="12.75">
      <c r="A62" s="107">
        <v>48</v>
      </c>
      <c r="B62" s="107" t="s">
        <v>462</v>
      </c>
      <c r="C62" s="107"/>
      <c r="D62" s="107"/>
      <c r="E62" s="107">
        <v>354</v>
      </c>
      <c r="F62" s="107"/>
      <c r="G62" s="107">
        <v>0</v>
      </c>
      <c r="H62" s="107"/>
      <c r="I62" s="107"/>
      <c r="J62" s="107"/>
      <c r="K62" s="107"/>
      <c r="L62" s="107">
        <f t="shared" si="0"/>
        <v>354</v>
      </c>
      <c r="M62" s="107"/>
    </row>
    <row r="63" spans="1:13" ht="12.75">
      <c r="A63" s="107">
        <v>49</v>
      </c>
      <c r="B63" s="107" t="s">
        <v>463</v>
      </c>
      <c r="C63" s="107"/>
      <c r="D63" s="107"/>
      <c r="E63" s="107"/>
      <c r="F63" s="107"/>
      <c r="G63" s="107">
        <v>190</v>
      </c>
      <c r="H63" s="107"/>
      <c r="I63" s="107"/>
      <c r="J63" s="107"/>
      <c r="K63" s="107"/>
      <c r="L63" s="107">
        <f t="shared" si="0"/>
        <v>190</v>
      </c>
      <c r="M63" s="107"/>
    </row>
    <row r="64" spans="1:13" ht="12.75">
      <c r="A64" s="107">
        <v>50</v>
      </c>
      <c r="B64" s="107" t="s">
        <v>464</v>
      </c>
      <c r="C64" s="107">
        <v>29244</v>
      </c>
      <c r="D64" s="107">
        <v>3963</v>
      </c>
      <c r="E64" s="107">
        <v>7107</v>
      </c>
      <c r="F64" s="107"/>
      <c r="G64" s="107"/>
      <c r="H64" s="107">
        <v>7259</v>
      </c>
      <c r="I64" s="107"/>
      <c r="J64" s="107"/>
      <c r="K64" s="107"/>
      <c r="L64" s="107">
        <f t="shared" si="0"/>
        <v>47573</v>
      </c>
      <c r="M64" s="107"/>
    </row>
    <row r="65" spans="1:13" ht="12.75">
      <c r="A65" s="107">
        <v>51</v>
      </c>
      <c r="B65" s="107" t="s">
        <v>465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>
        <f t="shared" si="0"/>
        <v>0</v>
      </c>
      <c r="M65" s="107"/>
    </row>
    <row r="66" spans="1:13" ht="12.75">
      <c r="A66" s="107">
        <v>52</v>
      </c>
      <c r="B66" s="107" t="s">
        <v>466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>
        <f t="shared" si="0"/>
        <v>0</v>
      </c>
      <c r="M66" s="107"/>
    </row>
    <row r="67" spans="1:13" ht="12.75">
      <c r="A67" s="107">
        <v>53</v>
      </c>
      <c r="B67" s="107" t="s">
        <v>467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>
        <f t="shared" si="0"/>
        <v>0</v>
      </c>
      <c r="M67" s="107"/>
    </row>
    <row r="68" spans="1:13" ht="12.75">
      <c r="A68" s="107">
        <v>54</v>
      </c>
      <c r="B68" s="107" t="s">
        <v>468</v>
      </c>
      <c r="C68" s="107">
        <v>1062</v>
      </c>
      <c r="D68" s="107">
        <v>287</v>
      </c>
      <c r="E68" s="107">
        <v>1094</v>
      </c>
      <c r="F68" s="107"/>
      <c r="G68" s="107"/>
      <c r="H68" s="107"/>
      <c r="I68" s="107"/>
      <c r="J68" s="107"/>
      <c r="K68" s="107"/>
      <c r="L68" s="107">
        <f t="shared" si="0"/>
        <v>2443</v>
      </c>
      <c r="M68" s="107"/>
    </row>
    <row r="69" spans="1:13" ht="12.75">
      <c r="A69" s="107">
        <v>55</v>
      </c>
      <c r="B69" s="107" t="s">
        <v>469</v>
      </c>
      <c r="C69" s="107"/>
      <c r="D69" s="107"/>
      <c r="E69" s="107">
        <v>775</v>
      </c>
      <c r="F69" s="107"/>
      <c r="G69" s="107"/>
      <c r="H69" s="107"/>
      <c r="I69" s="107"/>
      <c r="J69" s="107"/>
      <c r="K69" s="107"/>
      <c r="L69" s="107">
        <f t="shared" si="0"/>
        <v>775</v>
      </c>
      <c r="M69" s="107"/>
    </row>
    <row r="70" spans="1:13" ht="12.75">
      <c r="A70" s="107">
        <v>56</v>
      </c>
      <c r="B70" s="107" t="s">
        <v>470</v>
      </c>
      <c r="C70" s="107"/>
      <c r="D70" s="107"/>
      <c r="E70" s="107">
        <v>928</v>
      </c>
      <c r="F70" s="107"/>
      <c r="G70" s="107"/>
      <c r="H70" s="107"/>
      <c r="I70" s="107"/>
      <c r="J70" s="107"/>
      <c r="K70" s="107"/>
      <c r="L70" s="107">
        <f>SUM(C70:K70)</f>
        <v>928</v>
      </c>
      <c r="M70" s="107"/>
    </row>
    <row r="71" spans="1:13" ht="12.75">
      <c r="A71" s="107">
        <v>57</v>
      </c>
      <c r="B71" s="107" t="s">
        <v>528</v>
      </c>
      <c r="C71" s="107"/>
      <c r="D71" s="107"/>
      <c r="E71" s="107"/>
      <c r="F71" s="107"/>
      <c r="G71" s="107"/>
      <c r="H71" s="107"/>
      <c r="I71" s="107"/>
      <c r="J71" s="107">
        <v>1857</v>
      </c>
      <c r="K71" s="107"/>
      <c r="L71" s="107"/>
      <c r="M71" s="107"/>
    </row>
    <row r="72" spans="1:13" ht="12.75">
      <c r="A72" s="107">
        <v>58</v>
      </c>
      <c r="B72" s="121" t="s">
        <v>142</v>
      </c>
      <c r="C72" s="121">
        <f aca="true" t="shared" si="1" ref="C72:H72">SUM(C46:C70)</f>
        <v>38587</v>
      </c>
      <c r="D72" s="121">
        <f t="shared" si="1"/>
        <v>6485</v>
      </c>
      <c r="E72" s="121">
        <f t="shared" si="1"/>
        <v>32355</v>
      </c>
      <c r="F72" s="121">
        <f t="shared" si="1"/>
        <v>8352</v>
      </c>
      <c r="G72" s="121">
        <f t="shared" si="1"/>
        <v>49575</v>
      </c>
      <c r="H72" s="121">
        <f t="shared" si="1"/>
        <v>7259</v>
      </c>
      <c r="I72" s="121">
        <f>SUM(I46:I69)</f>
        <v>27399</v>
      </c>
      <c r="J72" s="121">
        <f>SUM(J44:J71)</f>
        <v>1857</v>
      </c>
      <c r="K72" s="121">
        <f>SUM(K44:K70)</f>
        <v>1000</v>
      </c>
      <c r="L72" s="121">
        <f>SUM(L46:L70)</f>
        <v>171012</v>
      </c>
      <c r="M72" s="107">
        <f>SUM(M46:M70)</f>
        <v>2</v>
      </c>
    </row>
    <row r="73" spans="1:13" ht="12.75">
      <c r="A73" s="107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07"/>
    </row>
    <row r="74" spans="1:13" ht="12.75">
      <c r="A74" s="107">
        <v>59</v>
      </c>
      <c r="B74" s="121" t="s">
        <v>471</v>
      </c>
      <c r="C74" s="121">
        <f aca="true" t="shared" si="2" ref="C74:H74">SUM(C72:C72)</f>
        <v>38587</v>
      </c>
      <c r="D74" s="121">
        <f t="shared" si="2"/>
        <v>6485</v>
      </c>
      <c r="E74" s="121">
        <f t="shared" si="2"/>
        <v>32355</v>
      </c>
      <c r="F74" s="121">
        <f t="shared" si="2"/>
        <v>8352</v>
      </c>
      <c r="G74" s="121">
        <f t="shared" si="2"/>
        <v>49575</v>
      </c>
      <c r="H74" s="121">
        <f t="shared" si="2"/>
        <v>7259</v>
      </c>
      <c r="I74" s="121">
        <f>SUM(I72)</f>
        <v>27399</v>
      </c>
      <c r="J74" s="121">
        <f>SUM(J72)</f>
        <v>1857</v>
      </c>
      <c r="K74" s="121">
        <f>SUM(K72)</f>
        <v>1000</v>
      </c>
      <c r="L74" s="121">
        <f>SUM(C74:K74)</f>
        <v>172869</v>
      </c>
      <c r="M74" s="107">
        <f>SUM(M72:M72)</f>
        <v>2</v>
      </c>
    </row>
    <row r="75" spans="2:10" ht="12.75">
      <c r="B75" s="88"/>
      <c r="C75" s="88"/>
      <c r="D75" s="88"/>
      <c r="E75" s="88"/>
      <c r="F75" s="88"/>
      <c r="G75" s="88"/>
      <c r="H75" s="88"/>
      <c r="I75" s="88"/>
      <c r="J75" s="88"/>
    </row>
    <row r="76" spans="2:10" ht="12.75">
      <c r="B76" s="93"/>
      <c r="C76" s="88"/>
      <c r="D76" s="88"/>
      <c r="E76" s="88"/>
      <c r="F76" s="88"/>
      <c r="G76" s="88"/>
      <c r="H76" s="88"/>
      <c r="I76" s="88"/>
      <c r="J76" s="88"/>
    </row>
    <row r="77" spans="2:10" ht="12.75">
      <c r="B77" s="93"/>
      <c r="C77" s="93"/>
      <c r="D77" s="93"/>
      <c r="E77" s="93"/>
      <c r="F77" s="93"/>
      <c r="G77" s="93"/>
      <c r="H77" s="93"/>
      <c r="I77" s="93"/>
      <c r="J77" s="93"/>
    </row>
    <row r="78" spans="2:10" ht="12.75">
      <c r="B78" s="88"/>
      <c r="C78" s="88"/>
      <c r="D78" s="88"/>
      <c r="E78" s="88"/>
      <c r="F78" s="88"/>
      <c r="G78" s="88"/>
      <c r="H78" s="88"/>
      <c r="I78" s="88"/>
      <c r="J78" s="88"/>
    </row>
    <row r="79" spans="2:10" ht="12.75">
      <c r="B79" s="93"/>
      <c r="C79" s="93"/>
      <c r="D79" s="93"/>
      <c r="E79" s="93"/>
      <c r="F79" s="93"/>
      <c r="G79" s="93"/>
      <c r="H79" s="93"/>
      <c r="I79" s="93"/>
      <c r="J79" s="93"/>
    </row>
    <row r="80" spans="2:10" ht="12.75">
      <c r="B80" s="88"/>
      <c r="C80" s="88"/>
      <c r="D80" s="88"/>
      <c r="E80" s="88"/>
      <c r="F80" s="88"/>
      <c r="G80" s="88"/>
      <c r="H80" s="88"/>
      <c r="I80" s="88"/>
      <c r="J80" s="88"/>
    </row>
    <row r="81" spans="2:10" ht="12.75">
      <c r="B81" s="93"/>
      <c r="C81" s="93"/>
      <c r="D81" s="93"/>
      <c r="E81" s="93"/>
      <c r="F81" s="93"/>
      <c r="G81" s="93"/>
      <c r="H81" s="93"/>
      <c r="I81" s="93"/>
      <c r="J81" s="93"/>
    </row>
    <row r="82" spans="2:10" ht="12.75">
      <c r="B82" s="88"/>
      <c r="C82" s="88"/>
      <c r="D82" s="88"/>
      <c r="E82" s="88"/>
      <c r="F82" s="88"/>
      <c r="G82" s="88"/>
      <c r="H82" s="88"/>
      <c r="I82" s="88"/>
      <c r="J82" s="88"/>
    </row>
    <row r="83" spans="2:10" ht="12.75">
      <c r="B83" s="88"/>
      <c r="C83" s="88"/>
      <c r="D83" s="88"/>
      <c r="E83" s="88"/>
      <c r="F83" s="88"/>
      <c r="G83" s="88"/>
      <c r="H83" s="88"/>
      <c r="I83" s="88"/>
      <c r="J83" s="8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9.140625" style="48" customWidth="1"/>
    <col min="2" max="2" width="58.140625" style="48" bestFit="1" customWidth="1"/>
    <col min="3" max="3" width="13.00390625" style="48" customWidth="1"/>
    <col min="4" max="5" width="32.8515625" style="48" customWidth="1"/>
    <col min="6" max="16384" width="9.140625" style="48" customWidth="1"/>
  </cols>
  <sheetData>
    <row r="1" ht="12.75">
      <c r="B1" s="48" t="s">
        <v>520</v>
      </c>
    </row>
    <row r="2" ht="12.75">
      <c r="B2" s="95" t="s">
        <v>491</v>
      </c>
    </row>
    <row r="3" ht="12.75">
      <c r="B3" s="108" t="s">
        <v>482</v>
      </c>
    </row>
    <row r="4" spans="3:4" ht="12.75">
      <c r="C4" s="95" t="s">
        <v>157</v>
      </c>
      <c r="D4" s="48" t="s">
        <v>518</v>
      </c>
    </row>
    <row r="5" spans="1:4" ht="12.75">
      <c r="A5" s="107"/>
      <c r="B5" s="107"/>
      <c r="C5" s="107"/>
      <c r="D5" s="107"/>
    </row>
    <row r="6" spans="1:4" ht="12.75">
      <c r="A6" s="107" t="s">
        <v>111</v>
      </c>
      <c r="B6" s="107" t="s">
        <v>481</v>
      </c>
      <c r="C6" s="107" t="s">
        <v>227</v>
      </c>
      <c r="D6" s="95" t="s">
        <v>486</v>
      </c>
    </row>
    <row r="7" spans="1:4" ht="12.75">
      <c r="A7" s="107" t="s">
        <v>480</v>
      </c>
      <c r="B7" s="107" t="s">
        <v>2</v>
      </c>
      <c r="C7" s="107" t="s">
        <v>153</v>
      </c>
      <c r="D7" s="107" t="s">
        <v>506</v>
      </c>
    </row>
    <row r="8" spans="1:4" ht="12.75">
      <c r="A8" s="107"/>
      <c r="B8" s="107"/>
      <c r="C8" s="107"/>
      <c r="D8" s="107"/>
    </row>
    <row r="9" spans="1:4" ht="12.75">
      <c r="A9" s="107">
        <v>1</v>
      </c>
      <c r="B9" s="110" t="s">
        <v>479</v>
      </c>
      <c r="C9" s="107">
        <v>0</v>
      </c>
      <c r="D9" s="107">
        <v>0</v>
      </c>
    </row>
    <row r="10" spans="1:4" ht="12.75">
      <c r="A10" s="107">
        <v>2</v>
      </c>
      <c r="B10" s="110" t="s">
        <v>478</v>
      </c>
      <c r="C10" s="107">
        <v>0</v>
      </c>
      <c r="D10" s="107">
        <v>0</v>
      </c>
    </row>
    <row r="11" spans="1:4" ht="12.75">
      <c r="A11" s="107">
        <v>3</v>
      </c>
      <c r="B11" s="107" t="s">
        <v>477</v>
      </c>
      <c r="C11" s="107">
        <v>1172</v>
      </c>
      <c r="D11" s="107">
        <v>1152</v>
      </c>
    </row>
    <row r="12" spans="1:4" ht="12.75">
      <c r="A12" s="107">
        <v>4</v>
      </c>
      <c r="B12" s="110" t="s">
        <v>476</v>
      </c>
      <c r="C12" s="107"/>
      <c r="D12" s="107"/>
    </row>
    <row r="13" spans="1:4" ht="12.75">
      <c r="A13" s="107">
        <v>5</v>
      </c>
      <c r="B13" s="110" t="s">
        <v>475</v>
      </c>
      <c r="C13" s="107">
        <v>4975</v>
      </c>
      <c r="D13" s="107">
        <v>4234</v>
      </c>
    </row>
    <row r="14" spans="1:4" ht="12.75">
      <c r="A14" s="107">
        <v>6</v>
      </c>
      <c r="B14" s="110" t="s">
        <v>474</v>
      </c>
      <c r="C14" s="107"/>
      <c r="D14" s="107"/>
    </row>
    <row r="15" spans="1:4" ht="12.75">
      <c r="A15" s="107">
        <v>7</v>
      </c>
      <c r="B15" s="107" t="s">
        <v>473</v>
      </c>
      <c r="C15" s="110">
        <v>780</v>
      </c>
      <c r="D15" s="107">
        <v>780</v>
      </c>
    </row>
    <row r="16" spans="1:4" ht="12.75">
      <c r="A16" s="109">
        <v>8</v>
      </c>
      <c r="B16" s="109" t="s">
        <v>472</v>
      </c>
      <c r="C16" s="107">
        <v>1425</v>
      </c>
      <c r="D16" s="107">
        <v>1445</v>
      </c>
    </row>
    <row r="17" spans="1:4" ht="12.75">
      <c r="A17" s="109">
        <v>9</v>
      </c>
      <c r="B17" s="109" t="s">
        <v>519</v>
      </c>
      <c r="C17" s="107">
        <v>0</v>
      </c>
      <c r="D17" s="107">
        <v>741</v>
      </c>
    </row>
    <row r="18" spans="1:4" ht="12.75">
      <c r="A18" s="109">
        <v>10</v>
      </c>
      <c r="B18" s="109" t="s">
        <v>66</v>
      </c>
      <c r="C18" s="108">
        <f>SUM(C9:C17)</f>
        <v>8352</v>
      </c>
      <c r="D18" s="108">
        <f>SUM(D9:D17)</f>
        <v>8352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28" sqref="G28"/>
    </sheetView>
  </sheetViews>
  <sheetFormatPr defaultColWidth="9.140625" defaultRowHeight="12.75"/>
  <cols>
    <col min="2" max="2" width="49.57421875" style="0" bestFit="1" customWidth="1"/>
    <col min="3" max="3" width="14.140625" style="0" customWidth="1"/>
    <col min="7" max="7" width="17.421875" style="0" customWidth="1"/>
  </cols>
  <sheetData>
    <row r="1" ht="12.75">
      <c r="B1" s="1" t="s">
        <v>522</v>
      </c>
    </row>
    <row r="2" ht="12.75">
      <c r="B2" t="s">
        <v>490</v>
      </c>
    </row>
    <row r="3" spans="1:6" ht="12.75">
      <c r="A3" s="4" t="s">
        <v>81</v>
      </c>
      <c r="F3" t="s">
        <v>69</v>
      </c>
    </row>
    <row r="4" spans="2:7" ht="12.75">
      <c r="B4" t="s">
        <v>76</v>
      </c>
      <c r="C4" t="s">
        <v>156</v>
      </c>
      <c r="D4" t="s">
        <v>118</v>
      </c>
      <c r="E4" t="s">
        <v>119</v>
      </c>
      <c r="F4" t="s">
        <v>187</v>
      </c>
      <c r="G4" t="s">
        <v>161</v>
      </c>
    </row>
    <row r="5" spans="1:8" ht="12.75">
      <c r="A5" s="8" t="s">
        <v>0</v>
      </c>
      <c r="B5" s="8" t="s">
        <v>1</v>
      </c>
      <c r="C5" s="8" t="s">
        <v>184</v>
      </c>
      <c r="D5" s="12" t="s">
        <v>181</v>
      </c>
      <c r="E5" s="12" t="s">
        <v>183</v>
      </c>
      <c r="F5" s="12" t="s">
        <v>211</v>
      </c>
      <c r="G5" s="12" t="s">
        <v>506</v>
      </c>
      <c r="H5" s="44"/>
    </row>
    <row r="6" spans="1:7" ht="12.75">
      <c r="A6" s="7" t="s">
        <v>80</v>
      </c>
      <c r="B6" s="7" t="s">
        <v>213</v>
      </c>
      <c r="C6" s="7">
        <v>6298</v>
      </c>
      <c r="D6" s="7"/>
      <c r="E6" s="7"/>
      <c r="F6" s="7">
        <v>6298</v>
      </c>
      <c r="G6" s="136">
        <v>0</v>
      </c>
    </row>
    <row r="7" spans="1:7" ht="12.75">
      <c r="A7" s="9" t="s">
        <v>103</v>
      </c>
      <c r="B7" s="9" t="s">
        <v>521</v>
      </c>
      <c r="C7" s="7">
        <v>0</v>
      </c>
      <c r="D7" s="7"/>
      <c r="E7" s="7"/>
      <c r="F7" s="7">
        <v>0</v>
      </c>
      <c r="G7" s="136">
        <v>21574</v>
      </c>
    </row>
    <row r="8" spans="1:7" ht="12.75">
      <c r="A8" s="9" t="s">
        <v>104</v>
      </c>
      <c r="B8" s="7" t="s">
        <v>487</v>
      </c>
      <c r="C8" s="7">
        <v>1701</v>
      </c>
      <c r="D8" s="7"/>
      <c r="E8" s="7"/>
      <c r="F8" s="7">
        <v>1701</v>
      </c>
      <c r="G8" s="7">
        <v>5825</v>
      </c>
    </row>
    <row r="9" spans="1:7" ht="12.75">
      <c r="A9" s="9" t="s">
        <v>105</v>
      </c>
      <c r="B9" s="8" t="s">
        <v>101</v>
      </c>
      <c r="C9" s="8">
        <f>SUM(C6:C8)</f>
        <v>7999</v>
      </c>
      <c r="D9" s="7"/>
      <c r="E9" s="7"/>
      <c r="F9" s="7">
        <f>SUM(F6:F8)</f>
        <v>7999</v>
      </c>
      <c r="G9" s="7">
        <v>27399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8.28125" style="0" customWidth="1"/>
    <col min="4" max="4" width="20.28125" style="0" customWidth="1"/>
    <col min="7" max="7" width="12.140625" style="0" customWidth="1"/>
  </cols>
  <sheetData>
    <row r="1" ht="12.75">
      <c r="B1" s="1" t="s">
        <v>523</v>
      </c>
    </row>
    <row r="2" ht="12.75">
      <c r="B2" t="s">
        <v>490</v>
      </c>
    </row>
    <row r="3" spans="1:2" ht="12.75">
      <c r="A3" s="4" t="s">
        <v>148</v>
      </c>
      <c r="B3" s="2"/>
    </row>
    <row r="4" spans="1:7" ht="12.75">
      <c r="A4" t="s">
        <v>76</v>
      </c>
      <c r="B4" t="s">
        <v>156</v>
      </c>
      <c r="C4" t="s">
        <v>120</v>
      </c>
      <c r="D4" t="s">
        <v>121</v>
      </c>
      <c r="E4" t="s">
        <v>167</v>
      </c>
      <c r="F4" t="s">
        <v>168</v>
      </c>
      <c r="G4" s="1" t="s">
        <v>512</v>
      </c>
    </row>
    <row r="5" spans="1:7" ht="12.75">
      <c r="A5" s="8" t="s">
        <v>170</v>
      </c>
      <c r="B5" s="8" t="s">
        <v>11</v>
      </c>
      <c r="C5" s="8" t="s">
        <v>182</v>
      </c>
      <c r="D5" s="7" t="s">
        <v>212</v>
      </c>
      <c r="E5" s="12" t="s">
        <v>183</v>
      </c>
      <c r="F5" s="12" t="s">
        <v>211</v>
      </c>
      <c r="G5" s="12" t="s">
        <v>506</v>
      </c>
    </row>
    <row r="6" spans="1:7" ht="12.75">
      <c r="A6" s="33" t="s">
        <v>80</v>
      </c>
      <c r="B6" s="9" t="s">
        <v>483</v>
      </c>
      <c r="C6" s="7">
        <v>167</v>
      </c>
      <c r="D6" s="7">
        <v>167</v>
      </c>
      <c r="E6" s="7"/>
      <c r="F6" s="7">
        <v>167</v>
      </c>
      <c r="G6" s="7">
        <v>175</v>
      </c>
    </row>
    <row r="7" spans="1:7" ht="12.75">
      <c r="A7" s="33" t="s">
        <v>103</v>
      </c>
      <c r="B7" s="9" t="s">
        <v>492</v>
      </c>
      <c r="C7" s="7">
        <v>352</v>
      </c>
      <c r="D7" s="7">
        <v>352</v>
      </c>
      <c r="E7" s="7"/>
      <c r="F7" s="7">
        <v>352</v>
      </c>
      <c r="G7" s="7">
        <v>344</v>
      </c>
    </row>
    <row r="8" spans="1:7" ht="12.75">
      <c r="A8" s="33" t="s">
        <v>104</v>
      </c>
      <c r="B8" s="9" t="s">
        <v>493</v>
      </c>
      <c r="C8" s="7">
        <v>6600</v>
      </c>
      <c r="D8" s="7">
        <v>6600</v>
      </c>
      <c r="E8" s="7"/>
      <c r="F8" s="7">
        <v>6600</v>
      </c>
      <c r="G8" s="7">
        <v>6600</v>
      </c>
    </row>
    <row r="9" spans="1:7" ht="12.75">
      <c r="A9" s="33" t="s">
        <v>105</v>
      </c>
      <c r="B9" s="9" t="s">
        <v>488</v>
      </c>
      <c r="C9" s="7">
        <v>140</v>
      </c>
      <c r="D9" s="7">
        <v>140</v>
      </c>
      <c r="E9" s="7"/>
      <c r="F9" s="7">
        <v>140</v>
      </c>
      <c r="G9" s="7">
        <v>140</v>
      </c>
    </row>
    <row r="10" spans="1:7" ht="12.75">
      <c r="A10" s="41" t="s">
        <v>494</v>
      </c>
      <c r="B10" s="8" t="s">
        <v>109</v>
      </c>
      <c r="C10" s="8">
        <f>SUM(C6:C9)</f>
        <v>7259</v>
      </c>
      <c r="D10" s="8">
        <f>SUM(D6:D9)</f>
        <v>7259</v>
      </c>
      <c r="E10" s="7"/>
      <c r="F10" s="7">
        <f>SUM(F6:F9)</f>
        <v>7259</v>
      </c>
      <c r="G10" s="7">
        <f>SUM(G6:G9)</f>
        <v>7259</v>
      </c>
    </row>
    <row r="11" spans="1:4" ht="12.75">
      <c r="A11" s="10"/>
      <c r="B11" s="11"/>
      <c r="C11" s="11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1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1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1"/>
      <c r="C18" s="11"/>
      <c r="D18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3.421875" style="0" customWidth="1"/>
    <col min="2" max="2" width="38.00390625" style="0" customWidth="1"/>
    <col min="3" max="3" width="9.00390625" style="0" bestFit="1" customWidth="1"/>
    <col min="4" max="4" width="6.7109375" style="0" customWidth="1"/>
    <col min="5" max="5" width="5.8515625" style="0" customWidth="1"/>
    <col min="6" max="6" width="6.421875" style="0" customWidth="1"/>
    <col min="7" max="7" width="7.28125" style="0" customWidth="1"/>
    <col min="8" max="8" width="6.140625" style="0" customWidth="1"/>
    <col min="9" max="9" width="6.421875" style="0" customWidth="1"/>
    <col min="10" max="10" width="6.57421875" style="0" customWidth="1"/>
    <col min="11" max="11" width="6.7109375" style="0" customWidth="1"/>
    <col min="12" max="12" width="7.28125" style="0" customWidth="1"/>
    <col min="13" max="13" width="5.8515625" style="0" customWidth="1"/>
    <col min="14" max="14" width="6.57421875" style="0" customWidth="1"/>
    <col min="15" max="15" width="8.00390625" style="0" customWidth="1"/>
  </cols>
  <sheetData>
    <row r="1" ht="12.75">
      <c r="B1" s="1" t="s">
        <v>527</v>
      </c>
    </row>
    <row r="3" ht="12.75">
      <c r="B3" t="s">
        <v>490</v>
      </c>
    </row>
    <row r="4" ht="12.75">
      <c r="G4" t="s">
        <v>69</v>
      </c>
    </row>
    <row r="5" spans="2:11" ht="12.75">
      <c r="B5" s="4" t="s">
        <v>83</v>
      </c>
      <c r="C5" s="1"/>
      <c r="D5" s="1"/>
      <c r="E5" s="1"/>
      <c r="F5" s="1"/>
      <c r="G5" s="1"/>
      <c r="H5" s="1"/>
      <c r="I5" s="1"/>
      <c r="J5" s="1"/>
      <c r="K5" s="1"/>
    </row>
    <row r="6" spans="2:15" ht="12.75">
      <c r="B6" t="s">
        <v>76</v>
      </c>
      <c r="C6" t="s">
        <v>156</v>
      </c>
      <c r="D6" t="s">
        <v>120</v>
      </c>
      <c r="E6" t="s">
        <v>121</v>
      </c>
      <c r="F6" t="s">
        <v>167</v>
      </c>
      <c r="G6" t="s">
        <v>168</v>
      </c>
      <c r="H6" t="s">
        <v>169</v>
      </c>
      <c r="I6" t="s">
        <v>171</v>
      </c>
      <c r="J6" t="s">
        <v>78</v>
      </c>
      <c r="K6" t="s">
        <v>173</v>
      </c>
      <c r="L6" t="s">
        <v>174</v>
      </c>
      <c r="M6" t="s">
        <v>175</v>
      </c>
      <c r="N6" t="s">
        <v>176</v>
      </c>
      <c r="O6" t="s">
        <v>177</v>
      </c>
    </row>
    <row r="7" spans="1:15" ht="12.75">
      <c r="A7">
        <v>1</v>
      </c>
      <c r="B7" s="4" t="s">
        <v>106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136</v>
      </c>
    </row>
    <row r="8" spans="1:15" ht="12.75">
      <c r="A8">
        <v>2</v>
      </c>
      <c r="B8" s="142" t="s">
        <v>17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2.75">
      <c r="A9">
        <v>3</v>
      </c>
      <c r="B9" s="14" t="s">
        <v>203</v>
      </c>
      <c r="C9" s="9">
        <v>5862</v>
      </c>
      <c r="D9" s="9">
        <v>5836</v>
      </c>
      <c r="E9" s="9">
        <v>5832</v>
      </c>
      <c r="F9" s="9">
        <v>5710</v>
      </c>
      <c r="G9" s="9">
        <v>5720</v>
      </c>
      <c r="H9" s="9">
        <v>5720</v>
      </c>
      <c r="I9" s="9">
        <v>5720</v>
      </c>
      <c r="J9" s="9">
        <v>5760</v>
      </c>
      <c r="K9" s="9">
        <v>5702</v>
      </c>
      <c r="L9" s="9">
        <v>5802</v>
      </c>
      <c r="M9" s="9">
        <v>5802</v>
      </c>
      <c r="N9" s="9">
        <v>5802</v>
      </c>
      <c r="O9" s="9">
        <f>SUM(C9:N9)</f>
        <v>69268</v>
      </c>
    </row>
    <row r="10" spans="1:15" ht="12.75">
      <c r="A10">
        <v>4</v>
      </c>
      <c r="B10" s="15" t="s">
        <v>151</v>
      </c>
      <c r="C10" s="9">
        <v>4458</v>
      </c>
      <c r="D10" s="9">
        <v>4458</v>
      </c>
      <c r="E10" s="9">
        <v>4458</v>
      </c>
      <c r="F10" s="9">
        <v>4458</v>
      </c>
      <c r="G10" s="9">
        <v>4858</v>
      </c>
      <c r="H10" s="9">
        <v>4505</v>
      </c>
      <c r="I10" s="9">
        <v>4459</v>
      </c>
      <c r="J10" s="9">
        <v>4458</v>
      </c>
      <c r="K10" s="9">
        <v>4458</v>
      </c>
      <c r="L10" s="9">
        <v>4459</v>
      </c>
      <c r="M10" s="9">
        <v>4459</v>
      </c>
      <c r="N10" s="9">
        <v>4459</v>
      </c>
      <c r="O10" s="9">
        <f>SUM(C10:N10)</f>
        <v>53947</v>
      </c>
    </row>
    <row r="11" spans="1:15" ht="12.75">
      <c r="A11">
        <v>5</v>
      </c>
      <c r="B11" s="14" t="s">
        <v>77</v>
      </c>
      <c r="C11" s="9">
        <v>827</v>
      </c>
      <c r="D11" s="9">
        <v>827</v>
      </c>
      <c r="E11" s="9">
        <v>827</v>
      </c>
      <c r="F11" s="9">
        <v>827</v>
      </c>
      <c r="G11" s="9">
        <v>828</v>
      </c>
      <c r="H11" s="9">
        <v>827</v>
      </c>
      <c r="I11" s="9">
        <v>828</v>
      </c>
      <c r="J11" s="9">
        <v>828</v>
      </c>
      <c r="K11" s="9">
        <v>827</v>
      </c>
      <c r="L11" s="9">
        <v>828</v>
      </c>
      <c r="M11" s="9">
        <v>828</v>
      </c>
      <c r="N11" s="9">
        <v>828</v>
      </c>
      <c r="O11" s="9">
        <f>SUM(C11:N11)</f>
        <v>9930</v>
      </c>
    </row>
    <row r="12" spans="1:15" ht="12.75">
      <c r="A12">
        <v>6</v>
      </c>
      <c r="B12" s="14" t="s">
        <v>134</v>
      </c>
      <c r="C12" s="9">
        <v>70</v>
      </c>
      <c r="D12" s="9">
        <v>215</v>
      </c>
      <c r="E12" s="9">
        <v>215</v>
      </c>
      <c r="F12" s="9">
        <v>215</v>
      </c>
      <c r="G12" s="9">
        <v>215</v>
      </c>
      <c r="H12" s="9">
        <v>215</v>
      </c>
      <c r="I12" s="9">
        <v>226</v>
      </c>
      <c r="J12" s="9">
        <v>230</v>
      </c>
      <c r="K12" s="9">
        <v>225</v>
      </c>
      <c r="L12" s="9">
        <v>225</v>
      </c>
      <c r="M12" s="9">
        <v>225</v>
      </c>
      <c r="N12" s="9">
        <v>225</v>
      </c>
      <c r="O12" s="9">
        <f aca="true" t="shared" si="0" ref="O12:O18">SUM(C12:N12)</f>
        <v>2501</v>
      </c>
    </row>
    <row r="13" spans="1:15" ht="12.75">
      <c r="A13">
        <v>7</v>
      </c>
      <c r="B13" s="14" t="s">
        <v>204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0"/>
        <v>0</v>
      </c>
    </row>
    <row r="14" spans="1:15" ht="12.75">
      <c r="A14">
        <v>8</v>
      </c>
      <c r="B14" s="14" t="s">
        <v>79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0"/>
        <v>0</v>
      </c>
    </row>
    <row r="15" spans="1:15" ht="12.75">
      <c r="A15">
        <v>9</v>
      </c>
      <c r="B15" s="45" t="s">
        <v>205</v>
      </c>
      <c r="C15" s="9">
        <v>0</v>
      </c>
      <c r="D15" s="9">
        <v>0</v>
      </c>
      <c r="E15" s="9">
        <v>0</v>
      </c>
      <c r="F15" s="9">
        <v>7258</v>
      </c>
      <c r="G15" s="9">
        <v>0</v>
      </c>
      <c r="H15" s="9">
        <v>0</v>
      </c>
      <c r="I15" s="9">
        <v>0</v>
      </c>
      <c r="J15" s="9">
        <v>26045</v>
      </c>
      <c r="K15" s="9">
        <v>0</v>
      </c>
      <c r="L15" s="9">
        <v>0</v>
      </c>
      <c r="M15" s="9">
        <v>0</v>
      </c>
      <c r="N15" s="9">
        <v>0</v>
      </c>
      <c r="O15" s="9">
        <f t="shared" si="0"/>
        <v>33303</v>
      </c>
    </row>
    <row r="16" spans="1:15" ht="12.75">
      <c r="A16">
        <v>10</v>
      </c>
      <c r="B16" s="45" t="s">
        <v>206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f t="shared" si="0"/>
        <v>0</v>
      </c>
    </row>
    <row r="17" spans="1:15" ht="27.75" customHeight="1">
      <c r="A17">
        <v>11</v>
      </c>
      <c r="B17" s="14" t="s">
        <v>135</v>
      </c>
      <c r="C17" s="9">
        <v>0</v>
      </c>
      <c r="D17" s="9">
        <v>0</v>
      </c>
      <c r="E17" s="9">
        <v>392</v>
      </c>
      <c r="F17" s="9">
        <v>392</v>
      </c>
      <c r="G17" s="9">
        <v>392</v>
      </c>
      <c r="H17" s="9">
        <v>392</v>
      </c>
      <c r="I17" s="9">
        <v>392</v>
      </c>
      <c r="J17" s="9">
        <v>392</v>
      </c>
      <c r="K17" s="9">
        <v>392</v>
      </c>
      <c r="L17" s="9">
        <v>392</v>
      </c>
      <c r="M17" s="9">
        <v>392</v>
      </c>
      <c r="N17" s="9">
        <v>392</v>
      </c>
      <c r="O17" s="9">
        <f t="shared" si="0"/>
        <v>3920</v>
      </c>
    </row>
    <row r="18" spans="1:15" ht="12.75">
      <c r="A18">
        <v>12</v>
      </c>
      <c r="B18" s="14" t="s">
        <v>152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f t="shared" si="0"/>
        <v>0</v>
      </c>
    </row>
    <row r="19" spans="1:15" ht="12.75">
      <c r="A19">
        <v>13</v>
      </c>
      <c r="B19" s="38" t="s">
        <v>64</v>
      </c>
      <c r="C19" s="8">
        <f aca="true" t="shared" si="1" ref="C19:N19">SUM(C9:C18)</f>
        <v>11217</v>
      </c>
      <c r="D19" s="8">
        <f t="shared" si="1"/>
        <v>11336</v>
      </c>
      <c r="E19" s="8">
        <f t="shared" si="1"/>
        <v>11724</v>
      </c>
      <c r="F19" s="8">
        <f t="shared" si="1"/>
        <v>18860</v>
      </c>
      <c r="G19" s="8">
        <f t="shared" si="1"/>
        <v>12013</v>
      </c>
      <c r="H19" s="8">
        <f t="shared" si="1"/>
        <v>11659</v>
      </c>
      <c r="I19" s="8">
        <f t="shared" si="1"/>
        <v>11625</v>
      </c>
      <c r="J19" s="8">
        <f t="shared" si="1"/>
        <v>37713</v>
      </c>
      <c r="K19" s="8">
        <f t="shared" si="1"/>
        <v>11604</v>
      </c>
      <c r="L19" s="8">
        <f t="shared" si="1"/>
        <v>11706</v>
      </c>
      <c r="M19" s="8">
        <f t="shared" si="1"/>
        <v>11706</v>
      </c>
      <c r="N19" s="8">
        <f t="shared" si="1"/>
        <v>11706</v>
      </c>
      <c r="O19" s="8">
        <f>SUM(C19:N19)</f>
        <v>172869</v>
      </c>
    </row>
    <row r="20" spans="2:15" ht="12.75"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>
        <v>14</v>
      </c>
      <c r="B21" s="142" t="s">
        <v>18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1:15" ht="12.75">
      <c r="A22">
        <v>15</v>
      </c>
      <c r="B22" s="16" t="s">
        <v>84</v>
      </c>
      <c r="C22" s="9">
        <v>3735</v>
      </c>
      <c r="D22" s="9">
        <v>3735</v>
      </c>
      <c r="E22" s="9">
        <v>3735</v>
      </c>
      <c r="F22" s="9">
        <v>3735</v>
      </c>
      <c r="G22" s="9">
        <v>3936</v>
      </c>
      <c r="H22" s="9">
        <v>3776</v>
      </c>
      <c r="I22" s="9">
        <v>3745</v>
      </c>
      <c r="J22" s="9">
        <v>3735</v>
      </c>
      <c r="K22" s="9">
        <v>3735</v>
      </c>
      <c r="L22" s="9">
        <v>3735</v>
      </c>
      <c r="M22" s="9">
        <v>3735</v>
      </c>
      <c r="N22" s="9">
        <v>3735</v>
      </c>
      <c r="O22" s="9">
        <f aca="true" t="shared" si="2" ref="O22:O27">SUM(C22:N22)</f>
        <v>45072</v>
      </c>
    </row>
    <row r="23" spans="1:15" ht="12.75">
      <c r="A23">
        <v>16</v>
      </c>
      <c r="B23" s="16" t="s">
        <v>85</v>
      </c>
      <c r="C23" s="9">
        <v>2696</v>
      </c>
      <c r="D23" s="9">
        <v>2696</v>
      </c>
      <c r="E23" s="9">
        <v>2697</v>
      </c>
      <c r="F23" s="9">
        <v>2697</v>
      </c>
      <c r="G23" s="9">
        <v>2696</v>
      </c>
      <c r="H23" s="9">
        <v>2696</v>
      </c>
      <c r="I23" s="9">
        <v>2697</v>
      </c>
      <c r="J23" s="9">
        <v>2696</v>
      </c>
      <c r="K23" s="9">
        <v>2696</v>
      </c>
      <c r="L23" s="9">
        <v>2696</v>
      </c>
      <c r="M23" s="9">
        <v>2696</v>
      </c>
      <c r="N23" s="9">
        <v>2696</v>
      </c>
      <c r="O23" s="9">
        <f t="shared" si="2"/>
        <v>32355</v>
      </c>
    </row>
    <row r="24" spans="1:15" ht="12.75">
      <c r="A24">
        <v>17</v>
      </c>
      <c r="B24" s="16" t="s">
        <v>149</v>
      </c>
      <c r="C24" s="9">
        <v>4115</v>
      </c>
      <c r="D24" s="9">
        <v>4115</v>
      </c>
      <c r="E24" s="9">
        <v>4115</v>
      </c>
      <c r="F24" s="9">
        <v>4116</v>
      </c>
      <c r="G24" s="9">
        <v>4116</v>
      </c>
      <c r="H24" s="9">
        <v>4116</v>
      </c>
      <c r="I24" s="9">
        <v>4116</v>
      </c>
      <c r="J24" s="9">
        <v>4116</v>
      </c>
      <c r="K24" s="9">
        <v>4115</v>
      </c>
      <c r="L24" s="9">
        <v>4115</v>
      </c>
      <c r="M24" s="9">
        <v>4115</v>
      </c>
      <c r="N24" s="9">
        <v>4115</v>
      </c>
      <c r="O24" s="9">
        <f t="shared" si="2"/>
        <v>49385</v>
      </c>
    </row>
    <row r="25" spans="1:15" ht="25.5">
      <c r="A25">
        <v>18</v>
      </c>
      <c r="B25" s="16" t="s">
        <v>150</v>
      </c>
      <c r="C25" s="9">
        <v>0</v>
      </c>
      <c r="D25" s="9">
        <v>0</v>
      </c>
      <c r="E25" s="9">
        <v>95</v>
      </c>
      <c r="F25" s="9">
        <v>0</v>
      </c>
      <c r="G25" s="9">
        <v>0</v>
      </c>
      <c r="H25" s="9">
        <v>0</v>
      </c>
      <c r="I25" s="9">
        <v>0</v>
      </c>
      <c r="J25" s="9">
        <v>95</v>
      </c>
      <c r="K25" s="9">
        <v>0</v>
      </c>
      <c r="L25" s="9">
        <v>0</v>
      </c>
      <c r="M25" s="9">
        <v>0</v>
      </c>
      <c r="N25" s="9">
        <v>0</v>
      </c>
      <c r="O25" s="9">
        <f t="shared" si="2"/>
        <v>190</v>
      </c>
    </row>
    <row r="26" spans="1:15" ht="12.75">
      <c r="A26">
        <v>19</v>
      </c>
      <c r="B26" s="16" t="s">
        <v>86</v>
      </c>
      <c r="C26" s="9">
        <v>696</v>
      </c>
      <c r="D26" s="9">
        <v>696</v>
      </c>
      <c r="E26" s="9">
        <v>696</v>
      </c>
      <c r="F26" s="9">
        <v>696</v>
      </c>
      <c r="G26" s="9">
        <v>696</v>
      </c>
      <c r="H26" s="9">
        <v>696</v>
      </c>
      <c r="I26" s="9">
        <v>696</v>
      </c>
      <c r="J26" s="9">
        <v>696</v>
      </c>
      <c r="K26" s="9">
        <v>696</v>
      </c>
      <c r="L26" s="9">
        <v>696</v>
      </c>
      <c r="M26" s="9">
        <v>696</v>
      </c>
      <c r="N26" s="9">
        <v>696</v>
      </c>
      <c r="O26" s="9">
        <f t="shared" si="2"/>
        <v>8352</v>
      </c>
    </row>
    <row r="27" spans="1:15" ht="12.75">
      <c r="A27">
        <v>20</v>
      </c>
      <c r="B27" s="16" t="s">
        <v>87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1000</v>
      </c>
      <c r="O27" s="9">
        <f t="shared" si="2"/>
        <v>1000</v>
      </c>
    </row>
    <row r="28" spans="1:15" ht="12.75">
      <c r="A28">
        <v>21</v>
      </c>
      <c r="B28" s="16" t="s">
        <v>23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27399</v>
      </c>
      <c r="M28" s="9">
        <v>0</v>
      </c>
      <c r="N28" s="9">
        <v>0</v>
      </c>
      <c r="O28" s="9">
        <f>SUM(D28:M28)</f>
        <v>27399</v>
      </c>
    </row>
    <row r="29" spans="1:15" ht="12.75">
      <c r="A29">
        <v>22</v>
      </c>
      <c r="B29" s="16" t="s">
        <v>11</v>
      </c>
      <c r="C29" s="9">
        <v>0</v>
      </c>
      <c r="D29" s="9">
        <v>0</v>
      </c>
      <c r="E29" s="9">
        <v>0</v>
      </c>
      <c r="F29" s="9">
        <v>7259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f>SUM(C29:N29)</f>
        <v>7259</v>
      </c>
    </row>
    <row r="30" spans="1:15" ht="12.75">
      <c r="A30">
        <v>23</v>
      </c>
      <c r="B30" s="16" t="s">
        <v>108</v>
      </c>
      <c r="C30" s="9">
        <v>0</v>
      </c>
      <c r="D30" s="9">
        <v>0</v>
      </c>
      <c r="E30" s="9">
        <v>1857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f>SUM(C30:N30)</f>
        <v>1857</v>
      </c>
    </row>
    <row r="31" spans="1:15" ht="12.75">
      <c r="A31">
        <v>24</v>
      </c>
      <c r="B31" s="39" t="s">
        <v>65</v>
      </c>
      <c r="C31" s="8">
        <f aca="true" t="shared" si="3" ref="C31:N31">SUM(C22:C30)</f>
        <v>11242</v>
      </c>
      <c r="D31" s="8">
        <f t="shared" si="3"/>
        <v>11242</v>
      </c>
      <c r="E31" s="8">
        <f t="shared" si="3"/>
        <v>13195</v>
      </c>
      <c r="F31" s="8">
        <f t="shared" si="3"/>
        <v>18503</v>
      </c>
      <c r="G31" s="8">
        <f t="shared" si="3"/>
        <v>11444</v>
      </c>
      <c r="H31" s="8">
        <f t="shared" si="3"/>
        <v>11284</v>
      </c>
      <c r="I31" s="8">
        <f t="shared" si="3"/>
        <v>11254</v>
      </c>
      <c r="J31" s="8">
        <f t="shared" si="3"/>
        <v>11338</v>
      </c>
      <c r="K31" s="8">
        <f t="shared" si="3"/>
        <v>11242</v>
      </c>
      <c r="L31" s="8">
        <f t="shared" si="3"/>
        <v>38641</v>
      </c>
      <c r="M31" s="8">
        <f t="shared" si="3"/>
        <v>11242</v>
      </c>
      <c r="N31" s="8">
        <f t="shared" si="3"/>
        <v>12242</v>
      </c>
      <c r="O31" s="8">
        <f>SUM(O22:O30)</f>
        <v>172869</v>
      </c>
    </row>
  </sheetData>
  <sheetProtection/>
  <mergeCells count="2">
    <mergeCell ref="B8:O8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2015-09-14T06:42:26Z</cp:lastPrinted>
  <dcterms:created xsi:type="dcterms:W3CDTF">2006-01-17T11:47:21Z</dcterms:created>
  <dcterms:modified xsi:type="dcterms:W3CDTF">2015-09-16T19:28:28Z</dcterms:modified>
  <cp:category/>
  <cp:version/>
  <cp:contentType/>
  <cp:contentStatus/>
</cp:coreProperties>
</file>