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C8" i="1"/>
  <c r="C37" i="1" s="1"/>
  <c r="C58" i="1" l="1"/>
  <c r="F58" i="1" s="1"/>
  <c r="F46" i="1"/>
  <c r="F37" i="1"/>
  <c r="C42" i="1"/>
  <c r="F42" i="1" s="1"/>
  <c r="F47" i="1"/>
  <c r="F53" i="1"/>
  <c r="F8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<sst xmlns="http://schemas.openxmlformats.org/spreadsheetml/2006/main" count="112" uniqueCount="98">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</sst>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>
            <v>10193500</v>
          </cell>
        </row>
        <row r="9">
          <cell r="C9">
            <v>20000</v>
          </cell>
        </row>
        <row r="10">
          <cell r="C10">
            <v>8650000</v>
          </cell>
        </row>
        <row r="11">
          <cell r="C11">
            <v>50000</v>
          </cell>
        </row>
        <row r="14">
          <cell r="C14">
            <v>823500</v>
          </cell>
        </row>
        <row r="15">
          <cell r="C15">
            <v>650000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10193500</v>
          </cell>
        </row>
        <row r="38">
          <cell r="C38">
            <v>97753908</v>
          </cell>
        </row>
        <row r="39">
          <cell r="C39">
            <v>435258</v>
          </cell>
        </row>
        <row r="41">
          <cell r="C41">
            <v>97318650</v>
          </cell>
        </row>
        <row r="42">
          <cell r="C42">
            <v>107947408</v>
          </cell>
        </row>
        <row r="46">
          <cell r="C46">
            <v>104891194</v>
          </cell>
        </row>
        <row r="47">
          <cell r="C47">
            <v>48112547</v>
          </cell>
        </row>
        <row r="48">
          <cell r="C48">
            <v>9503465</v>
          </cell>
        </row>
        <row r="49">
          <cell r="C49">
            <v>47275182</v>
          </cell>
        </row>
        <row r="52">
          <cell r="C52">
            <v>3056214</v>
          </cell>
        </row>
        <row r="53">
          <cell r="C53">
            <v>3056214</v>
          </cell>
        </row>
        <row r="58">
          <cell r="C58">
            <v>107947408</v>
          </cell>
        </row>
        <row r="60">
          <cell r="C60">
            <v>18.25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F60"/>
  <sheetViews>
    <sheetView tabSelected="1" view="pageLayout" zoomScaleNormal="100" workbookViewId="0">
      <selection activeCell="D3" sqref="D3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2" customWidth="1"/>
    <col min="4" max="4" width="9.33203125" style="20"/>
    <col min="5" max="5" width="11.83203125" style="5" hidden="1" customWidth="1"/>
    <col min="6" max="6" width="12.664062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10409400</v>
      </c>
      <c r="E8" s="32" t="e">
        <f>'[1]9.4.1. sz. mell EKIK'!C8+#REF!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v>20000</v>
      </c>
      <c r="E9" s="32" t="e">
        <f>'[1]9.4.1. sz. mell EKIK'!C9+#REF!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8820000</v>
      </c>
      <c r="E10" s="32" t="e">
        <f>'[1]9.4.1. sz. mell EKIK'!C10+#REF!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50000</v>
      </c>
      <c r="E11" s="32" t="e">
        <f>'[1]9.4.1. sz. mell EKIK'!C11+#REF!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'[1]9.4.1. sz. mell EKIK'!C12+#REF!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'[1]9.4.1. sz. mell EKIK'!C13+#REF!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869400</v>
      </c>
      <c r="E14" s="32" t="e">
        <f>'[1]9.4.1. sz. mell EKIK'!C14+#REF!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650000</v>
      </c>
      <c r="E15" s="32" t="e">
        <f>'[1]9.4.1. sz. mell EKIK'!C15+#REF!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'[1]9.4.1. sz. mell EKIK'!C16+#REF!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'[1]9.4.1. sz. mell EKIK'!C17+#REF!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'[1]9.4.1. sz. mell EKIK'!C18+#REF!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 t="e">
        <f>'[1]9.4.1. sz. mell EKIK'!C19+#REF!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 t="e">
        <f>'[1]9.4.1. sz. mell EKIK'!C20+#REF!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'[1]9.4.1. sz. mell EKIK'!C21+#REF!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'[1]9.4.1. sz. mell EKIK'!C22+#REF!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 t="e">
        <f>'[1]9.4.1. sz. mell EKIK'!C23+#REF!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'[1]9.4.1. sz. mell EKIK'!C24+#REF!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'[1]9.4.1. sz. mell EKIK'!C25+#REF!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'[1]9.4.1. sz. mell EKIK'!C26+#REF!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'[1]9.4.1. sz. mell EKIK'!C27+#REF!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 t="e">
        <f>'[1]9.4.1. sz. mell EKIK'!C28+#REF!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 t="e">
        <f>'[1]9.4.1. sz. mell EKIK'!C29+#REF!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'[1]9.4.1. sz. mell EKIK'!C30+#REF!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'[1]9.4.1. sz. mell EKIK'!C31+#REF!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'[1]9.4.1. sz. mell EKIK'!C32+#REF!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'[1]9.4.1. sz. mell EKIK'!C33+#REF!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'[1]9.4.1. sz. mell EKIK'!C34+#REF!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'[1]9.4.1. sz. mell EKIK'!C35+#REF!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'[1]9.4.1. sz. mell EKIK'!C36+#REF!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10409400</v>
      </c>
      <c r="E37" s="32" t="e">
        <f>'[1]9.4.1. sz. mell EKIK'!C37+#REF!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8">
        <f>+C39+C40+C41</f>
        <v>97753908</v>
      </c>
      <c r="E38" s="32" t="e">
        <f>'[1]9.4.1. sz. mell EKIK'!C38+#REF!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435258</v>
      </c>
      <c r="E39" s="32" t="e">
        <f>'[1]9.4.1. sz. mell EKIK'!C39+#REF!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 t="e">
        <f>'[1]9.4.1. sz. mell EKIK'!C40+#REF!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9">
        <f>99521250-932600-1350000+80000</f>
        <v>97318650</v>
      </c>
      <c r="E41" s="32" t="e">
        <f>'[1]9.4.1. sz. mell EKIK'!C41+#REF!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60" t="s">
        <v>82</v>
      </c>
      <c r="C42" s="61">
        <f>+C37+C38</f>
        <v>108163308</v>
      </c>
      <c r="E42" s="32" t="e">
        <f>'[1]9.4.1. sz. mell EKIK'!C42+#REF!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'[1]9.4.1. sz. mell EKIK'!C43+#REF!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'[1]9.4.1. sz. mell EKIK'!C44+#REF!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'[1]9.4.1. sz. mell EKIK'!C45+#REF!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105107094</v>
      </c>
      <c r="E46" s="32" t="e">
        <f>'[1]9.4.1. sz. mell EKIK'!C46+#REF!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2">
        <f>48091292+21255</f>
        <v>48112547</v>
      </c>
      <c r="E47" s="32" t="e">
        <f>'[1]9.4.1. sz. mell EKIK'!C47+#REF!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3">
        <f>9499320+4145</f>
        <v>9503465</v>
      </c>
      <c r="E48" s="32" t="e">
        <f>'[1]9.4.1. sz. mell EKIK'!C48+#REF!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3">
        <f>50789082-932600-1350000+80000-1070000-25400</f>
        <v>47491082</v>
      </c>
      <c r="E49" s="32" t="e">
        <f>'[1]9.4.1. sz. mell EKIK'!C49+#REF!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'[1]9.4.1. sz. mell EKIK'!C50+#REF!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'[1]9.4.1. sz. mell EKIK'!C51+#REF!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74">
        <f>SUM(C53:C55)</f>
        <v>3056214</v>
      </c>
      <c r="E52" s="32" t="e">
        <f>'[1]9.4.1. sz. mell EKIK'!C52+#REF!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2">
        <f>1986214+1070000</f>
        <v>3056214</v>
      </c>
      <c r="E53" s="32" t="e">
        <f>'[1]9.4.1. sz. mell EKIK'!C53+#REF!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'[1]9.4.1. sz. mell EKIK'!C54+#REF!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'[1]9.4.1. sz. mell EKIK'!C55+#REF!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'[1]9.4.1. sz. mell EKIK'!C56+#REF!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'[1]9.4.1. sz. mell EKIK'!C57+#REF!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108163308</v>
      </c>
      <c r="E58" s="32" t="e">
        <f>'[1]9.4.1. sz. mell EKIK'!C58+#REF!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'[1]9.4.1. sz. mell EKIK'!C59+#REF!</f>
        <v>#REF!</v>
      </c>
      <c r="F59" s="32" t="e">
        <f t="shared" si="0"/>
        <v>#REF!</v>
      </c>
    </row>
    <row r="60" spans="1:6" ht="13.5" thickBot="1" x14ac:dyDescent="0.25">
      <c r="A60" s="79" t="s">
        <v>97</v>
      </c>
      <c r="B60" s="80"/>
      <c r="C60" s="81">
        <v>18.25</v>
      </c>
      <c r="E60" s="32" t="e">
        <f>'[1]9.4.1. sz. mell EKIK'!C60+#REF!</f>
        <v>#REF!</v>
      </c>
      <c r="F60" s="32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2019-04-30T10:18:59Z</dcterms:created>
  <dcterms:modified xsi:type="dcterms:W3CDTF">2019-04-30T10:19:00Z</dcterms:modified>
</cp:coreProperties>
</file>