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2\Desktop\2020 jegyzőkönyv\"/>
    </mc:Choice>
  </mc:AlternateContent>
  <bookViews>
    <workbookView xWindow="0" yWindow="0" windowWidth="20490" windowHeight="9105" firstSheet="1" activeTab="2"/>
  </bookViews>
  <sheets>
    <sheet name="Munka1" sheetId="1" state="hidden" r:id="rId1"/>
    <sheet name="cofogos kiadás" sheetId="4" r:id="rId2"/>
    <sheet name="cofogos bevétel" sheetId="6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4" l="1"/>
  <c r="N13" i="4" l="1"/>
  <c r="E12" i="6"/>
  <c r="N9" i="6" l="1"/>
  <c r="N8" i="6"/>
  <c r="N7" i="6"/>
  <c r="N6" i="6"/>
  <c r="D10" i="6"/>
  <c r="D12" i="6" s="1"/>
  <c r="N10" i="6" l="1"/>
  <c r="M20" i="6"/>
  <c r="L20" i="6"/>
  <c r="K20" i="6"/>
  <c r="J20" i="6"/>
  <c r="I20" i="6"/>
  <c r="H20" i="6"/>
  <c r="G20" i="6"/>
  <c r="F20" i="6"/>
  <c r="E20" i="6"/>
  <c r="D20" i="6"/>
  <c r="N13" i="6"/>
  <c r="M12" i="6"/>
  <c r="L12" i="6"/>
  <c r="K12" i="6"/>
  <c r="J12" i="6"/>
  <c r="J23" i="6" s="1"/>
  <c r="J25" i="6" s="1"/>
  <c r="I12" i="6"/>
  <c r="I23" i="6" s="1"/>
  <c r="I25" i="6" s="1"/>
  <c r="H12" i="6"/>
  <c r="G12" i="6"/>
  <c r="F12" i="6"/>
  <c r="E23" i="6"/>
  <c r="E25" i="6" s="1"/>
  <c r="M14" i="4"/>
  <c r="L14" i="4"/>
  <c r="K14" i="4"/>
  <c r="J14" i="4"/>
  <c r="I14" i="4"/>
  <c r="G14" i="4"/>
  <c r="E14" i="4"/>
  <c r="D14" i="4"/>
  <c r="C14" i="4"/>
  <c r="B14" i="4"/>
  <c r="N24" i="6"/>
  <c r="N22" i="6"/>
  <c r="N19" i="6"/>
  <c r="N18" i="6"/>
  <c r="N17" i="6"/>
  <c r="N16" i="6"/>
  <c r="N15" i="6"/>
  <c r="N14" i="6"/>
  <c r="N11" i="6"/>
  <c r="N5" i="6"/>
  <c r="N18" i="4"/>
  <c r="N16" i="4"/>
  <c r="N15" i="4"/>
  <c r="N12" i="4"/>
  <c r="N11" i="4"/>
  <c r="N10" i="4"/>
  <c r="N9" i="4"/>
  <c r="N8" i="4"/>
  <c r="N6" i="4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56" i="1"/>
  <c r="C56" i="1"/>
  <c r="B56" i="1"/>
  <c r="D28" i="1"/>
  <c r="C28" i="1"/>
  <c r="B28" i="1"/>
  <c r="M23" i="6" l="1"/>
  <c r="M25" i="6" s="1"/>
  <c r="E28" i="1"/>
  <c r="E56" i="1"/>
  <c r="G23" i="6"/>
  <c r="G25" i="6" s="1"/>
  <c r="K23" i="6"/>
  <c r="K25" i="6" s="1"/>
  <c r="N20" i="6"/>
  <c r="H23" i="6"/>
  <c r="H25" i="6" s="1"/>
  <c r="L23" i="6"/>
  <c r="L25" i="6" s="1"/>
  <c r="F23" i="6"/>
  <c r="F25" i="6" s="1"/>
  <c r="N12" i="6"/>
  <c r="H17" i="4"/>
  <c r="H19" i="4" s="1"/>
  <c r="N14" i="4"/>
  <c r="C17" i="4"/>
  <c r="C19" i="4" s="1"/>
  <c r="B17" i="4"/>
  <c r="D23" i="6"/>
  <c r="D25" i="6" s="1"/>
  <c r="G17" i="4"/>
  <c r="G19" i="4" s="1"/>
  <c r="J17" i="4"/>
  <c r="J19" i="4" s="1"/>
  <c r="F17" i="4"/>
  <c r="F19" i="4" s="1"/>
  <c r="D17" i="4"/>
  <c r="D19" i="4" s="1"/>
  <c r="I17" i="4"/>
  <c r="I19" i="4" s="1"/>
  <c r="M17" i="4"/>
  <c r="M19" i="4" s="1"/>
  <c r="L17" i="4"/>
  <c r="L19" i="4" s="1"/>
  <c r="K17" i="4"/>
  <c r="K19" i="4" s="1"/>
  <c r="E17" i="4"/>
  <c r="E19" i="4" s="1"/>
  <c r="N7" i="4"/>
  <c r="N5" i="4"/>
  <c r="N21" i="6"/>
  <c r="N17" i="4" l="1"/>
  <c r="N25" i="6"/>
  <c r="N23" i="6"/>
  <c r="B19" i="4"/>
  <c r="N19" i="4" s="1"/>
</calcChain>
</file>

<file path=xl/sharedStrings.xml><?xml version="1.0" encoding="utf-8"?>
<sst xmlns="http://schemas.openxmlformats.org/spreadsheetml/2006/main" count="116" uniqueCount="80">
  <si>
    <t>Megnevezés</t>
  </si>
  <si>
    <t>Eredeti előirányzat</t>
  </si>
  <si>
    <t>Mód.előirányzat</t>
  </si>
  <si>
    <t>Teljesítés</t>
  </si>
  <si>
    <t>Foglalkoztatottak személyi juttatásai</t>
  </si>
  <si>
    <t>Külső személyi juttatások</t>
  </si>
  <si>
    <t>Személyi juttatások összesen</t>
  </si>
  <si>
    <t>Munkaadókat terhelő járulékok</t>
  </si>
  <si>
    <t>Készletbeszerzés</t>
  </si>
  <si>
    <t>Kommunikációs szolgáltatások</t>
  </si>
  <si>
    <t>Szolgáltatási kiadások</t>
  </si>
  <si>
    <t>Kiküldetések,reklám és propaganda kiadások</t>
  </si>
  <si>
    <t>Különféle befizatések és egyéb dologi kiadások</t>
  </si>
  <si>
    <t>Dologi kiadások összesen</t>
  </si>
  <si>
    <t>Ellátottak pénzbeni juttatásai</t>
  </si>
  <si>
    <t>Elvonások és befizetések</t>
  </si>
  <si>
    <t>Egyéb működési célú kiadások</t>
  </si>
  <si>
    <t>Egyéb működési célú támogatás államházt.belülre</t>
  </si>
  <si>
    <t>Egyéb működési célú támogatás államházt.kívülre</t>
  </si>
  <si>
    <t>Tartalékok</t>
  </si>
  <si>
    <t>Beruházások</t>
  </si>
  <si>
    <t>Felújítások</t>
  </si>
  <si>
    <t>Költségvetési kiadások összesen</t>
  </si>
  <si>
    <t>Mezőszemere Községi Önkormányzat 2014. III. negyedévi beszámolója a költségvetési bevételek előirányzatának teljesítéséről</t>
  </si>
  <si>
    <t>Mezőszemere Községi Önkormányzat 2014. III. negyedévi beszámolója a költségvetési kiadások előirányzatának teljesítéséről</t>
  </si>
  <si>
    <t>Önkormányzatok működési támogatásai</t>
  </si>
  <si>
    <t>Egyéb működési célú támogatok áht belülről</t>
  </si>
  <si>
    <t>Működési célú támogatások államháztartáson belülről</t>
  </si>
  <si>
    <t>Felhalmozási célú támogatások áht-on belülről</t>
  </si>
  <si>
    <t>Jövedelemadók</t>
  </si>
  <si>
    <t>Vagyoni tipusú adók</t>
  </si>
  <si>
    <t>Értékesítési és forgalmi adók</t>
  </si>
  <si>
    <t>Gépjárműadók</t>
  </si>
  <si>
    <t>Egyéb közhatalmi bevételek</t>
  </si>
  <si>
    <t>Közhatalmi bevételek</t>
  </si>
  <si>
    <t>Szolgáltatások ellenértéke</t>
  </si>
  <si>
    <t>Ellátási díjak</t>
  </si>
  <si>
    <t>Kiszámlázott általános forgalmi adó</t>
  </si>
  <si>
    <t>Kamatbevételek</t>
  </si>
  <si>
    <t>Működési bevételek</t>
  </si>
  <si>
    <t>Működési célú pénzeszköz átvétel áht-on kívülről</t>
  </si>
  <si>
    <t>Költségvetési bevételek összesen</t>
  </si>
  <si>
    <t>Finanszírozási kiadások</t>
  </si>
  <si>
    <t>Finanszírozási bevételek</t>
  </si>
  <si>
    <t>Kiadások összesen</t>
  </si>
  <si>
    <t>Bevételek összesen</t>
  </si>
  <si>
    <t>Telj %-a</t>
  </si>
  <si>
    <t>összesen</t>
  </si>
  <si>
    <t>zöldterület kezelés</t>
  </si>
  <si>
    <t>közvilágítás</t>
  </si>
  <si>
    <t>köztemető működtetés</t>
  </si>
  <si>
    <t>állami</t>
  </si>
  <si>
    <t>018010</t>
  </si>
  <si>
    <t>közfoglakoztatás</t>
  </si>
  <si>
    <t>védőnő</t>
  </si>
  <si>
    <t>igazg.tevék.</t>
  </si>
  <si>
    <t>adók</t>
  </si>
  <si>
    <t>közműv.int.</t>
  </si>
  <si>
    <t>temető</t>
  </si>
  <si>
    <t>óvoda int.étkezt</t>
  </si>
  <si>
    <t>önkorm.</t>
  </si>
  <si>
    <t>város- és közs.gazd.</t>
  </si>
  <si>
    <t>települési támogatás</t>
  </si>
  <si>
    <t>önkorm. Vagyon. Kapcs.gazd.</t>
  </si>
  <si>
    <t>gyerek étkeztetés</t>
  </si>
  <si>
    <t>közfogl</t>
  </si>
  <si>
    <t>közműv.int.működt.</t>
  </si>
  <si>
    <t>Házi segítségnyújtás</t>
  </si>
  <si>
    <t>Kölcsön visszafizetés</t>
  </si>
  <si>
    <t>Finanszírozási bevételek számlaszám maradvány</t>
  </si>
  <si>
    <t>Köznevelési feladatainak támogatása</t>
  </si>
  <si>
    <t>Szociális és gyermekj.,gyermekétk.felad.tám.</t>
  </si>
  <si>
    <t>Települési önk-ok kulturális felad.támogat.</t>
  </si>
  <si>
    <t>Működési célú költségvetési tám-ok, és kieg.tám</t>
  </si>
  <si>
    <t>Önkorm-ok működésének ált.támogatása</t>
  </si>
  <si>
    <t>Hitel</t>
  </si>
  <si>
    <t>Vagyon gazd.</t>
  </si>
  <si>
    <t>Mezőszemere Községi Önkormányzat 2020. évi cofogos költségvetési kiadása</t>
  </si>
  <si>
    <t>adatok Ft-ban</t>
  </si>
  <si>
    <t>Mezőszemere Községi Önkormányzat 2020. évi cofogos költégvetési bevételek                                                                                    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</si>
</sst>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1" fillId="0" borderId="0" xfId="0" applyNumberFormat="1" applyFont="1"/>
    <xf numFmtId="1" fontId="0" fillId="0" borderId="0" xfId="0" applyNumberFormat="1" applyFont="1"/>
    <xf numFmtId="164" fontId="0" fillId="0" borderId="0" xfId="1" applyNumberFormat="1" applyFont="1"/>
    <xf numFmtId="164" fontId="1" fillId="0" borderId="0" xfId="1" applyNumberFormat="1" applyFont="1"/>
    <xf numFmtId="164" fontId="1" fillId="0" borderId="0" xfId="0" applyNumberFormat="1" applyFont="1"/>
    <xf numFmtId="164" fontId="0" fillId="0" borderId="0" xfId="0" applyNumberFormat="1"/>
    <xf numFmtId="164" fontId="4" fillId="0" borderId="0" xfId="1" applyNumberFormat="1" applyFont="1"/>
    <xf numFmtId="164" fontId="5" fillId="0" borderId="0" xfId="1" applyNumberFormat="1" applyFont="1"/>
    <xf numFmtId="164" fontId="5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34" workbookViewId="0">
      <selection activeCell="A56" sqref="A56"/>
    </sheetView>
  </sheetViews>
  <sheetFormatPr defaultRowHeight="15" x14ac:dyDescent="0.25"/>
  <cols>
    <col min="1" max="1" width="45.5703125" customWidth="1"/>
    <col min="2" max="2" width="19.28515625" customWidth="1"/>
    <col min="3" max="3" width="18.85546875" customWidth="1"/>
    <col min="4" max="4" width="19.140625" customWidth="1"/>
    <col min="5" max="5" width="10.5703125" customWidth="1"/>
  </cols>
  <sheetData>
    <row r="1" spans="1:5" x14ac:dyDescent="0.25">
      <c r="A1" s="18" t="s">
        <v>24</v>
      </c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4"/>
      <c r="B3" s="4"/>
      <c r="C3" s="4"/>
      <c r="D3" s="4"/>
      <c r="E3" s="4"/>
    </row>
    <row r="4" spans="1:5" x14ac:dyDescent="0.25">
      <c r="A4" s="3"/>
      <c r="B4" s="3"/>
      <c r="C4" s="3"/>
      <c r="D4" s="3"/>
      <c r="E4" s="3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46</v>
      </c>
    </row>
    <row r="8" spans="1:5" x14ac:dyDescent="0.25">
      <c r="A8" t="s">
        <v>4</v>
      </c>
      <c r="B8">
        <v>26291</v>
      </c>
      <c r="C8">
        <v>61536</v>
      </c>
      <c r="D8">
        <v>61531</v>
      </c>
      <c r="E8" s="5">
        <f>SUM(D8/C8*100)</f>
        <v>99.991874674987002</v>
      </c>
    </row>
    <row r="9" spans="1:5" x14ac:dyDescent="0.25">
      <c r="A9" t="s">
        <v>5</v>
      </c>
      <c r="B9">
        <v>3960</v>
      </c>
      <c r="C9">
        <v>4015</v>
      </c>
      <c r="D9">
        <v>2281</v>
      </c>
      <c r="E9" s="5">
        <f t="shared" ref="E9:E28" si="0">SUM(D9/C9*100)</f>
        <v>56.811955168119553</v>
      </c>
    </row>
    <row r="10" spans="1:5" x14ac:dyDescent="0.25">
      <c r="A10" s="1" t="s">
        <v>6</v>
      </c>
      <c r="B10" s="1">
        <v>30251</v>
      </c>
      <c r="C10" s="1">
        <v>65551</v>
      </c>
      <c r="D10" s="1">
        <v>63812</v>
      </c>
      <c r="E10" s="5">
        <f t="shared" si="0"/>
        <v>97.347103781788221</v>
      </c>
    </row>
    <row r="11" spans="1:5" x14ac:dyDescent="0.25">
      <c r="A11" s="1" t="s">
        <v>7</v>
      </c>
      <c r="B11" s="1">
        <v>5400</v>
      </c>
      <c r="C11" s="1">
        <v>10607</v>
      </c>
      <c r="D11" s="1">
        <v>10288</v>
      </c>
      <c r="E11" s="5">
        <f t="shared" si="0"/>
        <v>96.992552088243613</v>
      </c>
    </row>
    <row r="12" spans="1:5" x14ac:dyDescent="0.25">
      <c r="A12" t="s">
        <v>8</v>
      </c>
      <c r="B12">
        <v>1511</v>
      </c>
      <c r="C12">
        <v>10273</v>
      </c>
      <c r="D12">
        <v>10137</v>
      </c>
      <c r="E12" s="5">
        <f t="shared" si="0"/>
        <v>98.676141341380315</v>
      </c>
    </row>
    <row r="13" spans="1:5" x14ac:dyDescent="0.25">
      <c r="A13" t="s">
        <v>9</v>
      </c>
      <c r="B13">
        <v>378</v>
      </c>
      <c r="C13">
        <v>682</v>
      </c>
      <c r="D13">
        <v>624</v>
      </c>
      <c r="E13" s="5">
        <f t="shared" si="0"/>
        <v>91.495601173020518</v>
      </c>
    </row>
    <row r="14" spans="1:5" x14ac:dyDescent="0.25">
      <c r="A14" t="s">
        <v>10</v>
      </c>
      <c r="B14">
        <v>23675</v>
      </c>
      <c r="C14">
        <v>30082</v>
      </c>
      <c r="D14">
        <v>16847</v>
      </c>
      <c r="E14" s="5">
        <f t="shared" si="0"/>
        <v>56.003590186822684</v>
      </c>
    </row>
    <row r="15" spans="1:5" x14ac:dyDescent="0.25">
      <c r="A15" t="s">
        <v>11</v>
      </c>
      <c r="B15">
        <v>60</v>
      </c>
      <c r="C15">
        <v>746</v>
      </c>
      <c r="D15">
        <v>746</v>
      </c>
      <c r="E15" s="5">
        <f t="shared" si="0"/>
        <v>100</v>
      </c>
    </row>
    <row r="16" spans="1:5" x14ac:dyDescent="0.25">
      <c r="A16" t="s">
        <v>12</v>
      </c>
      <c r="B16">
        <v>7991</v>
      </c>
      <c r="C16">
        <v>9739</v>
      </c>
      <c r="D16">
        <v>7089</v>
      </c>
      <c r="E16" s="5">
        <f t="shared" si="0"/>
        <v>72.789814149296632</v>
      </c>
    </row>
    <row r="17" spans="1:5" x14ac:dyDescent="0.25">
      <c r="A17" s="1" t="s">
        <v>13</v>
      </c>
      <c r="B17" s="1">
        <v>33615</v>
      </c>
      <c r="C17" s="1">
        <v>51522</v>
      </c>
      <c r="D17" s="1">
        <v>35443</v>
      </c>
      <c r="E17" s="5">
        <f t="shared" si="0"/>
        <v>68.79197236132137</v>
      </c>
    </row>
    <row r="18" spans="1:5" x14ac:dyDescent="0.25">
      <c r="A18" s="1" t="s">
        <v>14</v>
      </c>
      <c r="B18" s="1">
        <v>19905</v>
      </c>
      <c r="C18" s="1">
        <v>22333</v>
      </c>
      <c r="D18" s="1">
        <v>12495</v>
      </c>
      <c r="E18" s="5">
        <f t="shared" si="0"/>
        <v>55.948596247705183</v>
      </c>
    </row>
    <row r="19" spans="1:5" x14ac:dyDescent="0.25">
      <c r="A19" s="2" t="s">
        <v>15</v>
      </c>
      <c r="B19" s="2"/>
      <c r="C19" s="2">
        <v>994</v>
      </c>
      <c r="D19" s="2">
        <v>994</v>
      </c>
      <c r="E19" s="5">
        <f t="shared" si="0"/>
        <v>100</v>
      </c>
    </row>
    <row r="20" spans="1:5" x14ac:dyDescent="0.25">
      <c r="A20" s="2" t="s">
        <v>17</v>
      </c>
      <c r="B20" s="2">
        <v>3222</v>
      </c>
      <c r="C20" s="2">
        <v>3115</v>
      </c>
      <c r="D20" s="2">
        <v>2346</v>
      </c>
      <c r="E20" s="5">
        <f t="shared" si="0"/>
        <v>75.313001605136435</v>
      </c>
    </row>
    <row r="21" spans="1:5" x14ac:dyDescent="0.25">
      <c r="A21" s="2" t="s">
        <v>18</v>
      </c>
      <c r="B21" s="2">
        <v>650</v>
      </c>
      <c r="C21" s="2">
        <v>740</v>
      </c>
      <c r="D21" s="2">
        <v>740</v>
      </c>
      <c r="E21" s="5">
        <f t="shared" si="0"/>
        <v>100</v>
      </c>
    </row>
    <row r="22" spans="1:5" x14ac:dyDescent="0.25">
      <c r="A22" s="2" t="s">
        <v>19</v>
      </c>
      <c r="B22" s="2">
        <v>14976</v>
      </c>
      <c r="C22" s="2">
        <v>8801</v>
      </c>
      <c r="D22" s="2"/>
      <c r="E22" s="5"/>
    </row>
    <row r="23" spans="1:5" x14ac:dyDescent="0.25">
      <c r="A23" s="1" t="s">
        <v>16</v>
      </c>
      <c r="B23" s="1">
        <v>18848</v>
      </c>
      <c r="C23" s="1">
        <v>13650</v>
      </c>
      <c r="D23" s="1">
        <v>4080</v>
      </c>
      <c r="E23" s="5">
        <f t="shared" si="0"/>
        <v>29.890109890109891</v>
      </c>
    </row>
    <row r="24" spans="1:5" x14ac:dyDescent="0.25">
      <c r="A24" s="1" t="s">
        <v>20</v>
      </c>
      <c r="B24" s="1">
        <v>222</v>
      </c>
      <c r="C24" s="1">
        <v>9414</v>
      </c>
      <c r="D24" s="1">
        <v>9414</v>
      </c>
      <c r="E24" s="5">
        <f t="shared" si="0"/>
        <v>100</v>
      </c>
    </row>
    <row r="25" spans="1:5" x14ac:dyDescent="0.25">
      <c r="A25" s="1" t="s">
        <v>21</v>
      </c>
      <c r="B25" s="1"/>
      <c r="C25" s="1">
        <v>102</v>
      </c>
      <c r="D25" s="1">
        <v>102</v>
      </c>
      <c r="E25" s="5">
        <f t="shared" si="0"/>
        <v>100</v>
      </c>
    </row>
    <row r="26" spans="1:5" x14ac:dyDescent="0.25">
      <c r="A26" s="1" t="s">
        <v>22</v>
      </c>
      <c r="B26" s="1">
        <v>108241</v>
      </c>
      <c r="C26" s="1">
        <v>173179</v>
      </c>
      <c r="D26" s="1">
        <v>135634</v>
      </c>
      <c r="E26" s="5">
        <f t="shared" si="0"/>
        <v>78.320119644991607</v>
      </c>
    </row>
    <row r="27" spans="1:5" x14ac:dyDescent="0.25">
      <c r="A27" s="1" t="s">
        <v>42</v>
      </c>
      <c r="B27" s="1">
        <v>52800</v>
      </c>
      <c r="C27" s="1">
        <v>54728</v>
      </c>
      <c r="D27" s="1">
        <v>40275</v>
      </c>
      <c r="E27" s="5">
        <f t="shared" si="0"/>
        <v>73.59121473468791</v>
      </c>
    </row>
    <row r="28" spans="1:5" x14ac:dyDescent="0.25">
      <c r="A28" s="1" t="s">
        <v>44</v>
      </c>
      <c r="B28" s="1">
        <f>SUM(B26:B27)</f>
        <v>161041</v>
      </c>
      <c r="C28" s="1">
        <f>SUM(C26:C27)</f>
        <v>227907</v>
      </c>
      <c r="D28" s="1">
        <f>SUM(D26:D27)</f>
        <v>175909</v>
      </c>
      <c r="E28" s="5">
        <f t="shared" si="0"/>
        <v>77.184553348514967</v>
      </c>
    </row>
    <row r="34" spans="1:5" ht="15" customHeight="1" x14ac:dyDescent="0.25">
      <c r="A34" s="19" t="s">
        <v>23</v>
      </c>
      <c r="B34" s="19"/>
      <c r="C34" s="19"/>
      <c r="D34" s="19"/>
      <c r="E34" s="19"/>
    </row>
    <row r="35" spans="1:5" x14ac:dyDescent="0.25">
      <c r="A35" s="19"/>
      <c r="B35" s="19"/>
      <c r="C35" s="19"/>
      <c r="D35" s="19"/>
      <c r="E35" s="19"/>
    </row>
    <row r="37" spans="1:5" x14ac:dyDescent="0.25">
      <c r="A37" s="1" t="s">
        <v>0</v>
      </c>
      <c r="B37" s="1" t="s">
        <v>1</v>
      </c>
      <c r="C37" s="1" t="s">
        <v>2</v>
      </c>
      <c r="D37" s="1" t="s">
        <v>3</v>
      </c>
    </row>
    <row r="38" spans="1:5" x14ac:dyDescent="0.25">
      <c r="A38" t="s">
        <v>25</v>
      </c>
      <c r="B38">
        <v>102065</v>
      </c>
      <c r="C38">
        <v>110078</v>
      </c>
      <c r="D38">
        <v>79131</v>
      </c>
      <c r="E38" s="5">
        <f t="shared" ref="E38:E56" si="1">SUM(D38/C38*100)</f>
        <v>71.886298806300985</v>
      </c>
    </row>
    <row r="39" spans="1:5" x14ac:dyDescent="0.25">
      <c r="A39" t="s">
        <v>26</v>
      </c>
      <c r="B39">
        <v>25537</v>
      </c>
      <c r="C39">
        <v>80342</v>
      </c>
      <c r="D39">
        <v>80342</v>
      </c>
      <c r="E39" s="5">
        <f t="shared" si="1"/>
        <v>100</v>
      </c>
    </row>
    <row r="40" spans="1:5" x14ac:dyDescent="0.25">
      <c r="A40" s="1" t="s">
        <v>27</v>
      </c>
      <c r="B40" s="1">
        <v>127602</v>
      </c>
      <c r="C40" s="1">
        <v>190420</v>
      </c>
      <c r="D40" s="1">
        <v>159473</v>
      </c>
      <c r="E40" s="5">
        <f t="shared" si="1"/>
        <v>83.748030669047367</v>
      </c>
    </row>
    <row r="41" spans="1:5" x14ac:dyDescent="0.25">
      <c r="A41" s="1" t="s">
        <v>28</v>
      </c>
      <c r="B41" s="1">
        <v>222</v>
      </c>
      <c r="C41" s="1">
        <v>3240</v>
      </c>
      <c r="D41" s="1">
        <v>2905</v>
      </c>
      <c r="E41" s="5">
        <f t="shared" si="1"/>
        <v>89.660493827160494</v>
      </c>
    </row>
    <row r="42" spans="1:5" x14ac:dyDescent="0.25">
      <c r="A42" s="2" t="s">
        <v>29</v>
      </c>
      <c r="B42" s="2">
        <v>800</v>
      </c>
      <c r="C42" s="2">
        <v>800</v>
      </c>
      <c r="D42" s="2"/>
      <c r="E42" s="5"/>
    </row>
    <row r="43" spans="1:5" x14ac:dyDescent="0.25">
      <c r="A43" s="2" t="s">
        <v>30</v>
      </c>
      <c r="B43" s="2">
        <v>800</v>
      </c>
      <c r="C43" s="2">
        <v>830</v>
      </c>
      <c r="D43" s="2">
        <v>830</v>
      </c>
      <c r="E43" s="5">
        <f t="shared" si="1"/>
        <v>100</v>
      </c>
    </row>
    <row r="44" spans="1:5" x14ac:dyDescent="0.25">
      <c r="A44" s="2" t="s">
        <v>31</v>
      </c>
      <c r="B44" s="2">
        <v>10000</v>
      </c>
      <c r="C44" s="2">
        <v>10000</v>
      </c>
      <c r="D44" s="2">
        <v>8058</v>
      </c>
      <c r="E44" s="5">
        <f t="shared" si="1"/>
        <v>80.58</v>
      </c>
    </row>
    <row r="45" spans="1:5" x14ac:dyDescent="0.25">
      <c r="A45" s="2" t="s">
        <v>32</v>
      </c>
      <c r="B45" s="2">
        <v>1000</v>
      </c>
      <c r="C45" s="2">
        <v>1000</v>
      </c>
      <c r="D45" s="2">
        <v>495</v>
      </c>
      <c r="E45" s="5">
        <f t="shared" si="1"/>
        <v>49.5</v>
      </c>
    </row>
    <row r="46" spans="1:5" x14ac:dyDescent="0.25">
      <c r="A46" s="2" t="s">
        <v>33</v>
      </c>
      <c r="B46" s="2">
        <v>590</v>
      </c>
      <c r="C46" s="2">
        <v>590</v>
      </c>
      <c r="D46" s="2">
        <v>191</v>
      </c>
      <c r="E46" s="5">
        <f t="shared" si="1"/>
        <v>32.372881355932201</v>
      </c>
    </row>
    <row r="47" spans="1:5" x14ac:dyDescent="0.25">
      <c r="A47" s="1" t="s">
        <v>34</v>
      </c>
      <c r="B47" s="1">
        <v>13190</v>
      </c>
      <c r="C47" s="1">
        <v>13220</v>
      </c>
      <c r="D47" s="1">
        <v>9574</v>
      </c>
      <c r="E47" s="5">
        <f t="shared" si="1"/>
        <v>72.420574886535547</v>
      </c>
    </row>
    <row r="48" spans="1:5" x14ac:dyDescent="0.25">
      <c r="A48" t="s">
        <v>35</v>
      </c>
      <c r="B48" s="2">
        <v>880</v>
      </c>
      <c r="C48" s="2">
        <v>880</v>
      </c>
      <c r="D48" s="2">
        <v>369</v>
      </c>
      <c r="E48" s="5">
        <f t="shared" si="1"/>
        <v>41.93181818181818</v>
      </c>
    </row>
    <row r="49" spans="1:5" x14ac:dyDescent="0.25">
      <c r="A49" t="s">
        <v>36</v>
      </c>
      <c r="B49" s="2">
        <v>3077</v>
      </c>
      <c r="C49" s="2">
        <v>3163</v>
      </c>
      <c r="D49" s="2">
        <v>1076</v>
      </c>
      <c r="E49" s="5">
        <f t="shared" si="1"/>
        <v>34.01833702181473</v>
      </c>
    </row>
    <row r="50" spans="1:5" x14ac:dyDescent="0.25">
      <c r="A50" t="s">
        <v>37</v>
      </c>
      <c r="B50" s="2">
        <v>894</v>
      </c>
      <c r="C50" s="2">
        <v>745</v>
      </c>
      <c r="D50" s="2">
        <v>372</v>
      </c>
      <c r="E50" s="5">
        <f t="shared" si="1"/>
        <v>49.932885906040269</v>
      </c>
    </row>
    <row r="51" spans="1:5" x14ac:dyDescent="0.25">
      <c r="A51" t="s">
        <v>38</v>
      </c>
      <c r="B51" s="2">
        <v>200</v>
      </c>
      <c r="C51" s="2">
        <v>200</v>
      </c>
      <c r="D51" s="2">
        <v>122</v>
      </c>
      <c r="E51" s="5">
        <f t="shared" si="1"/>
        <v>61</v>
      </c>
    </row>
    <row r="52" spans="1:5" x14ac:dyDescent="0.25">
      <c r="A52" s="1" t="s">
        <v>39</v>
      </c>
      <c r="B52" s="1">
        <v>5051</v>
      </c>
      <c r="C52" s="1">
        <v>5051</v>
      </c>
      <c r="D52" s="1">
        <v>2124</v>
      </c>
      <c r="E52" s="5">
        <f t="shared" si="1"/>
        <v>42.05107899425856</v>
      </c>
    </row>
    <row r="53" spans="1:5" x14ac:dyDescent="0.25">
      <c r="A53" s="1" t="s">
        <v>40</v>
      </c>
      <c r="B53" s="1"/>
      <c r="C53" s="1">
        <v>1000</v>
      </c>
      <c r="D53" s="1">
        <v>1000</v>
      </c>
      <c r="E53" s="5">
        <f t="shared" si="1"/>
        <v>100</v>
      </c>
    </row>
    <row r="54" spans="1:5" x14ac:dyDescent="0.25">
      <c r="A54" s="1" t="s">
        <v>41</v>
      </c>
      <c r="B54" s="1">
        <v>146065</v>
      </c>
      <c r="C54" s="1">
        <v>212931</v>
      </c>
      <c r="D54" s="1">
        <v>175076</v>
      </c>
      <c r="E54" s="5">
        <f t="shared" si="1"/>
        <v>82.221940440800068</v>
      </c>
    </row>
    <row r="55" spans="1:5" x14ac:dyDescent="0.25">
      <c r="A55" s="1" t="s">
        <v>43</v>
      </c>
      <c r="B55" s="1">
        <v>14976</v>
      </c>
      <c r="C55" s="1">
        <v>14976</v>
      </c>
      <c r="D55" s="1">
        <v>14976</v>
      </c>
      <c r="E55" s="5">
        <f t="shared" si="1"/>
        <v>100</v>
      </c>
    </row>
    <row r="56" spans="1:5" x14ac:dyDescent="0.25">
      <c r="A56" s="1" t="s">
        <v>45</v>
      </c>
      <c r="B56">
        <f>SUM(B54:B55)</f>
        <v>161041</v>
      </c>
      <c r="C56">
        <f t="shared" ref="C56:D56" si="2">SUM(C54:C55)</f>
        <v>227907</v>
      </c>
      <c r="D56">
        <f t="shared" si="2"/>
        <v>190052</v>
      </c>
      <c r="E56" s="5">
        <f t="shared" si="1"/>
        <v>83.390154756106654</v>
      </c>
    </row>
  </sheetData>
  <mergeCells count="2">
    <mergeCell ref="A1:E2"/>
    <mergeCell ref="A34:E35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selection activeCell="B19" sqref="B19"/>
    </sheetView>
  </sheetViews>
  <sheetFormatPr defaultRowHeight="15" x14ac:dyDescent="0.25"/>
  <cols>
    <col min="1" max="1" width="37.140625" customWidth="1"/>
    <col min="2" max="2" width="15.28515625" customWidth="1"/>
    <col min="3" max="3" width="14.140625" customWidth="1"/>
    <col min="4" max="4" width="13.5703125" customWidth="1"/>
    <col min="5" max="5" width="12.7109375" customWidth="1"/>
    <col min="6" max="6" width="14.140625" customWidth="1"/>
    <col min="7" max="8" width="13.42578125" customWidth="1"/>
    <col min="9" max="9" width="11.140625" customWidth="1"/>
    <col min="10" max="10" width="13.140625" customWidth="1"/>
    <col min="11" max="11" width="13.7109375" customWidth="1"/>
    <col min="12" max="12" width="13.85546875" customWidth="1"/>
    <col min="13" max="13" width="13" customWidth="1"/>
    <col min="14" max="14" width="14.5703125" customWidth="1"/>
  </cols>
  <sheetData>
    <row r="1" spans="1:14" x14ac:dyDescent="0.25">
      <c r="A1" s="20" t="s">
        <v>77</v>
      </c>
      <c r="B1" s="20"/>
      <c r="C1" s="20"/>
      <c r="D1" s="20"/>
      <c r="E1" s="20"/>
      <c r="F1" s="20"/>
      <c r="M1" s="1" t="s">
        <v>78</v>
      </c>
      <c r="N1" s="1"/>
    </row>
    <row r="2" spans="1:14" x14ac:dyDescent="0.25">
      <c r="A2" s="20"/>
      <c r="B2" s="20"/>
      <c r="C2" s="20"/>
      <c r="D2" s="20"/>
      <c r="E2" s="20"/>
      <c r="F2" s="20"/>
      <c r="L2" s="1"/>
    </row>
    <row r="3" spans="1:14" ht="45" x14ac:dyDescent="0.25">
      <c r="B3" t="s">
        <v>60</v>
      </c>
      <c r="C3" s="8" t="s">
        <v>61</v>
      </c>
      <c r="D3" s="8" t="s">
        <v>49</v>
      </c>
      <c r="E3" t="s">
        <v>54</v>
      </c>
      <c r="F3" s="8" t="s">
        <v>62</v>
      </c>
      <c r="G3" s="8" t="s">
        <v>63</v>
      </c>
      <c r="H3" s="8" t="s">
        <v>67</v>
      </c>
      <c r="I3" s="8" t="s">
        <v>48</v>
      </c>
      <c r="J3" s="8" t="s">
        <v>64</v>
      </c>
      <c r="K3" s="8" t="s">
        <v>65</v>
      </c>
      <c r="L3" s="8" t="s">
        <v>66</v>
      </c>
      <c r="M3" s="8" t="s">
        <v>50</v>
      </c>
      <c r="N3" s="8" t="s">
        <v>47</v>
      </c>
    </row>
    <row r="4" spans="1:14" x14ac:dyDescent="0.25">
      <c r="A4" s="1" t="s">
        <v>0</v>
      </c>
      <c r="B4" s="1">
        <v>11130</v>
      </c>
      <c r="C4" s="1">
        <v>66020</v>
      </c>
      <c r="D4" s="1">
        <v>64010</v>
      </c>
      <c r="E4" s="1">
        <v>74032</v>
      </c>
      <c r="F4" s="1">
        <v>107060</v>
      </c>
      <c r="G4" s="1">
        <v>13350</v>
      </c>
      <c r="H4" s="1"/>
      <c r="I4" s="1">
        <v>66010</v>
      </c>
      <c r="J4" s="1">
        <v>96015</v>
      </c>
      <c r="K4" s="1">
        <v>41232</v>
      </c>
      <c r="L4" s="1">
        <v>82092</v>
      </c>
      <c r="M4" s="1">
        <v>13320</v>
      </c>
    </row>
    <row r="5" spans="1:14" x14ac:dyDescent="0.25">
      <c r="A5" s="1" t="s">
        <v>6</v>
      </c>
      <c r="B5" s="12">
        <v>19788660</v>
      </c>
      <c r="C5" s="12"/>
      <c r="D5" s="12"/>
      <c r="E5" s="12">
        <v>2381200</v>
      </c>
      <c r="F5" s="12"/>
      <c r="G5" s="12"/>
      <c r="H5" s="12">
        <v>360000</v>
      </c>
      <c r="I5" s="12"/>
      <c r="J5" s="12"/>
      <c r="K5" s="12">
        <v>5221360</v>
      </c>
      <c r="L5" s="12">
        <v>4169880</v>
      </c>
      <c r="M5" s="12">
        <v>2286972</v>
      </c>
      <c r="N5" s="12">
        <f t="shared" ref="N5:N19" si="0">SUM(B5:M5)</f>
        <v>34208072</v>
      </c>
    </row>
    <row r="6" spans="1:14" x14ac:dyDescent="0.25">
      <c r="A6" s="1" t="s">
        <v>7</v>
      </c>
      <c r="B6" s="12">
        <v>3660902</v>
      </c>
      <c r="C6" s="12"/>
      <c r="D6" s="11"/>
      <c r="E6" s="12">
        <v>422022</v>
      </c>
      <c r="F6" s="11"/>
      <c r="G6" s="11"/>
      <c r="H6" s="12">
        <v>66600</v>
      </c>
      <c r="I6" s="11"/>
      <c r="J6" s="11"/>
      <c r="K6" s="12">
        <v>965952</v>
      </c>
      <c r="L6" s="12">
        <v>771428</v>
      </c>
      <c r="M6" s="12">
        <v>423090</v>
      </c>
      <c r="N6" s="12">
        <f t="shared" si="0"/>
        <v>6309994</v>
      </c>
    </row>
    <row r="7" spans="1:14" x14ac:dyDescent="0.25">
      <c r="A7" s="1" t="s">
        <v>13</v>
      </c>
      <c r="B7" s="16">
        <v>14675580</v>
      </c>
      <c r="C7" s="12">
        <v>2661500</v>
      </c>
      <c r="D7" s="16">
        <v>3810000</v>
      </c>
      <c r="E7" s="12">
        <v>1302980</v>
      </c>
      <c r="F7" s="12"/>
      <c r="G7" s="12">
        <v>901700</v>
      </c>
      <c r="H7" s="12">
        <v>1705340</v>
      </c>
      <c r="I7" s="16">
        <v>889000</v>
      </c>
      <c r="J7" s="12">
        <v>13080015</v>
      </c>
      <c r="K7" s="12">
        <v>954997</v>
      </c>
      <c r="L7" s="12">
        <v>6145150</v>
      </c>
      <c r="M7" s="12">
        <v>1726960</v>
      </c>
      <c r="N7" s="12">
        <f t="shared" si="0"/>
        <v>47853222</v>
      </c>
    </row>
    <row r="8" spans="1:14" x14ac:dyDescent="0.25">
      <c r="A8" s="1" t="s">
        <v>14</v>
      </c>
      <c r="B8" s="16"/>
      <c r="C8" s="12"/>
      <c r="D8" s="11"/>
      <c r="E8" s="11"/>
      <c r="F8" s="11">
        <v>6700076</v>
      </c>
      <c r="G8" s="11"/>
      <c r="H8" s="11"/>
      <c r="I8" s="11"/>
      <c r="J8" s="11"/>
      <c r="K8" s="11"/>
      <c r="L8" s="11"/>
      <c r="M8" s="11"/>
      <c r="N8" s="12">
        <f t="shared" si="0"/>
        <v>6700076</v>
      </c>
    </row>
    <row r="9" spans="1:14" x14ac:dyDescent="0.25">
      <c r="A9" s="2" t="s">
        <v>15</v>
      </c>
      <c r="B9" s="1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0</v>
      </c>
    </row>
    <row r="10" spans="1:14" x14ac:dyDescent="0.25">
      <c r="A10" s="2" t="s">
        <v>17</v>
      </c>
      <c r="B10" s="15">
        <v>3679416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0"/>
        <v>3679416</v>
      </c>
    </row>
    <row r="11" spans="1:14" x14ac:dyDescent="0.25">
      <c r="A11" s="2" t="s">
        <v>18</v>
      </c>
      <c r="B11" s="15">
        <v>650000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0"/>
        <v>650000</v>
      </c>
    </row>
    <row r="12" spans="1:14" x14ac:dyDescent="0.25">
      <c r="A12" s="2" t="s">
        <v>19</v>
      </c>
      <c r="B12" s="1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0"/>
        <v>0</v>
      </c>
    </row>
    <row r="13" spans="1:14" x14ac:dyDescent="0.25">
      <c r="A13" s="2" t="s">
        <v>75</v>
      </c>
      <c r="B13" s="15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f t="shared" si="0"/>
        <v>0</v>
      </c>
    </row>
    <row r="14" spans="1:14" x14ac:dyDescent="0.25">
      <c r="A14" s="1" t="s">
        <v>16</v>
      </c>
      <c r="B14" s="16">
        <f>SUM(B8:B13)</f>
        <v>4329416</v>
      </c>
      <c r="C14" s="12">
        <f t="shared" ref="C14:M14" si="1">SUM(C8:C13)</f>
        <v>0</v>
      </c>
      <c r="D14" s="12">
        <f t="shared" si="1"/>
        <v>0</v>
      </c>
      <c r="E14" s="12">
        <f t="shared" si="1"/>
        <v>0</v>
      </c>
      <c r="F14" s="12">
        <f t="shared" si="1"/>
        <v>6700076</v>
      </c>
      <c r="G14" s="12">
        <f t="shared" si="1"/>
        <v>0</v>
      </c>
      <c r="H14" s="12"/>
      <c r="I14" s="12">
        <f t="shared" si="1"/>
        <v>0</v>
      </c>
      <c r="J14" s="12">
        <f t="shared" si="1"/>
        <v>0</v>
      </c>
      <c r="K14" s="12">
        <f t="shared" si="1"/>
        <v>0</v>
      </c>
      <c r="L14" s="12">
        <f t="shared" si="1"/>
        <v>0</v>
      </c>
      <c r="M14" s="12">
        <f t="shared" si="1"/>
        <v>0</v>
      </c>
      <c r="N14" s="12">
        <f t="shared" si="0"/>
        <v>11029492</v>
      </c>
    </row>
    <row r="15" spans="1:14" x14ac:dyDescent="0.25">
      <c r="A15" s="1" t="s">
        <v>20</v>
      </c>
      <c r="B15" s="16">
        <v>5308011</v>
      </c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 t="shared" si="0"/>
        <v>5308011</v>
      </c>
    </row>
    <row r="16" spans="1:14" x14ac:dyDescent="0.25">
      <c r="A16" s="1" t="s">
        <v>21</v>
      </c>
      <c r="B16" s="16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>
        <f t="shared" si="0"/>
        <v>0</v>
      </c>
    </row>
    <row r="17" spans="1:14" x14ac:dyDescent="0.25">
      <c r="A17" s="1" t="s">
        <v>22</v>
      </c>
      <c r="B17" s="16">
        <f t="shared" ref="B17:M17" si="2">SUM(B5+B6+B7+B14+B15+B16)</f>
        <v>47762569</v>
      </c>
      <c r="C17" s="16">
        <f t="shared" si="2"/>
        <v>2661500</v>
      </c>
      <c r="D17" s="16">
        <f t="shared" si="2"/>
        <v>3810000</v>
      </c>
      <c r="E17" s="16">
        <f t="shared" si="2"/>
        <v>4106202</v>
      </c>
      <c r="F17" s="16">
        <f t="shared" si="2"/>
        <v>6700076</v>
      </c>
      <c r="G17" s="16">
        <f t="shared" si="2"/>
        <v>901700</v>
      </c>
      <c r="H17" s="16">
        <f t="shared" si="2"/>
        <v>2131940</v>
      </c>
      <c r="I17" s="16">
        <f t="shared" si="2"/>
        <v>889000</v>
      </c>
      <c r="J17" s="16">
        <f t="shared" si="2"/>
        <v>13080015</v>
      </c>
      <c r="K17" s="16">
        <f t="shared" si="2"/>
        <v>7142309</v>
      </c>
      <c r="L17" s="16">
        <f t="shared" si="2"/>
        <v>11086458</v>
      </c>
      <c r="M17" s="16">
        <f t="shared" si="2"/>
        <v>4437022</v>
      </c>
      <c r="N17" s="12">
        <f t="shared" si="0"/>
        <v>104708791</v>
      </c>
    </row>
    <row r="18" spans="1:14" x14ac:dyDescent="0.25">
      <c r="A18" s="1" t="s">
        <v>42</v>
      </c>
      <c r="B18" s="17">
        <v>61316649</v>
      </c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3">
        <f t="shared" si="0"/>
        <v>61316649</v>
      </c>
    </row>
    <row r="19" spans="1:14" x14ac:dyDescent="0.25">
      <c r="A19" s="1" t="s">
        <v>44</v>
      </c>
      <c r="B19" s="16">
        <f t="shared" ref="B19:M19" si="3">SUM(B17:B18)</f>
        <v>109079218</v>
      </c>
      <c r="C19" s="12">
        <f t="shared" si="3"/>
        <v>2661500</v>
      </c>
      <c r="D19" s="12">
        <f t="shared" si="3"/>
        <v>3810000</v>
      </c>
      <c r="E19" s="12">
        <f t="shared" si="3"/>
        <v>4106202</v>
      </c>
      <c r="F19" s="12">
        <f t="shared" si="3"/>
        <v>6700076</v>
      </c>
      <c r="G19" s="12">
        <f t="shared" si="3"/>
        <v>901700</v>
      </c>
      <c r="H19" s="12">
        <f t="shared" si="3"/>
        <v>2131940</v>
      </c>
      <c r="I19" s="12">
        <f t="shared" si="3"/>
        <v>889000</v>
      </c>
      <c r="J19" s="12">
        <f t="shared" si="3"/>
        <v>13080015</v>
      </c>
      <c r="K19" s="12">
        <f t="shared" si="3"/>
        <v>7142309</v>
      </c>
      <c r="L19" s="12">
        <f t="shared" si="3"/>
        <v>11086458</v>
      </c>
      <c r="M19" s="12">
        <f t="shared" si="3"/>
        <v>4437022</v>
      </c>
      <c r="N19" s="13">
        <f t="shared" si="0"/>
        <v>166025440</v>
      </c>
    </row>
    <row r="20" spans="1:14" x14ac:dyDescent="0.25">
      <c r="A20" s="1"/>
      <c r="B20" s="12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4"/>
    </row>
    <row r="21" spans="1:14" x14ac:dyDescent="0.25">
      <c r="A21" s="1"/>
      <c r="B21" s="13"/>
      <c r="C21" s="13"/>
      <c r="D21" s="14"/>
      <c r="E21" s="14"/>
      <c r="F21" s="14"/>
      <c r="G21" s="14"/>
      <c r="H21" s="14"/>
      <c r="I21" s="14"/>
      <c r="J21" s="14"/>
      <c r="K21" s="14"/>
    </row>
    <row r="22" spans="1:14" x14ac:dyDescent="0.25">
      <c r="A22" s="1"/>
      <c r="B22" s="13"/>
      <c r="C22" s="13"/>
      <c r="D22" s="14"/>
      <c r="E22" s="14"/>
      <c r="F22" s="14"/>
      <c r="G22" s="14"/>
      <c r="H22" s="14"/>
      <c r="I22" s="14"/>
      <c r="J22" s="14"/>
      <c r="K22" s="14"/>
    </row>
    <row r="23" spans="1:14" x14ac:dyDescent="0.25">
      <c r="A23" s="1"/>
      <c r="B23" s="13"/>
      <c r="C23" s="13"/>
      <c r="D23" s="14"/>
      <c r="E23" s="14"/>
      <c r="F23" s="14"/>
      <c r="G23" s="14"/>
      <c r="H23" s="14"/>
      <c r="I23" s="14"/>
      <c r="J23" s="14"/>
      <c r="K23" s="14"/>
    </row>
    <row r="25" spans="1:14" x14ac:dyDescent="0.25">
      <c r="A25" s="21"/>
      <c r="B25" s="21"/>
      <c r="C25" s="21"/>
      <c r="D25" s="21"/>
    </row>
    <row r="26" spans="1:14" x14ac:dyDescent="0.25">
      <c r="A26" s="21"/>
      <c r="B26" s="21"/>
      <c r="C26" s="21"/>
      <c r="D26" s="21"/>
    </row>
    <row r="28" spans="1:14" x14ac:dyDescent="0.25">
      <c r="A28" s="1"/>
      <c r="B28" s="1"/>
      <c r="C28" s="1"/>
    </row>
    <row r="31" spans="1:14" x14ac:dyDescent="0.25">
      <c r="A31" s="1"/>
      <c r="B31" s="1"/>
      <c r="C31" s="1"/>
    </row>
    <row r="32" spans="1:14" x14ac:dyDescent="0.25">
      <c r="A32" s="1"/>
      <c r="B32" s="1"/>
      <c r="C32" s="1"/>
    </row>
    <row r="33" spans="1:4" x14ac:dyDescent="0.25">
      <c r="A33" s="2"/>
      <c r="B33" s="2"/>
      <c r="C33" s="2"/>
    </row>
    <row r="34" spans="1:4" x14ac:dyDescent="0.25">
      <c r="A34" s="2"/>
      <c r="B34" s="2"/>
      <c r="C34" s="2"/>
    </row>
    <row r="35" spans="1:4" x14ac:dyDescent="0.25">
      <c r="A35" s="2"/>
      <c r="B35" s="2"/>
      <c r="C35" s="2"/>
    </row>
    <row r="36" spans="1:4" x14ac:dyDescent="0.25">
      <c r="A36" s="2"/>
      <c r="B36" s="2"/>
      <c r="C36" s="2"/>
    </row>
    <row r="37" spans="1:4" x14ac:dyDescent="0.25">
      <c r="A37" s="2"/>
      <c r="B37" s="2"/>
      <c r="C37" s="2"/>
    </row>
    <row r="38" spans="1:4" x14ac:dyDescent="0.25">
      <c r="A38" s="1"/>
      <c r="B38" s="1"/>
      <c r="C38" s="1"/>
    </row>
    <row r="39" spans="1:4" x14ac:dyDescent="0.25">
      <c r="B39" s="2"/>
      <c r="C39" s="2"/>
    </row>
    <row r="40" spans="1:4" x14ac:dyDescent="0.25">
      <c r="B40" s="2"/>
      <c r="C40" s="2"/>
      <c r="D40" s="5"/>
    </row>
    <row r="41" spans="1:4" x14ac:dyDescent="0.25">
      <c r="B41" s="2"/>
      <c r="C41" s="2"/>
      <c r="D41" s="5"/>
    </row>
    <row r="42" spans="1:4" x14ac:dyDescent="0.25">
      <c r="B42" s="2"/>
      <c r="C42" s="2"/>
      <c r="D42" s="5"/>
    </row>
    <row r="43" spans="1:4" x14ac:dyDescent="0.25">
      <c r="A43" s="1"/>
      <c r="B43" s="1"/>
      <c r="C43" s="1"/>
      <c r="D43" s="5"/>
    </row>
    <row r="44" spans="1:4" x14ac:dyDescent="0.25">
      <c r="A44" s="1"/>
      <c r="B44" s="1"/>
      <c r="C44" s="1"/>
      <c r="D44" s="5"/>
    </row>
    <row r="45" spans="1:4" x14ac:dyDescent="0.25">
      <c r="A45" s="1"/>
      <c r="B45" s="1"/>
      <c r="C45" s="1"/>
      <c r="D45" s="5"/>
    </row>
    <row r="46" spans="1:4" x14ac:dyDescent="0.25">
      <c r="A46" s="1"/>
      <c r="B46" s="2"/>
      <c r="C46" s="2"/>
      <c r="D46" s="10"/>
    </row>
    <row r="47" spans="1:4" x14ac:dyDescent="0.25">
      <c r="A47" s="1"/>
      <c r="B47" s="1"/>
      <c r="C47" s="1"/>
      <c r="D47" s="9"/>
    </row>
  </sheetData>
  <mergeCells count="2">
    <mergeCell ref="A1:F2"/>
    <mergeCell ref="A25:D26"/>
  </mergeCells>
  <printOptions gridLines="1"/>
  <pageMargins left="0.19685039370078741" right="0.19685039370078741" top="0.31496062992125984" bottom="0.27559055118110237" header="0.15748031496062992" footer="0.15748031496062992"/>
  <pageSetup paperSize="9" scale="67" orientation="landscape" r:id="rId1"/>
  <headerFooter>
    <oddHeader xml:space="preserve">&amp;R1.sz.melléklet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workbookViewId="0">
      <selection activeCell="D10" sqref="D10"/>
    </sheetView>
  </sheetViews>
  <sheetFormatPr defaultRowHeight="15" x14ac:dyDescent="0.25"/>
  <cols>
    <col min="1" max="1" width="39.140625" customWidth="1"/>
    <col min="2" max="2" width="7.7109375" customWidth="1"/>
    <col min="3" max="3" width="6.42578125" customWidth="1"/>
    <col min="4" max="4" width="16.42578125" customWidth="1"/>
    <col min="5" max="5" width="14.42578125" customWidth="1"/>
    <col min="6" max="6" width="16.140625" bestFit="1" customWidth="1"/>
    <col min="7" max="7" width="15.140625" bestFit="1" customWidth="1"/>
    <col min="8" max="8" width="12.5703125" customWidth="1"/>
    <col min="9" max="9" width="7.140625" customWidth="1"/>
    <col min="10" max="10" width="7.5703125" customWidth="1"/>
    <col min="11" max="11" width="15.140625" bestFit="1" customWidth="1"/>
    <col min="12" max="12" width="13.7109375" bestFit="1" customWidth="1"/>
    <col min="13" max="13" width="12.5703125" bestFit="1" customWidth="1"/>
    <col min="14" max="14" width="16.42578125" customWidth="1"/>
    <col min="15" max="15" width="0.5703125" customWidth="1"/>
    <col min="16" max="17" width="0.140625" customWidth="1"/>
    <col min="18" max="18" width="0" hidden="1" customWidth="1"/>
    <col min="19" max="19" width="1" hidden="1" customWidth="1"/>
  </cols>
  <sheetData>
    <row r="1" spans="1:19" ht="15" customHeight="1" x14ac:dyDescent="0.25">
      <c r="A1" s="19" t="s">
        <v>79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25">
      <c r="D3" t="s">
        <v>51</v>
      </c>
      <c r="E3" s="8" t="s">
        <v>55</v>
      </c>
      <c r="F3" t="s">
        <v>56</v>
      </c>
      <c r="G3" t="s">
        <v>76</v>
      </c>
      <c r="H3" t="s">
        <v>54</v>
      </c>
      <c r="I3" t="s">
        <v>59</v>
      </c>
      <c r="K3" s="8" t="s">
        <v>53</v>
      </c>
      <c r="L3" s="7" t="s">
        <v>57</v>
      </c>
      <c r="M3" t="s">
        <v>58</v>
      </c>
      <c r="N3" s="1" t="s">
        <v>47</v>
      </c>
      <c r="P3" s="8"/>
      <c r="Q3" s="7"/>
    </row>
    <row r="4" spans="1:19" x14ac:dyDescent="0.25">
      <c r="A4" s="1" t="s">
        <v>0</v>
      </c>
      <c r="B4" s="1"/>
      <c r="C4" s="1"/>
      <c r="D4" s="6" t="s">
        <v>52</v>
      </c>
      <c r="E4" s="1">
        <v>11130</v>
      </c>
      <c r="F4" s="1">
        <v>900020</v>
      </c>
      <c r="G4" s="1">
        <v>13350</v>
      </c>
      <c r="H4" s="1">
        <v>74032</v>
      </c>
      <c r="I4" s="1">
        <v>96010</v>
      </c>
      <c r="J4" s="1"/>
      <c r="K4" s="1">
        <v>41232</v>
      </c>
      <c r="L4" s="1">
        <v>82092</v>
      </c>
      <c r="M4" s="1">
        <v>13320</v>
      </c>
      <c r="N4" s="1"/>
      <c r="O4" s="1"/>
      <c r="P4" s="1"/>
      <c r="Q4" s="1"/>
      <c r="R4" s="1"/>
    </row>
    <row r="5" spans="1:19" x14ac:dyDescent="0.25">
      <c r="A5" t="s">
        <v>74</v>
      </c>
      <c r="D5" s="11">
        <v>27106570</v>
      </c>
      <c r="E5" s="11"/>
      <c r="F5" s="11"/>
      <c r="G5" s="11"/>
      <c r="H5" s="11"/>
      <c r="I5" s="11"/>
      <c r="J5" s="11"/>
      <c r="K5" s="11"/>
      <c r="L5" s="11"/>
      <c r="M5" s="11"/>
      <c r="N5" s="12">
        <f>SUM(D5:M5)</f>
        <v>27106570</v>
      </c>
    </row>
    <row r="6" spans="1:19" x14ac:dyDescent="0.25">
      <c r="A6" t="s">
        <v>70</v>
      </c>
      <c r="D6" s="11">
        <v>19572600</v>
      </c>
      <c r="E6" s="11"/>
      <c r="F6" s="11"/>
      <c r="G6" s="11"/>
      <c r="H6" s="11"/>
      <c r="I6" s="11"/>
      <c r="J6" s="11"/>
      <c r="K6" s="11"/>
      <c r="L6" s="11"/>
      <c r="M6" s="11"/>
      <c r="N6" s="12">
        <f t="shared" ref="N6:N10" si="0">SUM(D6:M6)</f>
        <v>19572600</v>
      </c>
    </row>
    <row r="7" spans="1:19" x14ac:dyDescent="0.25">
      <c r="A7" t="s">
        <v>71</v>
      </c>
      <c r="D7" s="11">
        <v>54619459</v>
      </c>
      <c r="E7" s="11"/>
      <c r="F7" s="11"/>
      <c r="G7" s="11"/>
      <c r="H7" s="11"/>
      <c r="I7" s="11"/>
      <c r="J7" s="11"/>
      <c r="K7" s="11"/>
      <c r="L7" s="11"/>
      <c r="M7" s="11"/>
      <c r="N7" s="12">
        <f t="shared" si="0"/>
        <v>54619459</v>
      </c>
    </row>
    <row r="8" spans="1:19" x14ac:dyDescent="0.25">
      <c r="A8" t="s">
        <v>72</v>
      </c>
      <c r="D8" s="11">
        <v>1800000</v>
      </c>
      <c r="E8" s="11"/>
      <c r="F8" s="11"/>
      <c r="G8" s="11"/>
      <c r="H8" s="11"/>
      <c r="I8" s="11"/>
      <c r="J8" s="11"/>
      <c r="K8" s="11"/>
      <c r="L8" s="11"/>
      <c r="M8" s="11"/>
      <c r="N8" s="12">
        <f t="shared" si="0"/>
        <v>1800000</v>
      </c>
    </row>
    <row r="9" spans="1:19" x14ac:dyDescent="0.25">
      <c r="A9" t="s">
        <v>73</v>
      </c>
      <c r="D9" s="11">
        <v>30012302</v>
      </c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30012302</v>
      </c>
    </row>
    <row r="10" spans="1:19" s="1" customFormat="1" x14ac:dyDescent="0.25">
      <c r="A10" s="1" t="s">
        <v>25</v>
      </c>
      <c r="D10" s="12">
        <f>SUM(D5:D9)</f>
        <v>133110931</v>
      </c>
      <c r="E10" s="12"/>
      <c r="F10" s="12"/>
      <c r="G10" s="12"/>
      <c r="H10" s="12"/>
      <c r="I10" s="12"/>
      <c r="J10" s="12"/>
      <c r="K10" s="12"/>
      <c r="L10" s="12"/>
      <c r="M10" s="12"/>
      <c r="N10" s="12">
        <f t="shared" si="0"/>
        <v>133110931</v>
      </c>
    </row>
    <row r="11" spans="1:19" x14ac:dyDescent="0.25">
      <c r="A11" t="s">
        <v>26</v>
      </c>
      <c r="D11" s="11"/>
      <c r="E11" s="11">
        <v>2566710</v>
      </c>
      <c r="F11" s="11"/>
      <c r="G11" s="11"/>
      <c r="H11" s="11">
        <v>3070000</v>
      </c>
      <c r="I11" s="11"/>
      <c r="J11" s="11"/>
      <c r="K11" s="11">
        <v>2709725</v>
      </c>
      <c r="L11" s="11"/>
      <c r="M11" s="11"/>
      <c r="N11" s="12">
        <f t="shared" ref="N11:N25" si="1">SUM(D11:M11)</f>
        <v>8346435</v>
      </c>
    </row>
    <row r="12" spans="1:19" x14ac:dyDescent="0.25">
      <c r="A12" s="1" t="s">
        <v>27</v>
      </c>
      <c r="B12" s="1"/>
      <c r="C12" s="1"/>
      <c r="D12" s="12">
        <f>SUM(D10)</f>
        <v>133110931</v>
      </c>
      <c r="E12" s="12">
        <f>SUM(E5:E11)</f>
        <v>2566710</v>
      </c>
      <c r="F12" s="12">
        <f t="shared" ref="F12:M12" si="2">SUM(F5:F11)</f>
        <v>0</v>
      </c>
      <c r="G12" s="12">
        <f t="shared" si="2"/>
        <v>0</v>
      </c>
      <c r="H12" s="12">
        <f t="shared" si="2"/>
        <v>3070000</v>
      </c>
      <c r="I12" s="12">
        <f t="shared" si="2"/>
        <v>0</v>
      </c>
      <c r="J12" s="12">
        <f t="shared" si="2"/>
        <v>0</v>
      </c>
      <c r="K12" s="12">
        <f t="shared" si="2"/>
        <v>2709725</v>
      </c>
      <c r="L12" s="12">
        <f t="shared" si="2"/>
        <v>0</v>
      </c>
      <c r="M12" s="12">
        <f t="shared" si="2"/>
        <v>0</v>
      </c>
      <c r="N12" s="12">
        <f t="shared" si="1"/>
        <v>141457366</v>
      </c>
      <c r="O12" s="1"/>
      <c r="P12" s="1"/>
      <c r="Q12" s="1"/>
      <c r="R12" s="1"/>
    </row>
    <row r="13" spans="1:19" x14ac:dyDescent="0.25">
      <c r="A13" s="1" t="s">
        <v>68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f>SUM(E13:M13)</f>
        <v>0</v>
      </c>
      <c r="O13" s="1"/>
      <c r="P13" s="1"/>
      <c r="Q13" s="1"/>
      <c r="R13" s="1"/>
    </row>
    <row r="14" spans="1:19" x14ac:dyDescent="0.25">
      <c r="A14" s="1" t="s">
        <v>28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f t="shared" si="1"/>
        <v>0</v>
      </c>
      <c r="O14" s="1"/>
      <c r="P14" s="1"/>
      <c r="Q14" s="1"/>
      <c r="R14" s="1"/>
    </row>
    <row r="15" spans="1:19" x14ac:dyDescent="0.25">
      <c r="A15" s="2" t="s">
        <v>29</v>
      </c>
      <c r="B15" s="2"/>
      <c r="C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 t="shared" si="1"/>
        <v>0</v>
      </c>
      <c r="O15" s="2"/>
      <c r="P15" s="2"/>
      <c r="Q15" s="2"/>
      <c r="R15" s="2"/>
    </row>
    <row r="16" spans="1:19" x14ac:dyDescent="0.25">
      <c r="A16" s="2" t="s">
        <v>30</v>
      </c>
      <c r="B16" s="2"/>
      <c r="C16" s="2"/>
      <c r="D16" s="11"/>
      <c r="E16" s="11"/>
      <c r="F16" s="11">
        <v>1576000</v>
      </c>
      <c r="G16" s="11"/>
      <c r="H16" s="11"/>
      <c r="I16" s="11"/>
      <c r="J16" s="11"/>
      <c r="K16" s="11"/>
      <c r="L16" s="11"/>
      <c r="M16" s="11"/>
      <c r="N16" s="12">
        <f t="shared" si="1"/>
        <v>1576000</v>
      </c>
      <c r="O16" s="2"/>
      <c r="P16" s="2"/>
      <c r="Q16" s="2"/>
      <c r="R16" s="2"/>
    </row>
    <row r="17" spans="1:18" x14ac:dyDescent="0.25">
      <c r="A17" s="2" t="s">
        <v>31</v>
      </c>
      <c r="B17" s="2"/>
      <c r="C17" s="2"/>
      <c r="D17" s="11"/>
      <c r="E17" s="11"/>
      <c r="F17" s="11">
        <v>10936018</v>
      </c>
      <c r="G17" s="11"/>
      <c r="H17" s="11"/>
      <c r="I17" s="11"/>
      <c r="J17" s="11"/>
      <c r="K17" s="11"/>
      <c r="L17" s="11"/>
      <c r="M17" s="11"/>
      <c r="N17" s="12">
        <f t="shared" si="1"/>
        <v>10936018</v>
      </c>
      <c r="O17" s="2"/>
      <c r="P17" s="2"/>
      <c r="Q17" s="2"/>
      <c r="R17" s="2"/>
    </row>
    <row r="18" spans="1:18" x14ac:dyDescent="0.25">
      <c r="A18" s="2" t="s">
        <v>32</v>
      </c>
      <c r="B18" s="2"/>
      <c r="C18" s="2"/>
      <c r="D18" s="11"/>
      <c r="E18" s="11"/>
      <c r="F18" s="11">
        <v>1253000</v>
      </c>
      <c r="G18" s="11"/>
      <c r="H18" s="11"/>
      <c r="I18" s="11"/>
      <c r="J18" s="11"/>
      <c r="K18" s="11"/>
      <c r="L18" s="11"/>
      <c r="M18" s="11"/>
      <c r="N18" s="12">
        <f t="shared" si="1"/>
        <v>1253000</v>
      </c>
      <c r="O18" s="2"/>
      <c r="P18" s="2"/>
      <c r="Q18" s="2"/>
      <c r="R18" s="2"/>
    </row>
    <row r="19" spans="1:18" x14ac:dyDescent="0.25">
      <c r="A19" s="2" t="s">
        <v>33</v>
      </c>
      <c r="B19" s="2"/>
      <c r="C19" s="2"/>
      <c r="D19" s="11"/>
      <c r="E19" s="11"/>
      <c r="F19" s="11">
        <v>160000</v>
      </c>
      <c r="G19" s="11"/>
      <c r="H19" s="11"/>
      <c r="I19" s="11"/>
      <c r="J19" s="11"/>
      <c r="K19" s="11"/>
      <c r="L19" s="11"/>
      <c r="M19" s="11"/>
      <c r="N19" s="12">
        <f t="shared" si="1"/>
        <v>160000</v>
      </c>
      <c r="O19" s="2"/>
      <c r="P19" s="2"/>
      <c r="Q19" s="2"/>
      <c r="R19" s="2"/>
    </row>
    <row r="20" spans="1:18" x14ac:dyDescent="0.25">
      <c r="A20" s="1" t="s">
        <v>34</v>
      </c>
      <c r="B20" s="1"/>
      <c r="C20" s="1"/>
      <c r="D20" s="12">
        <f>SUM(D15:D19)</f>
        <v>0</v>
      </c>
      <c r="E20" s="12">
        <f t="shared" ref="E20:M20" si="3">SUM(E15:E19)</f>
        <v>0</v>
      </c>
      <c r="F20" s="12">
        <f t="shared" si="3"/>
        <v>13925018</v>
      </c>
      <c r="G20" s="12">
        <f t="shared" si="3"/>
        <v>0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  <c r="N20" s="12">
        <f t="shared" si="1"/>
        <v>13925018</v>
      </c>
      <c r="O20" s="1"/>
      <c r="P20" s="1"/>
      <c r="Q20" s="1"/>
      <c r="R20" s="1"/>
    </row>
    <row r="21" spans="1:18" x14ac:dyDescent="0.25">
      <c r="A21" s="1" t="s">
        <v>39</v>
      </c>
      <c r="B21" s="1"/>
      <c r="C21" s="1"/>
      <c r="D21" s="12"/>
      <c r="E21" s="12"/>
      <c r="F21" s="12"/>
      <c r="G21" s="12">
        <v>1949250</v>
      </c>
      <c r="H21" s="12"/>
      <c r="I21" s="12"/>
      <c r="J21" s="12"/>
      <c r="K21" s="12"/>
      <c r="L21" s="12">
        <v>203200</v>
      </c>
      <c r="M21" s="12">
        <v>101600</v>
      </c>
      <c r="N21" s="12">
        <f t="shared" si="1"/>
        <v>2254050</v>
      </c>
      <c r="O21" s="1"/>
      <c r="P21" s="1"/>
      <c r="Q21" s="1"/>
      <c r="R21" s="1"/>
    </row>
    <row r="22" spans="1:18" x14ac:dyDescent="0.25">
      <c r="A22" s="1" t="s">
        <v>40</v>
      </c>
      <c r="B22" s="1"/>
      <c r="C22" s="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>
        <f t="shared" si="1"/>
        <v>0</v>
      </c>
      <c r="O22" s="1"/>
      <c r="P22" s="1"/>
      <c r="Q22" s="1"/>
      <c r="R22" s="1"/>
    </row>
    <row r="23" spans="1:18" x14ac:dyDescent="0.25">
      <c r="A23" s="1" t="s">
        <v>41</v>
      </c>
      <c r="B23" s="1"/>
      <c r="C23" s="1"/>
      <c r="D23" s="12">
        <f t="shared" ref="D23:M23" si="4">SUM(D12+D13+D14+D20+D21+D22)</f>
        <v>133110931</v>
      </c>
      <c r="E23" s="12">
        <f t="shared" si="4"/>
        <v>2566710</v>
      </c>
      <c r="F23" s="12">
        <f t="shared" si="4"/>
        <v>13925018</v>
      </c>
      <c r="G23" s="12">
        <f t="shared" si="4"/>
        <v>1949250</v>
      </c>
      <c r="H23" s="12">
        <f t="shared" si="4"/>
        <v>3070000</v>
      </c>
      <c r="I23" s="12">
        <f t="shared" si="4"/>
        <v>0</v>
      </c>
      <c r="J23" s="12">
        <f t="shared" si="4"/>
        <v>0</v>
      </c>
      <c r="K23" s="12">
        <f t="shared" si="4"/>
        <v>2709725</v>
      </c>
      <c r="L23" s="12">
        <f t="shared" si="4"/>
        <v>203200</v>
      </c>
      <c r="M23" s="12">
        <f t="shared" si="4"/>
        <v>101600</v>
      </c>
      <c r="N23" s="12">
        <f t="shared" si="1"/>
        <v>157636434</v>
      </c>
      <c r="O23" s="1"/>
      <c r="P23" s="1"/>
      <c r="Q23" s="1"/>
      <c r="R23" s="1"/>
    </row>
    <row r="24" spans="1:18" x14ac:dyDescent="0.25">
      <c r="A24" s="1" t="s">
        <v>69</v>
      </c>
      <c r="B24" s="1"/>
      <c r="C24" s="1"/>
      <c r="D24" s="12"/>
      <c r="E24" s="12">
        <v>8389006</v>
      </c>
      <c r="F24" s="12"/>
      <c r="G24" s="12"/>
      <c r="H24" s="12"/>
      <c r="I24" s="12"/>
      <c r="J24" s="12"/>
      <c r="K24" s="12"/>
      <c r="L24" s="12"/>
      <c r="M24" s="12"/>
      <c r="N24" s="12">
        <f t="shared" si="1"/>
        <v>8389006</v>
      </c>
      <c r="O24" s="1"/>
      <c r="P24" s="1"/>
      <c r="Q24" s="1"/>
      <c r="R24" s="1"/>
    </row>
    <row r="25" spans="1:18" x14ac:dyDescent="0.25">
      <c r="A25" s="1" t="s">
        <v>45</v>
      </c>
      <c r="D25" s="12">
        <f>SUM(D23:D24)</f>
        <v>133110931</v>
      </c>
      <c r="E25" s="12">
        <f t="shared" ref="E25:M25" si="5">SUM(E23:E24)</f>
        <v>10955716</v>
      </c>
      <c r="F25" s="12">
        <f t="shared" si="5"/>
        <v>13925018</v>
      </c>
      <c r="G25" s="12">
        <f t="shared" si="5"/>
        <v>1949250</v>
      </c>
      <c r="H25" s="12">
        <f t="shared" si="5"/>
        <v>3070000</v>
      </c>
      <c r="I25" s="12">
        <f t="shared" si="5"/>
        <v>0</v>
      </c>
      <c r="J25" s="12">
        <f t="shared" si="5"/>
        <v>0</v>
      </c>
      <c r="K25" s="12">
        <f t="shared" si="5"/>
        <v>2709725</v>
      </c>
      <c r="L25" s="12">
        <f t="shared" si="5"/>
        <v>203200</v>
      </c>
      <c r="M25" s="12">
        <f t="shared" si="5"/>
        <v>101600</v>
      </c>
      <c r="N25" s="12">
        <f t="shared" si="1"/>
        <v>166025440</v>
      </c>
      <c r="O25" s="1"/>
      <c r="P25" s="1"/>
      <c r="Q25" s="1"/>
      <c r="R25" s="1"/>
    </row>
    <row r="26" spans="1:18" x14ac:dyDescent="0.25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8" x14ac:dyDescent="0.25">
      <c r="A27" s="1"/>
      <c r="B27" s="1"/>
      <c r="C27" s="1"/>
      <c r="D27" s="1"/>
      <c r="E27" s="5"/>
    </row>
    <row r="28" spans="1:18" x14ac:dyDescent="0.25">
      <c r="A28" s="2"/>
      <c r="B28" s="2"/>
      <c r="C28" s="2"/>
      <c r="D28" s="2"/>
      <c r="E28" s="5"/>
    </row>
    <row r="29" spans="1:18" x14ac:dyDescent="0.25">
      <c r="A29" s="2"/>
      <c r="B29" s="2"/>
      <c r="C29" s="2"/>
      <c r="D29" s="2"/>
      <c r="E29" s="5"/>
    </row>
    <row r="30" spans="1:18" x14ac:dyDescent="0.25">
      <c r="A30" s="2"/>
      <c r="B30" s="2"/>
      <c r="C30" s="2"/>
      <c r="D30" s="2"/>
      <c r="E30" s="5"/>
    </row>
    <row r="31" spans="1:18" x14ac:dyDescent="0.25">
      <c r="A31" s="2"/>
      <c r="B31" s="2"/>
      <c r="C31" s="2"/>
      <c r="D31" s="2"/>
      <c r="E31" s="5"/>
    </row>
    <row r="32" spans="1:18" x14ac:dyDescent="0.25">
      <c r="A32" s="1"/>
      <c r="B32" s="1"/>
      <c r="C32" s="1"/>
      <c r="D32" s="1"/>
      <c r="E32" s="5"/>
    </row>
    <row r="33" spans="1:5" x14ac:dyDescent="0.25">
      <c r="A33" s="1"/>
      <c r="B33" s="1"/>
      <c r="C33" s="1"/>
      <c r="D33" s="1"/>
      <c r="E33" s="5"/>
    </row>
    <row r="34" spans="1:5" x14ac:dyDescent="0.25">
      <c r="A34" s="1"/>
      <c r="B34" s="1"/>
      <c r="C34" s="1"/>
      <c r="D34" s="1"/>
      <c r="E34" s="5"/>
    </row>
    <row r="35" spans="1:5" x14ac:dyDescent="0.25">
      <c r="A35" s="1"/>
      <c r="B35" s="1"/>
      <c r="C35" s="1"/>
      <c r="D35" s="1"/>
      <c r="E35" s="5"/>
    </row>
    <row r="36" spans="1:5" x14ac:dyDescent="0.25">
      <c r="A36" s="1"/>
      <c r="B36" s="1"/>
      <c r="C36" s="1"/>
      <c r="D36" s="1"/>
      <c r="E36" s="5"/>
    </row>
    <row r="37" spans="1:5" x14ac:dyDescent="0.25">
      <c r="A37" s="1"/>
      <c r="B37" s="1"/>
      <c r="C37" s="1"/>
      <c r="D37" s="1"/>
      <c r="E37" s="9"/>
    </row>
    <row r="38" spans="1:5" x14ac:dyDescent="0.25">
      <c r="A38" s="1"/>
      <c r="B38" s="1"/>
      <c r="C38" s="1"/>
      <c r="D38" s="1"/>
      <c r="E38" s="5"/>
    </row>
    <row r="39" spans="1:5" x14ac:dyDescent="0.25">
      <c r="A39" s="1"/>
      <c r="B39" s="1"/>
      <c r="C39" s="1"/>
      <c r="D39" s="1"/>
      <c r="E39" s="5"/>
    </row>
    <row r="40" spans="1:5" x14ac:dyDescent="0.25">
      <c r="A40" s="1"/>
      <c r="B40" s="1"/>
      <c r="C40" s="1"/>
      <c r="D40" s="1"/>
      <c r="E40" s="5"/>
    </row>
    <row r="41" spans="1:5" x14ac:dyDescent="0.25">
      <c r="A41" s="1"/>
      <c r="B41" s="1"/>
      <c r="C41" s="1"/>
      <c r="D41" s="1"/>
      <c r="E41" s="5"/>
    </row>
    <row r="42" spans="1:5" x14ac:dyDescent="0.25">
      <c r="A42" s="1"/>
      <c r="B42" s="1"/>
      <c r="C42" s="1"/>
      <c r="D42" s="1"/>
      <c r="E42" s="5"/>
    </row>
    <row r="43" spans="1:5" x14ac:dyDescent="0.25">
      <c r="A43" s="1"/>
      <c r="B43" s="1"/>
      <c r="C43" s="1"/>
      <c r="D43" s="1"/>
      <c r="E43" s="5"/>
    </row>
    <row r="44" spans="1:5" x14ac:dyDescent="0.25">
      <c r="A44" s="1"/>
      <c r="B44" s="1"/>
      <c r="C44" s="1"/>
      <c r="D44" s="1"/>
      <c r="E44" s="5"/>
    </row>
    <row r="45" spans="1:5" x14ac:dyDescent="0.25">
      <c r="A45" s="1"/>
      <c r="B45" s="1"/>
      <c r="C45" s="1"/>
      <c r="D45" s="1"/>
      <c r="E45" s="5"/>
    </row>
    <row r="46" spans="1:5" x14ac:dyDescent="0.25">
      <c r="A46" s="1"/>
      <c r="B46" s="1"/>
      <c r="C46" s="1"/>
      <c r="D46" s="1"/>
      <c r="E46" s="5"/>
    </row>
    <row r="47" spans="1:5" x14ac:dyDescent="0.25">
      <c r="A47" s="1"/>
      <c r="B47" s="1"/>
      <c r="C47" s="1"/>
      <c r="D47" s="1"/>
      <c r="E47" s="5"/>
    </row>
    <row r="48" spans="1:5" x14ac:dyDescent="0.25">
      <c r="A48" s="1"/>
      <c r="B48" s="1"/>
      <c r="C48" s="1"/>
      <c r="D48" s="1"/>
      <c r="E48" s="5"/>
    </row>
    <row r="49" spans="1:5" x14ac:dyDescent="0.25">
      <c r="A49" s="1"/>
      <c r="B49" s="1"/>
      <c r="C49" s="1"/>
      <c r="D49" s="1"/>
      <c r="E49" s="5"/>
    </row>
    <row r="50" spans="1:5" x14ac:dyDescent="0.25">
      <c r="A50" s="1"/>
      <c r="B50" s="1"/>
      <c r="C50" s="1"/>
      <c r="D50" s="1"/>
      <c r="E50" s="5"/>
    </row>
    <row r="51" spans="1:5" x14ac:dyDescent="0.25">
      <c r="A51" s="1"/>
      <c r="B51" s="1"/>
      <c r="C51" s="1"/>
      <c r="D51" s="1"/>
      <c r="E51" s="5"/>
    </row>
    <row r="52" spans="1:5" x14ac:dyDescent="0.25">
      <c r="A52" s="1"/>
      <c r="B52" s="1"/>
      <c r="C52" s="1"/>
      <c r="D52" s="1"/>
      <c r="E52" s="5"/>
    </row>
    <row r="53" spans="1:5" x14ac:dyDescent="0.25">
      <c r="A53" s="1"/>
      <c r="B53" s="1"/>
      <c r="C53" s="1"/>
      <c r="D53" s="1"/>
      <c r="E53" s="5"/>
    </row>
  </sheetData>
  <mergeCells count="1">
    <mergeCell ref="A1:S2"/>
  </mergeCells>
  <printOptions gridLines="1"/>
  <pageMargins left="0.27559055118110237" right="0.70866141732283472" top="0.74803149606299213" bottom="0.74803149606299213" header="0.31496062992125984" footer="0.31496062992125984"/>
  <pageSetup paperSize="9" scale="67" orientation="landscape" r:id="rId1"/>
  <headerFooter>
    <oddHeader>&amp;R2.sz.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cofogos kiadás</vt:lpstr>
      <vt:lpstr>cofogos bevétel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Mezőszemere önkormányzat</cp:lastModifiedBy>
  <cp:lastPrinted>2020-02-07T09:24:38Z</cp:lastPrinted>
  <dcterms:created xsi:type="dcterms:W3CDTF">2014-10-31T07:44:42Z</dcterms:created>
  <dcterms:modified xsi:type="dcterms:W3CDTF">2020-02-12T08:18:54Z</dcterms:modified>
</cp:coreProperties>
</file>