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2120" windowHeight="7935" tabRatio="709"/>
  </bookViews>
  <sheets>
    <sheet name="3éves mérleg" sheetId="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6" i="6"/>
  <c r="F12"/>
  <c r="F11"/>
  <c r="F10"/>
  <c r="F31"/>
  <c r="F39" s="1"/>
  <c r="F47" s="1"/>
  <c r="F33"/>
  <c r="F14"/>
  <c r="F20"/>
  <c r="G20" s="1"/>
  <c r="H20" s="1"/>
  <c r="F25"/>
  <c r="F24"/>
  <c r="F22"/>
  <c r="G22" s="1"/>
  <c r="H22" s="1"/>
  <c r="F21"/>
  <c r="G21" s="1"/>
  <c r="H21" s="1"/>
  <c r="F16"/>
  <c r="G12"/>
  <c r="H12"/>
  <c r="G13"/>
  <c r="H13"/>
  <c r="G14"/>
  <c r="H14"/>
  <c r="G15"/>
  <c r="H15"/>
  <c r="G16"/>
  <c r="H16"/>
  <c r="G11"/>
  <c r="H11"/>
  <c r="G10"/>
  <c r="H10" s="1"/>
  <c r="H17" s="1"/>
  <c r="G46"/>
  <c r="G17"/>
  <c r="F17"/>
  <c r="G32"/>
  <c r="H32" s="1"/>
  <c r="H39" s="1"/>
  <c r="G33"/>
  <c r="H33" s="1"/>
  <c r="G35"/>
  <c r="H35" s="1"/>
  <c r="G36"/>
  <c r="H36" s="1"/>
  <c r="G37"/>
  <c r="H37" s="1"/>
  <c r="H38"/>
  <c r="G39"/>
  <c r="G47"/>
  <c r="F23" l="1"/>
  <c r="G23" s="1"/>
  <c r="H23" s="1"/>
  <c r="F41"/>
  <c r="F19"/>
  <c r="G19" s="1"/>
  <c r="H19" s="1"/>
  <c r="H47"/>
  <c r="F18" l="1"/>
  <c r="F40"/>
  <c r="F46" s="1"/>
  <c r="F28" l="1"/>
  <c r="F48" s="1"/>
  <c r="G18"/>
  <c r="H18" l="1"/>
  <c r="H28" s="1"/>
  <c r="H48" s="1"/>
  <c r="G28"/>
  <c r="G48" s="1"/>
</calcChain>
</file>

<file path=xl/sharedStrings.xml><?xml version="1.0" encoding="utf-8"?>
<sst xmlns="http://schemas.openxmlformats.org/spreadsheetml/2006/main" count="47" uniqueCount="47">
  <si>
    <t>Személyi juttatások</t>
  </si>
  <si>
    <t>Általános gazdálkodási tartalék</t>
  </si>
  <si>
    <t>Ezer Ft-ban</t>
  </si>
  <si>
    <t>Megnevezés</t>
  </si>
  <si>
    <t>I. Működési bevételek és kiadások</t>
  </si>
  <si>
    <t>Intézményi működési bevételek</t>
  </si>
  <si>
    <t>Önkorm.sajátos működési bevételei</t>
  </si>
  <si>
    <t>Műk.célú előző évi pénzmaradvány igénybevétele</t>
  </si>
  <si>
    <t>Működési célú bevételek összesen:</t>
  </si>
  <si>
    <t>Munkaadókat terhelő járulékok</t>
  </si>
  <si>
    <t>Dologi és egyéb folyó kiadások</t>
  </si>
  <si>
    <t>Működési célú kiadások összesen:</t>
  </si>
  <si>
    <t>II. Felhalmozási célú bevételek és kiadások</t>
  </si>
  <si>
    <t>Önkormányzatok felhalmozási és tőke jellegű bevételei</t>
  </si>
  <si>
    <t>Fejlesztési célú támogatások</t>
  </si>
  <si>
    <t>Felhalm.célú előző évi pénzmaradvány igénybevétele</t>
  </si>
  <si>
    <t>Felhalmozási célú bevételek összesen:</t>
  </si>
  <si>
    <t>Felújítási kiadások ÁFA-val</t>
  </si>
  <si>
    <t>Felhalmozási célú tartalék</t>
  </si>
  <si>
    <t>Felhalmozási célú kiadások összesen:</t>
  </si>
  <si>
    <t xml:space="preserve">Céltartalék </t>
  </si>
  <si>
    <t xml:space="preserve">        Államháztartási tartalék</t>
  </si>
  <si>
    <t>Működési célú pénzeszközátvétel államházt.-on kívűlről</t>
  </si>
  <si>
    <t>Támogatásértékű működési bevétel</t>
  </si>
  <si>
    <t>Működési célú pénzeszk.átadás államházt.-on kívűlre</t>
  </si>
  <si>
    <t>Támogatásértékű működési kiadás</t>
  </si>
  <si>
    <t>Önkorm.sajátos és felhalmozási és tőke bevételei</t>
  </si>
  <si>
    <t>Támogatásértékű felhalmozási kiadás</t>
  </si>
  <si>
    <t>Felh.célú kölcsönök nyújtása és törlesztése</t>
  </si>
  <si>
    <t>Felhalmozási célú pénzeszközátadás ÁH-on kívűlre</t>
  </si>
  <si>
    <t>Támogatásértékű felhalmozási bevétel</t>
  </si>
  <si>
    <t>Felhalm.célú pénzeszközátvétel ÁH-on kívűlről</t>
  </si>
  <si>
    <t>Felh.célú kölcsönök visszatérülése, igénybevétele</t>
  </si>
  <si>
    <t>Önkormányzat bevételei összesen:</t>
  </si>
  <si>
    <t>Önkormányzat kiadásai összesen:</t>
  </si>
  <si>
    <t>Aka község Önkormányzatának működési és fejlesztési célú</t>
  </si>
  <si>
    <t>Működési célú kölcsönök nyújtása és törlesztése</t>
  </si>
  <si>
    <t>Felhalmozási kiadások ÁFA-val</t>
  </si>
  <si>
    <t>Önkorm.kv-i támogatása és átengedett SZJA bev.</t>
  </si>
  <si>
    <t>Működési célú kölcsönök viszatérülése, igénybevétele</t>
  </si>
  <si>
    <t>Önkorm.által folyósított ellátások</t>
  </si>
  <si>
    <t>Felhalmozási célú bev-ként figyelembe vehető bev</t>
  </si>
  <si>
    <t>bevételek és kiadások 2014-2015-2016. évi  alakulását külön bemutató mérleg</t>
  </si>
  <si>
    <t>2014.      évre</t>
  </si>
  <si>
    <t>2015.    évre</t>
  </si>
  <si>
    <t>2016.     évre</t>
  </si>
  <si>
    <t>15. melléklet a  2 /2014. (II.28. ) önkormányzati rendelethez</t>
  </si>
</sst>
</file>

<file path=xl/styles.xml><?xml version="1.0" encoding="utf-8"?>
<styleSheet xmlns="http://schemas.openxmlformats.org/spreadsheetml/2006/main">
  <numFmts count="1">
    <numFmt numFmtId="166" formatCode="#,##0\ &quot;Ft&quot;"/>
  </numFmts>
  <fonts count="12">
    <font>
      <sz val="10"/>
      <name val="Arial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family val="2"/>
      <charset val="238"/>
    </font>
    <font>
      <i/>
      <sz val="10"/>
      <name val="Arial CE"/>
      <family val="2"/>
      <charset val="238"/>
    </font>
    <font>
      <i/>
      <sz val="12"/>
      <name val="Arial CE"/>
      <family val="2"/>
      <charset val="238"/>
    </font>
    <font>
      <i/>
      <sz val="10"/>
      <name val="Arial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horizontal="left" indent="6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4" xfId="0" applyFont="1" applyBorder="1"/>
    <xf numFmtId="0" fontId="5" fillId="0" borderId="4" xfId="0" applyFont="1" applyBorder="1"/>
    <xf numFmtId="0" fontId="5" fillId="0" borderId="0" xfId="0" applyFont="1" applyBorder="1"/>
    <xf numFmtId="0" fontId="1" fillId="0" borderId="4" xfId="0" applyFont="1" applyBorder="1" applyAlignment="1">
      <alignment horizontal="left"/>
    </xf>
    <xf numFmtId="1" fontId="5" fillId="0" borderId="4" xfId="0" applyNumberFormat="1" applyFont="1" applyBorder="1"/>
    <xf numFmtId="1" fontId="2" fillId="0" borderId="4" xfId="0" applyNumberFormat="1" applyFont="1" applyBorder="1"/>
    <xf numFmtId="0" fontId="8" fillId="0" borderId="4" xfId="0" applyFont="1" applyBorder="1"/>
    <xf numFmtId="1" fontId="8" fillId="0" borderId="4" xfId="0" applyNumberFormat="1" applyFont="1" applyBorder="1"/>
    <xf numFmtId="0" fontId="6" fillId="0" borderId="4" xfId="0" applyFont="1" applyBorder="1"/>
    <xf numFmtId="1" fontId="6" fillId="0" borderId="4" xfId="0" applyNumberFormat="1" applyFont="1" applyBorder="1"/>
    <xf numFmtId="0" fontId="0" fillId="0" borderId="0" xfId="0" applyAlignment="1">
      <alignment vertical="center"/>
    </xf>
    <xf numFmtId="166" fontId="5" fillId="0" borderId="4" xfId="0" applyNumberFormat="1" applyFont="1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Local%20Settings/Temporary%20Internet%20Files/Content.IE5/4P2Z4LEJ/Aka%20tervez&#233;s%20szakfela.m&#243;dos&#237;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m lakóing.bérbead."/>
      <sheetName val="Könyvtár bev."/>
      <sheetName val="Rendsz.gyerm.véd.bevét"/>
      <sheetName val="mozgáskorl.t.bev."/>
      <sheetName val="Önk.ig.tev.bev."/>
      <sheetName val="Önkorm.v.többc.kist.elsz."/>
      <sheetName val="Közhasznú bevét."/>
      <sheetName val="Közcélú bev."/>
      <sheetName val="szoc.étk.bev."/>
      <sheetName val="Mélyépítés"/>
      <sheetName val="önk.ig.tev.kia."/>
      <sheetName val="város-ésközségg.kia."/>
      <sheetName val="Közhasznú foglalk. kiadás"/>
      <sheetName val="Közcélú fogl.kiad."/>
      <sheetName val="kulturális m"/>
      <sheetName val="köztemető kia."/>
      <sheetName val="közvilág.kia."/>
      <sheetName val="szoc.étk."/>
      <sheetName val="munkanélk.ell."/>
      <sheetName val="eseti gyv.pb.ell."/>
      <sheetName val="eseti pb.ell."/>
      <sheetName val="műv.házak tev.kia."/>
      <sheetName val="könyvtár kia."/>
      <sheetName val="KIADÁSOK"/>
      <sheetName val="BEVÉTELEK"/>
    </sheetNames>
    <sheetDataSet>
      <sheetData sheetId="0">
        <row r="16">
          <cell r="I16">
            <v>452</v>
          </cell>
        </row>
      </sheetData>
      <sheetData sheetId="1">
        <row r="10">
          <cell r="I10">
            <v>100</v>
          </cell>
        </row>
        <row r="16">
          <cell r="I16">
            <v>100</v>
          </cell>
        </row>
      </sheetData>
      <sheetData sheetId="2">
        <row r="21">
          <cell r="I21">
            <v>0</v>
          </cell>
        </row>
      </sheetData>
      <sheetData sheetId="3">
        <row r="12">
          <cell r="I12">
            <v>0</v>
          </cell>
        </row>
      </sheetData>
      <sheetData sheetId="4">
        <row r="9">
          <cell r="I9">
            <v>10</v>
          </cell>
        </row>
        <row r="10">
          <cell r="I10">
            <v>5</v>
          </cell>
        </row>
        <row r="14">
          <cell r="I14">
            <v>89</v>
          </cell>
        </row>
        <row r="17">
          <cell r="I17">
            <v>4160</v>
          </cell>
        </row>
        <row r="25">
          <cell r="I25">
            <v>50</v>
          </cell>
        </row>
      </sheetData>
      <sheetData sheetId="5">
        <row r="10">
          <cell r="I10">
            <v>120</v>
          </cell>
        </row>
        <row r="13">
          <cell r="I13">
            <v>750</v>
          </cell>
        </row>
        <row r="17">
          <cell r="I17">
            <v>500</v>
          </cell>
        </row>
        <row r="21">
          <cell r="I21">
            <v>20</v>
          </cell>
        </row>
        <row r="26">
          <cell r="I26">
            <v>30</v>
          </cell>
        </row>
        <row r="30">
          <cell r="I30">
            <v>8313</v>
          </cell>
        </row>
        <row r="35">
          <cell r="I35">
            <v>498</v>
          </cell>
        </row>
        <row r="38">
          <cell r="I38">
            <v>387</v>
          </cell>
        </row>
        <row r="43">
          <cell r="I43">
            <v>293</v>
          </cell>
        </row>
        <row r="45">
          <cell r="I45">
            <v>600</v>
          </cell>
        </row>
        <row r="47">
          <cell r="I47">
            <v>0</v>
          </cell>
        </row>
      </sheetData>
      <sheetData sheetId="6">
        <row r="18">
          <cell r="I18">
            <v>3547</v>
          </cell>
        </row>
      </sheetData>
      <sheetData sheetId="7">
        <row r="8">
          <cell r="I8">
            <v>0</v>
          </cell>
        </row>
      </sheetData>
      <sheetData sheetId="8">
        <row r="27">
          <cell r="I27">
            <v>708</v>
          </cell>
        </row>
        <row r="35">
          <cell r="I35">
            <v>899</v>
          </cell>
        </row>
      </sheetData>
      <sheetData sheetId="9">
        <row r="20">
          <cell r="I20">
            <v>0</v>
          </cell>
        </row>
      </sheetData>
      <sheetData sheetId="10">
        <row r="17">
          <cell r="I17">
            <v>177</v>
          </cell>
        </row>
        <row r="21">
          <cell r="I21">
            <v>2600</v>
          </cell>
        </row>
        <row r="31">
          <cell r="I31">
            <v>200</v>
          </cell>
        </row>
        <row r="34">
          <cell r="I34">
            <v>250</v>
          </cell>
        </row>
      </sheetData>
      <sheetData sheetId="11">
        <row r="54">
          <cell r="I54">
            <v>360</v>
          </cell>
        </row>
      </sheetData>
      <sheetData sheetId="12">
        <row r="18">
          <cell r="I18">
            <v>2937</v>
          </cell>
        </row>
      </sheetData>
      <sheetData sheetId="13"/>
      <sheetData sheetId="14">
        <row r="18">
          <cell r="I18">
            <v>0</v>
          </cell>
        </row>
      </sheetData>
      <sheetData sheetId="15">
        <row r="20">
          <cell r="I20">
            <v>60</v>
          </cell>
        </row>
      </sheetData>
      <sheetData sheetId="16">
        <row r="12">
          <cell r="I12">
            <v>775</v>
          </cell>
        </row>
      </sheetData>
      <sheetData sheetId="17">
        <row r="20">
          <cell r="I20">
            <v>1087</v>
          </cell>
        </row>
      </sheetData>
      <sheetData sheetId="18">
        <row r="28">
          <cell r="I28">
            <v>547</v>
          </cell>
        </row>
      </sheetData>
      <sheetData sheetId="19">
        <row r="21">
          <cell r="I21">
            <v>174</v>
          </cell>
        </row>
      </sheetData>
      <sheetData sheetId="20">
        <row r="7">
          <cell r="I7">
            <v>0</v>
          </cell>
        </row>
      </sheetData>
      <sheetData sheetId="21">
        <row r="25">
          <cell r="I25">
            <v>1042</v>
          </cell>
        </row>
      </sheetData>
      <sheetData sheetId="22">
        <row r="10">
          <cell r="I10">
            <v>300</v>
          </cell>
        </row>
      </sheetData>
      <sheetData sheetId="23">
        <row r="23">
          <cell r="H23">
            <v>213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sqref="A1:IV1"/>
    </sheetView>
  </sheetViews>
  <sheetFormatPr defaultRowHeight="12.75"/>
  <cols>
    <col min="4" max="4" width="9.5703125" customWidth="1"/>
    <col min="5" max="5" width="15" customWidth="1"/>
  </cols>
  <sheetData>
    <row r="1" spans="1:10">
      <c r="A1" s="21" t="s">
        <v>46</v>
      </c>
      <c r="B1" s="21"/>
      <c r="C1" s="21"/>
      <c r="D1" s="21"/>
      <c r="E1" s="19"/>
      <c r="F1" s="19"/>
      <c r="G1" s="19"/>
      <c r="H1" s="19"/>
      <c r="I1" s="19"/>
    </row>
    <row r="2" spans="1:10" ht="15">
      <c r="A2" s="2"/>
      <c r="B2" s="2"/>
      <c r="C2" s="2"/>
      <c r="D2" s="2"/>
      <c r="E2" s="2"/>
      <c r="F2" s="2"/>
      <c r="G2" s="1"/>
      <c r="H2" s="1"/>
      <c r="I2" s="2"/>
      <c r="J2" s="2"/>
    </row>
    <row r="3" spans="1:10" ht="15">
      <c r="A3" s="27" t="s">
        <v>35</v>
      </c>
      <c r="B3" s="27"/>
      <c r="C3" s="27"/>
      <c r="D3" s="27"/>
      <c r="E3" s="27"/>
      <c r="F3" s="27"/>
      <c r="G3" s="27"/>
      <c r="H3" s="27"/>
      <c r="I3" s="22"/>
      <c r="J3" s="5"/>
    </row>
    <row r="4" spans="1:10" ht="12.75" customHeight="1">
      <c r="A4" s="27" t="s">
        <v>42</v>
      </c>
      <c r="B4" s="27"/>
      <c r="C4" s="27"/>
      <c r="D4" s="27"/>
      <c r="E4" s="27"/>
      <c r="F4" s="27"/>
      <c r="G4" s="27"/>
      <c r="H4" s="27"/>
      <c r="I4" s="22"/>
      <c r="J4" s="2"/>
    </row>
    <row r="5" spans="1:10" ht="1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75" thickBot="1">
      <c r="A6" s="2"/>
      <c r="B6" s="2"/>
      <c r="C6" s="2"/>
      <c r="D6" s="2"/>
      <c r="E6" s="2"/>
      <c r="F6" s="2"/>
      <c r="G6" s="31" t="s">
        <v>2</v>
      </c>
      <c r="H6" s="31"/>
      <c r="I6" s="2"/>
      <c r="J6" s="2"/>
    </row>
    <row r="7" spans="1:10" ht="29.25" customHeight="1" thickBot="1">
      <c r="A7" s="28" t="s">
        <v>3</v>
      </c>
      <c r="B7" s="29"/>
      <c r="C7" s="29"/>
      <c r="D7" s="29"/>
      <c r="E7" s="30"/>
      <c r="F7" s="3" t="s">
        <v>43</v>
      </c>
      <c r="G7" s="3" t="s">
        <v>44</v>
      </c>
      <c r="H7" s="3" t="s">
        <v>45</v>
      </c>
      <c r="I7" s="2"/>
      <c r="J7" s="2"/>
    </row>
    <row r="8" spans="1:10" ht="16.5" customHeight="1">
      <c r="A8" s="25" t="s">
        <v>4</v>
      </c>
      <c r="B8" s="25"/>
      <c r="C8" s="25"/>
      <c r="D8" s="25"/>
      <c r="E8" s="25"/>
      <c r="F8" s="25"/>
      <c r="G8" s="25"/>
      <c r="H8" s="25"/>
      <c r="I8" s="2"/>
      <c r="J8" s="2"/>
    </row>
    <row r="9" spans="1:10" ht="12" customHeight="1">
      <c r="A9" s="26"/>
      <c r="B9" s="26"/>
      <c r="C9" s="26"/>
      <c r="D9" s="26"/>
      <c r="E9" s="26"/>
      <c r="F9" s="26"/>
      <c r="G9" s="26"/>
      <c r="H9" s="26"/>
      <c r="I9" s="2"/>
      <c r="J9" s="2"/>
    </row>
    <row r="10" spans="1:10" ht="15">
      <c r="A10" s="23" t="s">
        <v>5</v>
      </c>
      <c r="B10" s="23"/>
      <c r="C10" s="23"/>
      <c r="D10" s="23"/>
      <c r="E10" s="23"/>
      <c r="F10" s="10">
        <f>'[1]Könyvtár bev.'!$I$16+'[1]Nem lakóing.bérbead.'!$I$16+[1]Önk.ig.tev.bev.!$I$25+[1]szoc.étk.bev.!$I$35+[1]Önk.ig.tev.bev.!$I$14+[1]Önk.ig.tev.bev.!$I$9+[1]Önk.ig.tev.bev.!$I$10</f>
        <v>1605</v>
      </c>
      <c r="G10" s="13">
        <f t="shared" ref="G10:H16" si="0">F10*1.04</f>
        <v>1669.2</v>
      </c>
      <c r="H10" s="13">
        <f t="shared" si="0"/>
        <v>1735.9680000000001</v>
      </c>
      <c r="I10" s="2"/>
      <c r="J10" s="2"/>
    </row>
    <row r="11" spans="1:10" ht="15">
      <c r="A11" s="23" t="s">
        <v>6</v>
      </c>
      <c r="B11" s="23"/>
      <c r="C11" s="23"/>
      <c r="D11" s="23"/>
      <c r="E11" s="23"/>
      <c r="F11" s="10">
        <f>[1]Önkorm.v.többc.kist.elsz.!$I$13+[1]Önkorm.v.többc.kist.elsz.!$I$10+[1]Önkorm.v.többc.kist.elsz.!$I$17+[1]Önkorm.v.többc.kist.elsz.!$I$21+[1]Önkorm.v.többc.kist.elsz.!$I$26</f>
        <v>1420</v>
      </c>
      <c r="G11" s="13">
        <f t="shared" si="0"/>
        <v>1476.8</v>
      </c>
      <c r="H11" s="13">
        <f t="shared" si="0"/>
        <v>1535.8720000000001</v>
      </c>
      <c r="I11" s="2"/>
      <c r="J11" s="2"/>
    </row>
    <row r="12" spans="1:10" ht="15">
      <c r="A12" s="23" t="s">
        <v>38</v>
      </c>
      <c r="B12" s="23"/>
      <c r="C12" s="23"/>
      <c r="D12" s="23"/>
      <c r="E12" s="23"/>
      <c r="F12" s="10">
        <f>[1]Önkorm.v.többc.kist.elsz.!$I$45+[1]Önkorm.v.többc.kist.elsz.!$I$30+[1]Önkorm.v.többc.kist.elsz.!$I$35+[1]Önkorm.v.többc.kist.elsz.!$I$38+[1]Önkorm.v.többc.kist.elsz.!$I$43</f>
        <v>10091</v>
      </c>
      <c r="G12" s="13">
        <f t="shared" si="0"/>
        <v>10494.640000000001</v>
      </c>
      <c r="H12" s="13">
        <f t="shared" si="0"/>
        <v>10914.425600000002</v>
      </c>
      <c r="I12" s="2"/>
      <c r="J12" s="2"/>
    </row>
    <row r="13" spans="1:10" ht="15">
      <c r="A13" s="23" t="s">
        <v>22</v>
      </c>
      <c r="B13" s="23"/>
      <c r="C13" s="23"/>
      <c r="D13" s="23"/>
      <c r="E13" s="23"/>
      <c r="F13" s="10">
        <v>0</v>
      </c>
      <c r="G13" s="13">
        <f t="shared" si="0"/>
        <v>0</v>
      </c>
      <c r="H13" s="13">
        <f t="shared" si="0"/>
        <v>0</v>
      </c>
      <c r="I13" s="2"/>
      <c r="J13" s="2"/>
    </row>
    <row r="14" spans="1:10" ht="15">
      <c r="A14" s="23" t="s">
        <v>23</v>
      </c>
      <c r="B14" s="23"/>
      <c r="C14" s="23"/>
      <c r="D14" s="23"/>
      <c r="E14" s="23"/>
      <c r="F14" s="13">
        <f>[1]Rendsz.gyerm.véd.bevét!$I$21+[1]mozgáskorl.t.bev.!$I$12+'[1]Közhasznú bevét.'!$I$18+'[1]Közcélú bev.'!$I$8</f>
        <v>3547</v>
      </c>
      <c r="G14" s="13">
        <f t="shared" si="0"/>
        <v>3688.88</v>
      </c>
      <c r="H14" s="13">
        <f t="shared" si="0"/>
        <v>3836.4352000000003</v>
      </c>
      <c r="I14" s="2"/>
      <c r="J14" s="2"/>
    </row>
    <row r="15" spans="1:10" ht="15">
      <c r="A15" s="23" t="s">
        <v>39</v>
      </c>
      <c r="B15" s="23"/>
      <c r="C15" s="23"/>
      <c r="D15" s="23"/>
      <c r="E15" s="23"/>
      <c r="F15" s="10">
        <v>0</v>
      </c>
      <c r="G15" s="13">
        <f t="shared" si="0"/>
        <v>0</v>
      </c>
      <c r="H15" s="13">
        <f t="shared" si="0"/>
        <v>0</v>
      </c>
      <c r="I15" s="2"/>
      <c r="J15" s="2"/>
    </row>
    <row r="16" spans="1:10" ht="15">
      <c r="A16" s="23" t="s">
        <v>7</v>
      </c>
      <c r="B16" s="23"/>
      <c r="C16" s="23"/>
      <c r="D16" s="23"/>
      <c r="E16" s="23"/>
      <c r="F16" s="10">
        <f>[1]Önk.ig.tev.bev.!$I$17</f>
        <v>4160</v>
      </c>
      <c r="G16" s="13">
        <f t="shared" si="0"/>
        <v>4326.4000000000005</v>
      </c>
      <c r="H16" s="13">
        <f t="shared" si="0"/>
        <v>4499.456000000001</v>
      </c>
      <c r="I16" s="2"/>
      <c r="J16" s="2"/>
    </row>
    <row r="17" spans="1:10" ht="15.75">
      <c r="A17" s="24" t="s">
        <v>8</v>
      </c>
      <c r="B17" s="24"/>
      <c r="C17" s="24"/>
      <c r="D17" s="24"/>
      <c r="E17" s="24"/>
      <c r="F17" s="14">
        <f>SUM(F10:F16)</f>
        <v>20823</v>
      </c>
      <c r="G17" s="14">
        <f>SUM(G10:G16)</f>
        <v>21655.920000000002</v>
      </c>
      <c r="H17" s="14">
        <f>SUM(H10:H16)</f>
        <v>22522.156800000004</v>
      </c>
      <c r="I17" s="2"/>
      <c r="J17" s="2"/>
    </row>
    <row r="18" spans="1:10" ht="15">
      <c r="A18" s="23" t="s">
        <v>0</v>
      </c>
      <c r="B18" s="23"/>
      <c r="C18" s="23"/>
      <c r="D18" s="23"/>
      <c r="E18" s="23"/>
      <c r="F18" s="10" t="e">
        <f>#REF!</f>
        <v>#REF!</v>
      </c>
      <c r="G18" s="13" t="e">
        <f>F18*1.02</f>
        <v>#REF!</v>
      </c>
      <c r="H18" s="13" t="e">
        <f>G18*1.02</f>
        <v>#REF!</v>
      </c>
      <c r="I18" s="2"/>
      <c r="J18" s="2"/>
    </row>
    <row r="19" spans="1:10" ht="15">
      <c r="A19" s="23" t="s">
        <v>9</v>
      </c>
      <c r="B19" s="23"/>
      <c r="C19" s="23"/>
      <c r="D19" s="23"/>
      <c r="E19" s="23"/>
      <c r="F19" s="10" t="e">
        <f>#REF!</f>
        <v>#REF!</v>
      </c>
      <c r="G19" s="13" t="e">
        <f>F19*1.02</f>
        <v>#REF!</v>
      </c>
      <c r="H19" s="13" t="e">
        <f>G19*1.02</f>
        <v>#REF!</v>
      </c>
      <c r="I19" s="2"/>
      <c r="J19" s="2"/>
    </row>
    <row r="20" spans="1:10" ht="15">
      <c r="A20" s="23" t="s">
        <v>10</v>
      </c>
      <c r="B20" s="23"/>
      <c r="C20" s="23"/>
      <c r="D20" s="23"/>
      <c r="E20" s="23"/>
      <c r="F20" s="10" t="e">
        <f>#REF!</f>
        <v>#REF!</v>
      </c>
      <c r="G20" s="13" t="e">
        <f>F20*1.04</f>
        <v>#REF!</v>
      </c>
      <c r="H20" s="13" t="e">
        <f t="shared" ref="G20:H23" si="1">G20*1.04</f>
        <v>#REF!</v>
      </c>
      <c r="I20" s="2"/>
      <c r="J20" s="2"/>
    </row>
    <row r="21" spans="1:10" ht="15">
      <c r="A21" s="23" t="s">
        <v>24</v>
      </c>
      <c r="B21" s="23"/>
      <c r="C21" s="23"/>
      <c r="D21" s="23"/>
      <c r="E21" s="23"/>
      <c r="F21" s="10">
        <f>[1]önk.ig.tev.kia.!$I$17</f>
        <v>177</v>
      </c>
      <c r="G21" s="13">
        <f t="shared" si="1"/>
        <v>184.08</v>
      </c>
      <c r="H21" s="13">
        <f t="shared" si="1"/>
        <v>191.44320000000002</v>
      </c>
      <c r="I21" s="2"/>
      <c r="J21" s="2"/>
    </row>
    <row r="22" spans="1:10" ht="15">
      <c r="A22" s="23" t="s">
        <v>25</v>
      </c>
      <c r="B22" s="23"/>
      <c r="C22" s="23"/>
      <c r="D22" s="23"/>
      <c r="E22" s="23"/>
      <c r="F22" s="10">
        <f>[1]önk.ig.tev.kia.!$I$21+[1]önk.ig.tev.kia.!$I$31+[1]önk.ig.tev.kia.!$I$34</f>
        <v>3050</v>
      </c>
      <c r="G22" s="13">
        <f t="shared" si="1"/>
        <v>3172</v>
      </c>
      <c r="H22" s="13">
        <f t="shared" si="1"/>
        <v>3298.88</v>
      </c>
      <c r="I22" s="2"/>
      <c r="J22" s="2"/>
    </row>
    <row r="23" spans="1:10" ht="15">
      <c r="A23" s="23" t="s">
        <v>40</v>
      </c>
      <c r="B23" s="23"/>
      <c r="C23" s="23"/>
      <c r="D23" s="23"/>
      <c r="E23" s="23"/>
      <c r="F23" s="10" t="e">
        <f>#REF!</f>
        <v>#REF!</v>
      </c>
      <c r="G23" s="13" t="e">
        <f t="shared" si="1"/>
        <v>#REF!</v>
      </c>
      <c r="H23" s="13" t="e">
        <f t="shared" si="1"/>
        <v>#REF!</v>
      </c>
      <c r="I23" s="2"/>
      <c r="J23" s="2"/>
    </row>
    <row r="24" spans="1:10" ht="15">
      <c r="A24" s="23" t="s">
        <v>36</v>
      </c>
      <c r="B24" s="23"/>
      <c r="C24" s="23"/>
      <c r="D24" s="23"/>
      <c r="E24" s="23"/>
      <c r="F24" s="10" t="e">
        <f>#REF!</f>
        <v>#REF!</v>
      </c>
      <c r="G24" s="13">
        <v>0</v>
      </c>
      <c r="H24" s="13">
        <v>0</v>
      </c>
      <c r="I24" s="2"/>
      <c r="J24" s="2"/>
    </row>
    <row r="25" spans="1:10" ht="15">
      <c r="A25" s="23" t="s">
        <v>1</v>
      </c>
      <c r="B25" s="23"/>
      <c r="C25" s="23"/>
      <c r="D25" s="23"/>
      <c r="E25" s="23"/>
      <c r="F25" s="10" t="e">
        <f>#REF!</f>
        <v>#REF!</v>
      </c>
      <c r="G25" s="13">
        <v>100</v>
      </c>
      <c r="H25" s="13">
        <v>178</v>
      </c>
      <c r="I25" s="2"/>
      <c r="J25" s="2"/>
    </row>
    <row r="26" spans="1:10" ht="15">
      <c r="A26" s="12" t="s">
        <v>20</v>
      </c>
      <c r="B26" s="12"/>
      <c r="C26" s="12"/>
      <c r="D26" s="12"/>
      <c r="E26" s="12"/>
      <c r="F26" s="10">
        <v>0</v>
      </c>
      <c r="G26" s="13">
        <v>0</v>
      </c>
      <c r="H26" s="13">
        <v>0</v>
      </c>
      <c r="I26" s="2"/>
      <c r="J26" s="2"/>
    </row>
    <row r="27" spans="1:10" s="7" customFormat="1" ht="15">
      <c r="A27" s="32" t="s">
        <v>21</v>
      </c>
      <c r="B27" s="32"/>
      <c r="C27" s="32"/>
      <c r="D27" s="32"/>
      <c r="E27" s="32"/>
      <c r="F27" s="15">
        <v>0</v>
      </c>
      <c r="G27" s="16">
        <v>0</v>
      </c>
      <c r="H27" s="16">
        <v>0</v>
      </c>
      <c r="I27" s="6"/>
      <c r="J27" s="6"/>
    </row>
    <row r="28" spans="1:10" ht="15.75">
      <c r="A28" s="24" t="s">
        <v>11</v>
      </c>
      <c r="B28" s="24"/>
      <c r="C28" s="24"/>
      <c r="D28" s="24"/>
      <c r="E28" s="24"/>
      <c r="F28" s="9" t="e">
        <f>SUM(F18:F26)</f>
        <v>#REF!</v>
      </c>
      <c r="G28" s="14" t="e">
        <f>SUM(G18:G26)</f>
        <v>#REF!</v>
      </c>
      <c r="H28" s="14" t="e">
        <f>SUM(H18:H26)</f>
        <v>#REF!</v>
      </c>
      <c r="I28" s="2"/>
      <c r="J28" s="2"/>
    </row>
    <row r="29" spans="1:10" ht="15.75" customHeight="1">
      <c r="A29" s="33" t="s">
        <v>12</v>
      </c>
      <c r="B29" s="33"/>
      <c r="C29" s="33"/>
      <c r="D29" s="33"/>
      <c r="E29" s="33"/>
      <c r="F29" s="33"/>
      <c r="G29" s="33"/>
      <c r="H29" s="33"/>
      <c r="I29" s="2"/>
      <c r="J29" s="2"/>
    </row>
    <row r="30" spans="1:10" ht="6.75" customHeight="1">
      <c r="A30" s="33"/>
      <c r="B30" s="33"/>
      <c r="C30" s="33"/>
      <c r="D30" s="33"/>
      <c r="E30" s="33"/>
      <c r="F30" s="33"/>
      <c r="G30" s="33"/>
      <c r="H30" s="33"/>
      <c r="I30" s="2"/>
      <c r="J30" s="2"/>
    </row>
    <row r="31" spans="1:10" ht="15">
      <c r="A31" s="23" t="s">
        <v>41</v>
      </c>
      <c r="B31" s="23"/>
      <c r="C31" s="23"/>
      <c r="D31" s="23"/>
      <c r="E31" s="23"/>
      <c r="F31" s="20" t="e">
        <f>#REF!</f>
        <v>#REF!</v>
      </c>
      <c r="G31" s="13">
        <v>250</v>
      </c>
      <c r="H31" s="13">
        <v>280</v>
      </c>
      <c r="I31" s="11"/>
      <c r="J31" s="2"/>
    </row>
    <row r="32" spans="1:10" ht="16.5" customHeight="1">
      <c r="A32" s="23" t="s">
        <v>13</v>
      </c>
      <c r="B32" s="23"/>
      <c r="C32" s="23"/>
      <c r="D32" s="23"/>
      <c r="E32" s="23"/>
      <c r="F32" s="10">
        <v>0</v>
      </c>
      <c r="G32" s="13">
        <f>F32*1.04</f>
        <v>0</v>
      </c>
      <c r="H32" s="13">
        <f>G32*1.04</f>
        <v>0</v>
      </c>
      <c r="I32" s="2"/>
      <c r="J32" s="2"/>
    </row>
    <row r="33" spans="1:10" ht="15">
      <c r="A33" s="23" t="s">
        <v>26</v>
      </c>
      <c r="B33" s="23"/>
      <c r="C33" s="23"/>
      <c r="D33" s="23"/>
      <c r="E33" s="23"/>
      <c r="F33" s="10">
        <f>[1]Önkorm.v.többc.kist.elsz.!$I$47</f>
        <v>0</v>
      </c>
      <c r="G33" s="13">
        <f>F33*1.04</f>
        <v>0</v>
      </c>
      <c r="H33" s="13">
        <f>G33*1.04</f>
        <v>0</v>
      </c>
      <c r="I33" s="2"/>
      <c r="J33" s="2"/>
    </row>
    <row r="34" spans="1:10" ht="15">
      <c r="A34" s="23" t="s">
        <v>14</v>
      </c>
      <c r="B34" s="23"/>
      <c r="C34" s="23"/>
      <c r="D34" s="23"/>
      <c r="E34" s="23"/>
      <c r="F34" s="10">
        <v>0</v>
      </c>
      <c r="G34" s="13">
        <v>0</v>
      </c>
      <c r="H34" s="13">
        <v>0</v>
      </c>
      <c r="I34" s="2"/>
      <c r="J34" s="2"/>
    </row>
    <row r="35" spans="1:10" ht="15">
      <c r="A35" s="23" t="s">
        <v>31</v>
      </c>
      <c r="B35" s="23"/>
      <c r="C35" s="23"/>
      <c r="D35" s="23"/>
      <c r="E35" s="23"/>
      <c r="F35" s="10">
        <v>0</v>
      </c>
      <c r="G35" s="13">
        <f t="shared" ref="G35:H37" si="2">F35*1.04</f>
        <v>0</v>
      </c>
      <c r="H35" s="13">
        <f t="shared" si="2"/>
        <v>0</v>
      </c>
      <c r="I35" s="2"/>
      <c r="J35" s="2"/>
    </row>
    <row r="36" spans="1:10" ht="15">
      <c r="A36" s="23" t="s">
        <v>30</v>
      </c>
      <c r="B36" s="23"/>
      <c r="C36" s="23"/>
      <c r="D36" s="23"/>
      <c r="E36" s="23"/>
      <c r="F36" s="10">
        <v>0</v>
      </c>
      <c r="G36" s="13">
        <f t="shared" si="2"/>
        <v>0</v>
      </c>
      <c r="H36" s="13">
        <f t="shared" si="2"/>
        <v>0</v>
      </c>
      <c r="I36" s="2"/>
      <c r="J36" s="2"/>
    </row>
    <row r="37" spans="1:10" ht="15">
      <c r="A37" s="23" t="s">
        <v>32</v>
      </c>
      <c r="B37" s="23"/>
      <c r="C37" s="23"/>
      <c r="D37" s="23"/>
      <c r="E37" s="23"/>
      <c r="F37" s="10">
        <v>0</v>
      </c>
      <c r="G37" s="13">
        <f t="shared" si="2"/>
        <v>0</v>
      </c>
      <c r="H37" s="13">
        <f t="shared" si="2"/>
        <v>0</v>
      </c>
      <c r="I37" s="2"/>
      <c r="J37" s="2"/>
    </row>
    <row r="38" spans="1:10" ht="15">
      <c r="A38" s="23" t="s">
        <v>15</v>
      </c>
      <c r="B38" s="23"/>
      <c r="C38" s="23"/>
      <c r="D38" s="23"/>
      <c r="E38" s="23"/>
      <c r="F38" s="10">
        <v>0</v>
      </c>
      <c r="G38" s="13">
        <v>0</v>
      </c>
      <c r="H38" s="13">
        <f>G38*1.04</f>
        <v>0</v>
      </c>
      <c r="I38" s="2"/>
      <c r="J38" s="2"/>
    </row>
    <row r="39" spans="1:10" ht="15.75">
      <c r="A39" s="24" t="s">
        <v>16</v>
      </c>
      <c r="B39" s="24"/>
      <c r="C39" s="24"/>
      <c r="D39" s="24"/>
      <c r="E39" s="24"/>
      <c r="F39" s="14" t="e">
        <f>SUM(F31:F38)</f>
        <v>#REF!</v>
      </c>
      <c r="G39" s="14">
        <f>SUM(G31:G38)</f>
        <v>250</v>
      </c>
      <c r="H39" s="14">
        <f>SUM(H31:H38)</f>
        <v>280</v>
      </c>
      <c r="I39" s="2"/>
      <c r="J39" s="2"/>
    </row>
    <row r="40" spans="1:10" s="8" customFormat="1" ht="15">
      <c r="A40" s="12" t="s">
        <v>37</v>
      </c>
      <c r="B40" s="12"/>
      <c r="C40" s="12"/>
      <c r="D40" s="12"/>
      <c r="E40" s="12"/>
      <c r="F40" s="10" t="e">
        <f>#REF!</f>
        <v>#REF!</v>
      </c>
      <c r="G40" s="13">
        <v>1405</v>
      </c>
      <c r="H40" s="13">
        <v>1573</v>
      </c>
      <c r="I40" s="2"/>
      <c r="J40" s="2"/>
    </row>
    <row r="41" spans="1:10" ht="15">
      <c r="A41" s="23" t="s">
        <v>17</v>
      </c>
      <c r="B41" s="23"/>
      <c r="C41" s="23"/>
      <c r="D41" s="23"/>
      <c r="E41" s="23"/>
      <c r="F41" s="10" t="e">
        <f>#REF!</f>
        <v>#REF!</v>
      </c>
      <c r="G41" s="13">
        <v>0</v>
      </c>
      <c r="H41" s="13">
        <v>0</v>
      </c>
      <c r="I41" s="2"/>
      <c r="J41" s="2"/>
    </row>
    <row r="42" spans="1:10" ht="15">
      <c r="A42" s="23" t="s">
        <v>29</v>
      </c>
      <c r="B42" s="23"/>
      <c r="C42" s="23"/>
      <c r="D42" s="23"/>
      <c r="E42" s="23"/>
      <c r="F42" s="10">
        <v>0</v>
      </c>
      <c r="G42" s="13">
        <v>0</v>
      </c>
      <c r="H42" s="13">
        <v>0</v>
      </c>
      <c r="I42" s="2"/>
      <c r="J42" s="2"/>
    </row>
    <row r="43" spans="1:10" ht="15">
      <c r="A43" s="23" t="s">
        <v>27</v>
      </c>
      <c r="B43" s="23"/>
      <c r="C43" s="23"/>
      <c r="D43" s="23"/>
      <c r="E43" s="23"/>
      <c r="F43" s="10">
        <v>0</v>
      </c>
      <c r="G43" s="13">
        <v>0</v>
      </c>
      <c r="H43" s="13">
        <v>0</v>
      </c>
      <c r="I43" s="2"/>
      <c r="J43" s="2"/>
    </row>
    <row r="44" spans="1:10" ht="15">
      <c r="A44" s="23" t="s">
        <v>28</v>
      </c>
      <c r="B44" s="23"/>
      <c r="C44" s="23"/>
      <c r="D44" s="23"/>
      <c r="E44" s="23"/>
      <c r="F44" s="10">
        <v>0</v>
      </c>
      <c r="G44" s="13">
        <v>0</v>
      </c>
      <c r="H44" s="13">
        <v>0</v>
      </c>
      <c r="I44" s="2"/>
      <c r="J44" s="2"/>
    </row>
    <row r="45" spans="1:10" ht="15">
      <c r="A45" s="23" t="s">
        <v>18</v>
      </c>
      <c r="B45" s="23"/>
      <c r="C45" s="23"/>
      <c r="D45" s="23"/>
      <c r="E45" s="23"/>
      <c r="F45" s="10">
        <v>0</v>
      </c>
      <c r="G45" s="13">
        <v>0</v>
      </c>
      <c r="H45" s="13">
        <v>0</v>
      </c>
      <c r="I45" s="2"/>
      <c r="J45" s="2"/>
    </row>
    <row r="46" spans="1:10" ht="15.75">
      <c r="A46" s="24" t="s">
        <v>19</v>
      </c>
      <c r="B46" s="24"/>
      <c r="C46" s="24"/>
      <c r="D46" s="24"/>
      <c r="E46" s="24"/>
      <c r="F46" s="9" t="e">
        <f>SUM(F40:F45)</f>
        <v>#REF!</v>
      </c>
      <c r="G46" s="14">
        <f>SUM(G40:G45)</f>
        <v>1405</v>
      </c>
      <c r="H46" s="14">
        <f>SUM(H40:H45)</f>
        <v>1573</v>
      </c>
      <c r="I46" s="2"/>
      <c r="J46" s="2"/>
    </row>
    <row r="47" spans="1:10" ht="15.75">
      <c r="A47" s="35" t="s">
        <v>33</v>
      </c>
      <c r="B47" s="35"/>
      <c r="C47" s="35"/>
      <c r="D47" s="35"/>
      <c r="E47" s="35"/>
      <c r="F47" s="18" t="e">
        <f>F17+F39</f>
        <v>#REF!</v>
      </c>
      <c r="G47" s="18">
        <f>G17+G39</f>
        <v>21905.920000000002</v>
      </c>
      <c r="H47" s="18">
        <f>H17+H39</f>
        <v>22802.156800000004</v>
      </c>
      <c r="I47" s="2"/>
      <c r="J47" s="2"/>
    </row>
    <row r="48" spans="1:10" ht="15.75">
      <c r="A48" s="35" t="s">
        <v>34</v>
      </c>
      <c r="B48" s="35"/>
      <c r="C48" s="35"/>
      <c r="D48" s="35"/>
      <c r="E48" s="35"/>
      <c r="F48" s="17" t="e">
        <f>F28+F46</f>
        <v>#REF!</v>
      </c>
      <c r="G48" s="18" t="e">
        <f>G28+G46</f>
        <v>#REF!</v>
      </c>
      <c r="H48" s="18" t="e">
        <f>H28+H46</f>
        <v>#REF!</v>
      </c>
      <c r="I48" s="2"/>
      <c r="J48" s="2"/>
    </row>
    <row r="49" spans="1:10" ht="15">
      <c r="A49" s="34"/>
      <c r="B49" s="34"/>
      <c r="C49" s="34"/>
      <c r="D49" s="34"/>
      <c r="E49" s="34"/>
      <c r="F49" s="34"/>
      <c r="G49" s="34"/>
      <c r="H49" s="34"/>
      <c r="I49" s="34"/>
      <c r="J49" s="2"/>
    </row>
    <row r="50" spans="1:10" ht="15">
      <c r="A50" s="4"/>
      <c r="B50" s="4"/>
      <c r="C50" s="4"/>
      <c r="D50" s="4"/>
      <c r="E50" s="4"/>
      <c r="F50" s="4"/>
      <c r="G50" s="4"/>
      <c r="H50" s="4"/>
      <c r="I50" s="2"/>
      <c r="J50" s="2"/>
    </row>
  </sheetData>
  <mergeCells count="42">
    <mergeCell ref="A49:I49"/>
    <mergeCell ref="A31:E31"/>
    <mergeCell ref="A48:E48"/>
    <mergeCell ref="A41:E41"/>
    <mergeCell ref="A42:E42"/>
    <mergeCell ref="A45:E45"/>
    <mergeCell ref="A46:E46"/>
    <mergeCell ref="A43:E43"/>
    <mergeCell ref="A47:E47"/>
    <mergeCell ref="A35:E35"/>
    <mergeCell ref="A38:E38"/>
    <mergeCell ref="A39:E39"/>
    <mergeCell ref="A36:E36"/>
    <mergeCell ref="A44:E44"/>
    <mergeCell ref="A37:E37"/>
    <mergeCell ref="A24:E24"/>
    <mergeCell ref="A34:E34"/>
    <mergeCell ref="A27:E27"/>
    <mergeCell ref="A28:E28"/>
    <mergeCell ref="A32:E32"/>
    <mergeCell ref="A33:E33"/>
    <mergeCell ref="A29:H30"/>
    <mergeCell ref="A25:E25"/>
    <mergeCell ref="A3:I3"/>
    <mergeCell ref="A4:I4"/>
    <mergeCell ref="A7:E7"/>
    <mergeCell ref="G6:H6"/>
    <mergeCell ref="A23:E23"/>
    <mergeCell ref="A22:E22"/>
    <mergeCell ref="A8:H9"/>
    <mergeCell ref="A10:E10"/>
    <mergeCell ref="A11:E11"/>
    <mergeCell ref="A13:E13"/>
    <mergeCell ref="A12:E12"/>
    <mergeCell ref="A21:E21"/>
    <mergeCell ref="A16:E16"/>
    <mergeCell ref="A17:E17"/>
    <mergeCell ref="A18:E18"/>
    <mergeCell ref="A14:E14"/>
    <mergeCell ref="A15:E15"/>
    <mergeCell ref="A19:E19"/>
    <mergeCell ref="A20:E20"/>
  </mergeCells>
  <phoneticPr fontId="0" type="noConversion"/>
  <pageMargins left="0.75" right="0.75" top="0.17" bottom="0.56000000000000005" header="0.24" footer="0.5"/>
  <pageSetup paperSize="9" scale="95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3éves mérleg</vt:lpstr>
    </vt:vector>
  </TitlesOfParts>
  <Company>Ácsteszér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Mrázikné Borbála</dc:creator>
  <cp:lastModifiedBy>Vérteskethely Önkormányzat</cp:lastModifiedBy>
  <cp:lastPrinted>2014-02-24T05:32:59Z</cp:lastPrinted>
  <dcterms:created xsi:type="dcterms:W3CDTF">2003-01-29T13:55:49Z</dcterms:created>
  <dcterms:modified xsi:type="dcterms:W3CDTF">2014-03-06T06:57:11Z</dcterms:modified>
</cp:coreProperties>
</file>