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'!$2:$7</definedName>
    <definedName name="_xlnm.Print_Area" localSheetId="0">'9.2. sz. mell. '!$A$1:$H$62</definedName>
  </definedNames>
  <calcPr calcId="145621"/>
</workbook>
</file>

<file path=xl/calcChain.xml><?xml version="1.0" encoding="utf-8"?>
<calcChain xmlns="http://schemas.openxmlformats.org/spreadsheetml/2006/main">
  <c r="D61" i="1" l="1"/>
  <c r="C61" i="1"/>
  <c r="E61" i="1" s="1"/>
  <c r="D60" i="1"/>
  <c r="D59" i="1"/>
  <c r="E58" i="1"/>
  <c r="D58" i="1"/>
  <c r="E57" i="1"/>
  <c r="D57" i="1"/>
  <c r="E56" i="1"/>
  <c r="D56" i="1"/>
  <c r="E55" i="1"/>
  <c r="D55" i="1"/>
  <c r="E54" i="1"/>
  <c r="D54" i="1"/>
  <c r="D53" i="1"/>
  <c r="C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C47" i="1"/>
  <c r="C59" i="1" s="1"/>
  <c r="E59" i="1" s="1"/>
  <c r="D46" i="1"/>
  <c r="D45" i="1"/>
  <c r="D44" i="1"/>
  <c r="D43" i="1"/>
  <c r="E42" i="1"/>
  <c r="D42" i="1"/>
  <c r="E41" i="1"/>
  <c r="D41" i="1"/>
  <c r="E40" i="1"/>
  <c r="D40" i="1"/>
  <c r="D39" i="1"/>
  <c r="C39" i="1"/>
  <c r="E39" i="1" s="1"/>
  <c r="D38" i="1"/>
  <c r="E37" i="1"/>
  <c r="D37" i="1"/>
  <c r="E36" i="1"/>
  <c r="D36" i="1"/>
  <c r="E35" i="1"/>
  <c r="D35" i="1"/>
  <c r="E34" i="1"/>
  <c r="D34" i="1"/>
  <c r="E33" i="1"/>
  <c r="D33" i="1"/>
  <c r="D32" i="1"/>
  <c r="C32" i="1"/>
  <c r="E32" i="1" s="1"/>
  <c r="D31" i="1"/>
  <c r="E31" i="1" s="1"/>
  <c r="D30" i="1"/>
  <c r="E30" i="1" s="1"/>
  <c r="D29" i="1"/>
  <c r="E29" i="1" s="1"/>
  <c r="D28" i="1"/>
  <c r="E28" i="1" s="1"/>
  <c r="D27" i="1"/>
  <c r="C27" i="1"/>
  <c r="E27" i="1" s="1"/>
  <c r="E26" i="1"/>
  <c r="D26" i="1"/>
  <c r="E25" i="1"/>
  <c r="D25" i="1"/>
  <c r="E24" i="1"/>
  <c r="D24" i="1"/>
  <c r="D23" i="1"/>
  <c r="E23" i="1" s="1"/>
  <c r="E22" i="1"/>
  <c r="D22" i="1"/>
  <c r="D21" i="1"/>
  <c r="C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C9" i="1"/>
  <c r="C38" i="1" s="1"/>
  <c r="A1" i="1"/>
  <c r="C43" i="1" l="1"/>
  <c r="E43" i="1" s="1"/>
  <c r="E38" i="1"/>
  <c r="E9" i="1"/>
  <c r="E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<sst xmlns="http://schemas.openxmlformats.org/spreadsheetml/2006/main" count="112" uniqueCount="98">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</sst>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0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3" fontId="3" fillId="0" borderId="0" xfId="0" applyNumberFormat="1" applyFon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3" fontId="14" fillId="0" borderId="16" xfId="0" applyNumberFormat="1" applyFont="1" applyFill="1" applyBorder="1" applyAlignment="1" applyProtection="1">
      <alignment vertical="center" wrapText="1"/>
    </xf>
    <xf numFmtId="3" fontId="14" fillId="0" borderId="17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49" fontId="16" fillId="0" borderId="18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9" xfId="0" applyNumberFormat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left" vertical="center" wrapText="1" indent="1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1" xfId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4" xfId="1" applyFont="1" applyFill="1" applyBorder="1" applyAlignment="1" applyProtection="1">
      <alignment horizontal="lef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5" xfId="0" applyNumberFormat="1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 applyProtection="1">
      <alignment horizontal="lef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6" fillId="0" borderId="27" xfId="1" applyFont="1" applyFill="1" applyBorder="1" applyAlignment="1" applyProtection="1">
      <alignment horizontal="left" vertical="center" wrapText="1" indent="1"/>
    </xf>
    <xf numFmtId="164" fontId="1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30" xfId="0" applyFont="1" applyBorder="1" applyAlignment="1" applyProtection="1">
      <alignment horizontal="left" wrapText="1" indent="1"/>
    </xf>
    <xf numFmtId="164" fontId="8" fillId="0" borderId="29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21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">
          <cell r="C9">
            <v>3257614</v>
          </cell>
        </row>
        <row r="11">
          <cell r="C11">
            <v>2565050</v>
          </cell>
        </row>
        <row r="15">
          <cell r="C15">
            <v>692564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3257614</v>
          </cell>
        </row>
        <row r="39">
          <cell r="C39">
            <v>3329853</v>
          </cell>
        </row>
        <row r="40">
          <cell r="C40">
            <v>327465</v>
          </cell>
        </row>
        <row r="42">
          <cell r="C42">
            <v>3002388</v>
          </cell>
        </row>
        <row r="43">
          <cell r="C43">
            <v>6587467</v>
          </cell>
        </row>
        <row r="47">
          <cell r="C47">
            <v>6357467</v>
          </cell>
        </row>
        <row r="48">
          <cell r="C48">
            <v>4072814</v>
          </cell>
        </row>
        <row r="49">
          <cell r="C49">
            <v>748356</v>
          </cell>
        </row>
        <row r="50">
          <cell r="C50">
            <v>1536297</v>
          </cell>
        </row>
        <row r="53">
          <cell r="C53">
            <v>230000</v>
          </cell>
        </row>
        <row r="54">
          <cell r="C54">
            <v>230000</v>
          </cell>
        </row>
        <row r="59">
          <cell r="C59">
            <v>6587467</v>
          </cell>
        </row>
        <row r="61">
          <cell r="C61">
            <v>1</v>
          </cell>
        </row>
      </sheetData>
      <sheetData sheetId="25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26">
        <row r="9">
          <cell r="C9">
            <v>6925000</v>
          </cell>
        </row>
        <row r="11">
          <cell r="C11">
            <v>5000000</v>
          </cell>
        </row>
        <row r="12">
          <cell r="C12">
            <v>200000</v>
          </cell>
        </row>
        <row r="15">
          <cell r="C15">
            <v>1485000</v>
          </cell>
        </row>
        <row r="20">
          <cell r="C20">
            <v>240000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300000</v>
          </cell>
        </row>
        <row r="35">
          <cell r="C35">
            <v>300000</v>
          </cell>
        </row>
        <row r="38">
          <cell r="C38">
            <v>7225000</v>
          </cell>
        </row>
        <row r="39">
          <cell r="C39">
            <v>229819790</v>
          </cell>
        </row>
        <row r="42">
          <cell r="C42">
            <v>229819790</v>
          </cell>
        </row>
        <row r="43">
          <cell r="C43">
            <v>237044790</v>
          </cell>
        </row>
        <row r="47">
          <cell r="C47">
            <v>232227390</v>
          </cell>
        </row>
        <row r="48">
          <cell r="C48">
            <v>160333055</v>
          </cell>
        </row>
        <row r="49">
          <cell r="C49">
            <v>31982807</v>
          </cell>
        </row>
        <row r="50">
          <cell r="C50">
            <v>39911528</v>
          </cell>
        </row>
        <row r="53">
          <cell r="C53">
            <v>4817400</v>
          </cell>
        </row>
        <row r="54">
          <cell r="C54">
            <v>4817400</v>
          </cell>
        </row>
        <row r="59">
          <cell r="C59">
            <v>237044790</v>
          </cell>
        </row>
        <row r="61">
          <cell r="C61">
            <v>47.38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S64"/>
  <sheetViews>
    <sheetView tabSelected="1" view="pageLayout" zoomScale="85" zoomScaleNormal="115" zoomScaleSheetLayoutView="100" zoomScalePageLayoutView="85" workbookViewId="0">
      <selection activeCell="B9" sqref="B9"/>
    </sheetView>
  </sheetViews>
  <sheetFormatPr defaultRowHeight="12.75" x14ac:dyDescent="0.2"/>
  <cols>
    <col min="1" max="1" width="13.83203125" style="82" customWidth="1"/>
    <col min="2" max="2" width="79.1640625" style="4" customWidth="1"/>
    <col min="3" max="3" width="12.6640625" style="88" bestFit="1" customWidth="1"/>
    <col min="4" max="4" width="10" style="2" hidden="1" customWidth="1"/>
    <col min="5" max="5" width="10.5" style="2" hidden="1" customWidth="1"/>
    <col min="6" max="8" width="9.33203125" style="3" hidden="1" customWidth="1"/>
    <col min="9" max="9" width="9.33203125" style="3" customWidth="1"/>
    <col min="10" max="19" width="9.33203125" style="3"/>
    <col min="20" max="16384" width="9.33203125" style="4"/>
  </cols>
  <sheetData>
    <row r="1" spans="1:19" x14ac:dyDescent="0.2">
      <c r="A1" s="1" t="str">
        <f>CONCATENATE("9.2. melléklet ",[1]ALAPADATOK!A7," ",[1]ALAPADATOK!B7," ",[1]ALAPADATOK!C7," ",[1]ALAPADATOK!D7," ",[1]ALAPADATOK!E7," ",[1]ALAPADATOK!F7," ",[1]ALAPADATOK!G7," ",[1]ALAPADATOK!H7)</f>
        <v>9.2. melléklet a 3 / 2020. ( II.17. ) önkormányzati határozathoz</v>
      </c>
      <c r="B1" s="1"/>
      <c r="C1" s="1"/>
    </row>
    <row r="2" spans="1:19" s="9" customFormat="1" ht="21" customHeight="1" thickBot="1" x14ac:dyDescent="0.25">
      <c r="A2" s="5"/>
      <c r="B2" s="6"/>
      <c r="C2" s="7"/>
      <c r="D2" s="2"/>
      <c r="E2" s="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15" customFormat="1" ht="36" customHeight="1" x14ac:dyDescent="0.2">
      <c r="A3" s="10" t="s">
        <v>0</v>
      </c>
      <c r="B3" s="11" t="s">
        <v>1</v>
      </c>
      <c r="C3" s="12" t="s">
        <v>2</v>
      </c>
      <c r="D3" s="13"/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15" customFormat="1" ht="24.75" thickBot="1" x14ac:dyDescent="0.25">
      <c r="A4" s="16" t="s">
        <v>3</v>
      </c>
      <c r="B4" s="17" t="s">
        <v>4</v>
      </c>
      <c r="C4" s="18" t="s">
        <v>5</v>
      </c>
      <c r="D4" s="13"/>
      <c r="E4" s="13"/>
      <c r="F4" s="14"/>
      <c r="G4" s="14"/>
      <c r="H4" s="14"/>
      <c r="I4" s="19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s="23" customFormat="1" ht="15.95" customHeight="1" thickBot="1" x14ac:dyDescent="0.3">
      <c r="A5" s="20"/>
      <c r="B5" s="20"/>
      <c r="C5" s="21" t="s">
        <v>6</v>
      </c>
      <c r="D5" s="13"/>
      <c r="E5" s="13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3.5" thickBot="1" x14ac:dyDescent="0.25">
      <c r="A6" s="24" t="s">
        <v>7</v>
      </c>
      <c r="B6" s="25" t="s">
        <v>8</v>
      </c>
      <c r="C6" s="26" t="s">
        <v>9</v>
      </c>
    </row>
    <row r="7" spans="1:19" s="32" customFormat="1" ht="12.95" customHeight="1" thickBot="1" x14ac:dyDescent="0.25">
      <c r="A7" s="27" t="s">
        <v>10</v>
      </c>
      <c r="B7" s="28" t="s">
        <v>11</v>
      </c>
      <c r="C7" s="29" t="s">
        <v>12</v>
      </c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s="32" customFormat="1" ht="15.95" customHeight="1" thickBot="1" x14ac:dyDescent="0.25">
      <c r="A8" s="33"/>
      <c r="B8" s="34" t="s">
        <v>13</v>
      </c>
      <c r="C8" s="35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s="41" customFormat="1" ht="12" customHeight="1" thickBot="1" x14ac:dyDescent="0.25">
      <c r="A9" s="27" t="s">
        <v>14</v>
      </c>
      <c r="B9" s="36" t="s">
        <v>15</v>
      </c>
      <c r="C9" s="37">
        <f>SUM(C10:C20)</f>
        <v>10182614</v>
      </c>
      <c r="D9" s="38">
        <f>'[1]9.2.1. sz. mell'!C9+'[1]9.2.2. sz.  mell'!C9+'[1]9.2.3. sz. mell.'!C9</f>
        <v>10182614</v>
      </c>
      <c r="E9" s="39">
        <f t="shared" ref="E9:E43" si="0">C9-D9</f>
        <v>0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s="41" customFormat="1" ht="12" customHeight="1" x14ac:dyDescent="0.2">
      <c r="A10" s="42" t="s">
        <v>16</v>
      </c>
      <c r="B10" s="43" t="s">
        <v>17</v>
      </c>
      <c r="C10" s="44"/>
      <c r="D10" s="38">
        <f>'[1]9.2.1. sz. mell'!C10+'[1]9.2.2. sz.  mell'!C10+'[1]9.2.3. sz. mell.'!C10</f>
        <v>0</v>
      </c>
      <c r="E10" s="39">
        <f t="shared" si="0"/>
        <v>0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 s="41" customFormat="1" ht="12" customHeight="1" x14ac:dyDescent="0.2">
      <c r="A11" s="45" t="s">
        <v>18</v>
      </c>
      <c r="B11" s="46" t="s">
        <v>19</v>
      </c>
      <c r="C11" s="47">
        <v>7565050</v>
      </c>
      <c r="D11" s="38">
        <f>'[1]9.2.1. sz. mell'!C11+'[1]9.2.2. sz.  mell'!C11+'[1]9.2.3. sz. mell.'!C11</f>
        <v>7565050</v>
      </c>
      <c r="E11" s="39">
        <f t="shared" si="0"/>
        <v>0</v>
      </c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19" s="41" customFormat="1" ht="12" customHeight="1" x14ac:dyDescent="0.2">
      <c r="A12" s="45" t="s">
        <v>20</v>
      </c>
      <c r="B12" s="46" t="s">
        <v>21</v>
      </c>
      <c r="C12" s="47">
        <v>200000</v>
      </c>
      <c r="D12" s="38">
        <f>'[1]9.2.1. sz. mell'!C12+'[1]9.2.2. sz.  mell'!C12+'[1]9.2.3. sz. mell.'!C12</f>
        <v>200000</v>
      </c>
      <c r="E12" s="39">
        <f t="shared" si="0"/>
        <v>0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19" s="41" customFormat="1" ht="12" customHeight="1" x14ac:dyDescent="0.2">
      <c r="A13" s="45" t="s">
        <v>22</v>
      </c>
      <c r="B13" s="46" t="s">
        <v>23</v>
      </c>
      <c r="C13" s="47"/>
      <c r="D13" s="38">
        <f>'[1]9.2.1. sz. mell'!C13+'[1]9.2.2. sz.  mell'!C13+'[1]9.2.3. sz. mell.'!C13</f>
        <v>0</v>
      </c>
      <c r="E13" s="39">
        <f t="shared" si="0"/>
        <v>0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19" s="41" customFormat="1" ht="12" customHeight="1" x14ac:dyDescent="0.2">
      <c r="A14" s="45" t="s">
        <v>24</v>
      </c>
      <c r="B14" s="46" t="s">
        <v>25</v>
      </c>
      <c r="C14" s="47"/>
      <c r="D14" s="38">
        <f>'[1]9.2.1. sz. mell'!C14+'[1]9.2.2. sz.  mell'!C14+'[1]9.2.3. sz. mell.'!C14</f>
        <v>0</v>
      </c>
      <c r="E14" s="39">
        <f t="shared" si="0"/>
        <v>0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</row>
    <row r="15" spans="1:19" s="41" customFormat="1" ht="12" customHeight="1" x14ac:dyDescent="0.2">
      <c r="A15" s="45" t="s">
        <v>26</v>
      </c>
      <c r="B15" s="46" t="s">
        <v>27</v>
      </c>
      <c r="C15" s="47">
        <v>2177564</v>
      </c>
      <c r="D15" s="38">
        <f>'[1]9.2.1. sz. mell'!C15+'[1]9.2.2. sz.  mell'!C15+'[1]9.2.3. sz. mell.'!C15</f>
        <v>2177564</v>
      </c>
      <c r="E15" s="39">
        <f t="shared" si="0"/>
        <v>0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</row>
    <row r="16" spans="1:19" s="41" customFormat="1" ht="12" customHeight="1" x14ac:dyDescent="0.2">
      <c r="A16" s="45" t="s">
        <v>28</v>
      </c>
      <c r="B16" s="48" t="s">
        <v>29</v>
      </c>
      <c r="C16" s="47"/>
      <c r="D16" s="38">
        <f>'[1]9.2.1. sz. mell'!C16+'[1]9.2.2. sz.  mell'!C16+'[1]9.2.3. sz. mell.'!C16</f>
        <v>0</v>
      </c>
      <c r="E16" s="39">
        <f t="shared" si="0"/>
        <v>0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 s="41" customFormat="1" ht="12" customHeight="1" x14ac:dyDescent="0.2">
      <c r="A17" s="45" t="s">
        <v>30</v>
      </c>
      <c r="B17" s="46" t="s">
        <v>31</v>
      </c>
      <c r="C17" s="49"/>
      <c r="D17" s="38">
        <f>'[1]9.2.1. sz. mell'!C17+'[1]9.2.2. sz.  mell'!C17+'[1]9.2.3. sz. mell.'!C17</f>
        <v>0</v>
      </c>
      <c r="E17" s="39">
        <f t="shared" si="0"/>
        <v>0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</row>
    <row r="18" spans="1:19" s="51" customFormat="1" ht="12" customHeight="1" x14ac:dyDescent="0.2">
      <c r="A18" s="45" t="s">
        <v>32</v>
      </c>
      <c r="B18" s="46" t="s">
        <v>33</v>
      </c>
      <c r="C18" s="47"/>
      <c r="D18" s="38">
        <f>'[1]9.2.1. sz. mell'!C18+'[1]9.2.2. sz.  mell'!C18+'[1]9.2.3. sz. mell.'!C18</f>
        <v>0</v>
      </c>
      <c r="E18" s="39">
        <f t="shared" si="0"/>
        <v>0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1:19" s="51" customFormat="1" ht="12" customHeight="1" x14ac:dyDescent="0.2">
      <c r="A19" s="45" t="s">
        <v>34</v>
      </c>
      <c r="B19" s="46" t="s">
        <v>35</v>
      </c>
      <c r="C19" s="52"/>
      <c r="D19" s="38">
        <f>'[1]9.2.1. sz. mell'!C19+'[1]9.2.2. sz.  mell'!C19+'[1]9.2.3. sz. mell.'!C19</f>
        <v>0</v>
      </c>
      <c r="E19" s="39">
        <f t="shared" si="0"/>
        <v>0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s="51" customFormat="1" ht="12" customHeight="1" thickBot="1" x14ac:dyDescent="0.25">
      <c r="A20" s="45" t="s">
        <v>36</v>
      </c>
      <c r="B20" s="48" t="s">
        <v>37</v>
      </c>
      <c r="C20" s="52">
        <v>240000</v>
      </c>
      <c r="D20" s="38">
        <f>'[1]9.2.1. sz. mell'!C20+'[1]9.2.2. sz.  mell'!C20+'[1]9.2.3. sz. mell.'!C20</f>
        <v>240000</v>
      </c>
      <c r="E20" s="39">
        <f t="shared" si="0"/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41" customFormat="1" ht="12" customHeight="1" thickBot="1" x14ac:dyDescent="0.25">
      <c r="A21" s="27" t="s">
        <v>38</v>
      </c>
      <c r="B21" s="36" t="s">
        <v>39</v>
      </c>
      <c r="C21" s="37">
        <f>SUM(C22:C24)</f>
        <v>0</v>
      </c>
      <c r="D21" s="38">
        <f>'[1]9.2.1. sz. mell'!C21+'[1]9.2.2. sz.  mell'!C21+'[1]9.2.3. sz. mell.'!C21</f>
        <v>0</v>
      </c>
      <c r="E21" s="39">
        <f t="shared" si="0"/>
        <v>0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s="51" customFormat="1" ht="12" customHeight="1" x14ac:dyDescent="0.2">
      <c r="A22" s="45" t="s">
        <v>40</v>
      </c>
      <c r="B22" s="53" t="s">
        <v>41</v>
      </c>
      <c r="C22" s="54"/>
      <c r="D22" s="38">
        <f>'[1]9.2.1. sz. mell'!C22+'[1]9.2.2. sz.  mell'!C22+'[1]9.2.3. sz. mell.'!C22</f>
        <v>0</v>
      </c>
      <c r="E22" s="39">
        <f t="shared" si="0"/>
        <v>0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</row>
    <row r="23" spans="1:19" s="51" customFormat="1" ht="12" customHeight="1" x14ac:dyDescent="0.2">
      <c r="A23" s="45" t="s">
        <v>42</v>
      </c>
      <c r="B23" s="46" t="s">
        <v>43</v>
      </c>
      <c r="C23" s="47"/>
      <c r="D23" s="38">
        <f>'[1]9.2.1. sz. mell'!C23+'[1]9.2.2. sz.  mell'!C23+'[1]9.2.3. sz. mell.'!C23</f>
        <v>0</v>
      </c>
      <c r="E23" s="39">
        <f t="shared" si="0"/>
        <v>0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s="51" customFormat="1" ht="12" customHeight="1" x14ac:dyDescent="0.2">
      <c r="A24" s="45" t="s">
        <v>44</v>
      </c>
      <c r="B24" s="46" t="s">
        <v>45</v>
      </c>
      <c r="C24" s="55"/>
      <c r="D24" s="38">
        <f>'[1]9.2.1. sz. mell'!C24+'[1]9.2.2. sz.  mell'!C24+'[1]9.2.3. sz. mell.'!C24</f>
        <v>0</v>
      </c>
      <c r="E24" s="39">
        <f t="shared" si="0"/>
        <v>0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</row>
    <row r="25" spans="1:19" s="51" customFormat="1" ht="12" customHeight="1" thickBot="1" x14ac:dyDescent="0.25">
      <c r="A25" s="45" t="s">
        <v>46</v>
      </c>
      <c r="B25" s="46" t="s">
        <v>47</v>
      </c>
      <c r="C25" s="47"/>
      <c r="D25" s="38">
        <f>'[1]9.2.1. sz. mell'!C25+'[1]9.2.2. sz.  mell'!C25+'[1]9.2.3. sz. mell.'!C25</f>
        <v>0</v>
      </c>
      <c r="E25" s="39">
        <f t="shared" si="0"/>
        <v>0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s="51" customFormat="1" ht="12" customHeight="1" thickBot="1" x14ac:dyDescent="0.25">
      <c r="A26" s="56" t="s">
        <v>48</v>
      </c>
      <c r="B26" s="57" t="s">
        <v>49</v>
      </c>
      <c r="C26" s="58"/>
      <c r="D26" s="38">
        <f>'[1]9.2.1. sz. mell'!C26+'[1]9.2.2. sz.  mell'!C26+'[1]9.2.3. sz. mell.'!C26</f>
        <v>0</v>
      </c>
      <c r="E26" s="39">
        <f t="shared" si="0"/>
        <v>0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s="51" customFormat="1" ht="12" customHeight="1" thickBot="1" x14ac:dyDescent="0.25">
      <c r="A27" s="56" t="s">
        <v>50</v>
      </c>
      <c r="B27" s="57" t="s">
        <v>51</v>
      </c>
      <c r="C27" s="37">
        <f>+C28+C29+C30</f>
        <v>0</v>
      </c>
      <c r="D27" s="38">
        <f>'[1]9.2.1. sz. mell'!C27+'[1]9.2.2. sz.  mell'!C27+'[1]9.2.3. sz. mell.'!C27</f>
        <v>0</v>
      </c>
      <c r="E27" s="39">
        <f t="shared" si="0"/>
        <v>0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s="51" customFormat="1" ht="12" customHeight="1" x14ac:dyDescent="0.2">
      <c r="A28" s="59" t="s">
        <v>52</v>
      </c>
      <c r="B28" s="60" t="s">
        <v>53</v>
      </c>
      <c r="C28" s="61"/>
      <c r="D28" s="38">
        <f>'[1]9.2.1. sz. mell'!C28+'[1]9.2.2. sz.  mell'!C28+'[1]9.2.3. sz. mell.'!C28</f>
        <v>0</v>
      </c>
      <c r="E28" s="39">
        <f t="shared" si="0"/>
        <v>0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s="51" customFormat="1" ht="12" customHeight="1" x14ac:dyDescent="0.2">
      <c r="A29" s="59" t="s">
        <v>54</v>
      </c>
      <c r="B29" s="60" t="s">
        <v>43</v>
      </c>
      <c r="C29" s="54"/>
      <c r="D29" s="38">
        <f>'[1]9.2.1. sz. mell'!C29+'[1]9.2.2. sz.  mell'!C29+'[1]9.2.3. sz. mell.'!C29</f>
        <v>0</v>
      </c>
      <c r="E29" s="39">
        <f t="shared" si="0"/>
        <v>0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s="51" customFormat="1" ht="12" customHeight="1" x14ac:dyDescent="0.2">
      <c r="A30" s="59" t="s">
        <v>55</v>
      </c>
      <c r="B30" s="62" t="s">
        <v>56</v>
      </c>
      <c r="C30" s="54"/>
      <c r="D30" s="38">
        <f>'[1]9.2.1. sz. mell'!C30+'[1]9.2.2. sz.  mell'!C30+'[1]9.2.3. sz. mell.'!C30</f>
        <v>0</v>
      </c>
      <c r="E30" s="39">
        <f t="shared" si="0"/>
        <v>0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51" customFormat="1" ht="12" customHeight="1" thickBot="1" x14ac:dyDescent="0.25">
      <c r="A31" s="45" t="s">
        <v>57</v>
      </c>
      <c r="B31" s="63" t="s">
        <v>58</v>
      </c>
      <c r="C31" s="64"/>
      <c r="D31" s="38">
        <f>'[1]9.2.1. sz. mell'!C31+'[1]9.2.2. sz.  mell'!C31+'[1]9.2.3. sz. mell.'!C31</f>
        <v>0</v>
      </c>
      <c r="E31" s="39">
        <f t="shared" si="0"/>
        <v>0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s="51" customFormat="1" ht="12" customHeight="1" thickBot="1" x14ac:dyDescent="0.25">
      <c r="A32" s="56" t="s">
        <v>59</v>
      </c>
      <c r="B32" s="57" t="s">
        <v>60</v>
      </c>
      <c r="C32" s="37">
        <f>+C33+C34+C35</f>
        <v>300000</v>
      </c>
      <c r="D32" s="38">
        <f>'[1]9.2.1. sz. mell'!C32+'[1]9.2.2. sz.  mell'!C32+'[1]9.2.3. sz. mell.'!C32</f>
        <v>300000</v>
      </c>
      <c r="E32" s="39">
        <f t="shared" si="0"/>
        <v>0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19" s="51" customFormat="1" ht="12" customHeight="1" x14ac:dyDescent="0.2">
      <c r="A33" s="59" t="s">
        <v>61</v>
      </c>
      <c r="B33" s="60" t="s">
        <v>62</v>
      </c>
      <c r="C33" s="61"/>
      <c r="D33" s="38">
        <f>'[1]9.2.1. sz. mell'!C33+'[1]9.2.2. sz.  mell'!C33+'[1]9.2.3. sz. mell.'!C33</f>
        <v>0</v>
      </c>
      <c r="E33" s="39">
        <f t="shared" si="0"/>
        <v>0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s="51" customFormat="1" ht="12" customHeight="1" x14ac:dyDescent="0.2">
      <c r="A34" s="59" t="s">
        <v>63</v>
      </c>
      <c r="B34" s="62" t="s">
        <v>64</v>
      </c>
      <c r="C34" s="49"/>
      <c r="D34" s="38">
        <f>'[1]9.2.1. sz. mell'!C34+'[1]9.2.2. sz.  mell'!C34+'[1]9.2.3. sz. mell.'!C34</f>
        <v>0</v>
      </c>
      <c r="E34" s="39">
        <f t="shared" si="0"/>
        <v>0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s="51" customFormat="1" ht="12" customHeight="1" thickBot="1" x14ac:dyDescent="0.25">
      <c r="A35" s="45" t="s">
        <v>65</v>
      </c>
      <c r="B35" s="63" t="s">
        <v>66</v>
      </c>
      <c r="C35" s="64">
        <v>300000</v>
      </c>
      <c r="D35" s="38">
        <f>'[1]9.2.1. sz. mell'!C35+'[1]9.2.2. sz.  mell'!C35+'[1]9.2.3. sz. mell.'!C35</f>
        <v>300000</v>
      </c>
      <c r="E35" s="39">
        <f t="shared" si="0"/>
        <v>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s="41" customFormat="1" ht="12" customHeight="1" thickBot="1" x14ac:dyDescent="0.25">
      <c r="A36" s="56" t="s">
        <v>67</v>
      </c>
      <c r="B36" s="57" t="s">
        <v>68</v>
      </c>
      <c r="C36" s="58"/>
      <c r="D36" s="38">
        <f>'[1]9.2.1. sz. mell'!C36+'[1]9.2.2. sz.  mell'!C36+'[1]9.2.3. sz. mell.'!C36</f>
        <v>0</v>
      </c>
      <c r="E36" s="39">
        <f t="shared" si="0"/>
        <v>0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</row>
    <row r="37" spans="1:19" s="41" customFormat="1" ht="12" customHeight="1" thickBot="1" x14ac:dyDescent="0.25">
      <c r="A37" s="56" t="s">
        <v>69</v>
      </c>
      <c r="B37" s="57" t="s">
        <v>70</v>
      </c>
      <c r="C37" s="65"/>
      <c r="D37" s="38">
        <f>'[1]9.2.1. sz. mell'!C37+'[1]9.2.2. sz.  mell'!C37+'[1]9.2.3. sz. mell.'!C37</f>
        <v>0</v>
      </c>
      <c r="E37" s="39">
        <f t="shared" si="0"/>
        <v>0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</row>
    <row r="38" spans="1:19" s="41" customFormat="1" ht="12" customHeight="1" thickBot="1" x14ac:dyDescent="0.25">
      <c r="A38" s="27" t="s">
        <v>71</v>
      </c>
      <c r="B38" s="57" t="s">
        <v>72</v>
      </c>
      <c r="C38" s="66">
        <f>+C9+C21+C26+C27+C32+C36+C37</f>
        <v>10482614</v>
      </c>
      <c r="D38" s="38">
        <f>'[1]9.2.1. sz. mell'!C38+'[1]9.2.2. sz.  mell'!C38+'[1]9.2.3. sz. mell.'!C38</f>
        <v>10482614</v>
      </c>
      <c r="E38" s="39">
        <f t="shared" si="0"/>
        <v>0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</row>
    <row r="39" spans="1:19" s="41" customFormat="1" ht="12" customHeight="1" thickBot="1" x14ac:dyDescent="0.25">
      <c r="A39" s="67" t="s">
        <v>73</v>
      </c>
      <c r="B39" s="57" t="s">
        <v>74</v>
      </c>
      <c r="C39" s="66">
        <f>+C40+C41+C42</f>
        <v>233149643</v>
      </c>
      <c r="D39" s="38">
        <f>'[1]9.2.1. sz. mell'!C39+'[1]9.2.2. sz.  mell'!C39+'[1]9.2.3. sz. mell.'!C39</f>
        <v>233149643</v>
      </c>
      <c r="E39" s="39">
        <f t="shared" si="0"/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</row>
    <row r="40" spans="1:19" s="41" customFormat="1" ht="12" customHeight="1" x14ac:dyDescent="0.2">
      <c r="A40" s="59" t="s">
        <v>75</v>
      </c>
      <c r="B40" s="60" t="s">
        <v>76</v>
      </c>
      <c r="C40" s="61">
        <v>327465</v>
      </c>
      <c r="D40" s="38">
        <f>'[1]9.2.1. sz. mell'!C40+'[1]9.2.2. sz.  mell'!C40+'[1]9.2.3. sz. mell.'!C40</f>
        <v>327465</v>
      </c>
      <c r="E40" s="39">
        <f t="shared" si="0"/>
        <v>0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</row>
    <row r="41" spans="1:19" s="41" customFormat="1" ht="12" customHeight="1" x14ac:dyDescent="0.2">
      <c r="A41" s="59" t="s">
        <v>77</v>
      </c>
      <c r="B41" s="62" t="s">
        <v>78</v>
      </c>
      <c r="C41" s="49"/>
      <c r="D41" s="38">
        <f>'[1]9.2.1. sz. mell'!C41+'[1]9.2.2. sz.  mell'!C41+'[1]9.2.3. sz. mell.'!C41</f>
        <v>0</v>
      </c>
      <c r="E41" s="39">
        <f t="shared" si="0"/>
        <v>0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</row>
    <row r="42" spans="1:19" s="51" customFormat="1" ht="12" customHeight="1" thickBot="1" x14ac:dyDescent="0.25">
      <c r="A42" s="45" t="s">
        <v>79</v>
      </c>
      <c r="B42" s="63" t="s">
        <v>80</v>
      </c>
      <c r="C42" s="64">
        <v>232822178</v>
      </c>
      <c r="D42" s="38">
        <f>'[1]9.2.1. sz. mell'!C42+'[1]9.2.2. sz.  mell'!C42+'[1]9.2.3. sz. mell.'!C42</f>
        <v>232822178</v>
      </c>
      <c r="E42" s="39">
        <f t="shared" si="0"/>
        <v>0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</row>
    <row r="43" spans="1:19" s="51" customFormat="1" ht="15" customHeight="1" thickBot="1" x14ac:dyDescent="0.25">
      <c r="A43" s="67" t="s">
        <v>81</v>
      </c>
      <c r="B43" s="68" t="s">
        <v>82</v>
      </c>
      <c r="C43" s="69">
        <f>+C38+C39</f>
        <v>243632257</v>
      </c>
      <c r="D43" s="38">
        <f>'[1]9.2.1. sz. mell'!C43+'[1]9.2.2. sz.  mell'!C43+'[1]9.2.3. sz. mell.'!C43</f>
        <v>243632257</v>
      </c>
      <c r="E43" s="39">
        <f t="shared" si="0"/>
        <v>0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</row>
    <row r="44" spans="1:19" s="51" customFormat="1" ht="15" customHeight="1" x14ac:dyDescent="0.2">
      <c r="A44" s="70"/>
      <c r="B44" s="71"/>
      <c r="C44" s="72"/>
      <c r="D44" s="38">
        <f>'[1]9.2.1. sz. mell'!C44+'[1]9.2.2. sz.  mell'!C44+'[1]9.2.3. sz. mell.'!C44</f>
        <v>0</v>
      </c>
      <c r="E44" s="2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ht="13.5" thickBot="1" x14ac:dyDescent="0.25">
      <c r="A45" s="73"/>
      <c r="B45" s="74"/>
      <c r="C45" s="75"/>
      <c r="D45" s="38">
        <f>'[1]9.2.1. sz. mell'!C45+'[1]9.2.2. sz.  mell'!C45+'[1]9.2.3. sz. mell.'!C45</f>
        <v>0</v>
      </c>
    </row>
    <row r="46" spans="1:19" s="32" customFormat="1" ht="16.5" customHeight="1" thickBot="1" x14ac:dyDescent="0.25">
      <c r="A46" s="76"/>
      <c r="B46" s="77" t="s">
        <v>83</v>
      </c>
      <c r="C46" s="69"/>
      <c r="D46" s="38">
        <f>'[1]9.2.1. sz. mell'!C46+'[1]9.2.2. sz.  mell'!C46+'[1]9.2.3. sz. mell.'!C46</f>
        <v>0</v>
      </c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</row>
    <row r="47" spans="1:19" s="79" customFormat="1" ht="12" customHeight="1" thickBot="1" x14ac:dyDescent="0.25">
      <c r="A47" s="56" t="s">
        <v>14</v>
      </c>
      <c r="B47" s="57" t="s">
        <v>84</v>
      </c>
      <c r="C47" s="37">
        <f>SUM(C48:C52)</f>
        <v>238584857</v>
      </c>
      <c r="D47" s="38">
        <f>'[1]9.2.1. sz. mell'!C47+'[1]9.2.2. sz.  mell'!C47+'[1]9.2.3. sz. mell.'!C47</f>
        <v>238584857</v>
      </c>
      <c r="E47" s="39">
        <f t="shared" ref="E47:E59" si="1">C47-D47</f>
        <v>0</v>
      </c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19" ht="12" customHeight="1" x14ac:dyDescent="0.2">
      <c r="A48" s="45" t="s">
        <v>16</v>
      </c>
      <c r="B48" s="53" t="s">
        <v>85</v>
      </c>
      <c r="C48" s="61">
        <v>164405869</v>
      </c>
      <c r="D48" s="38">
        <f>'[1]9.2.1. sz. mell'!C48+'[1]9.2.2. sz.  mell'!C48+'[1]9.2.3. sz. mell.'!C48</f>
        <v>164405869</v>
      </c>
      <c r="E48" s="39">
        <f t="shared" si="1"/>
        <v>0</v>
      </c>
    </row>
    <row r="49" spans="1:19" ht="12" customHeight="1" x14ac:dyDescent="0.2">
      <c r="A49" s="45" t="s">
        <v>18</v>
      </c>
      <c r="B49" s="46" t="s">
        <v>86</v>
      </c>
      <c r="C49" s="47">
        <v>32731163</v>
      </c>
      <c r="D49" s="38">
        <f>'[1]9.2.1. sz. mell'!C49+'[1]9.2.2. sz.  mell'!C49+'[1]9.2.3. sz. mell.'!C49</f>
        <v>32731163</v>
      </c>
      <c r="E49" s="39">
        <f t="shared" si="1"/>
        <v>0</v>
      </c>
    </row>
    <row r="50" spans="1:19" ht="12" customHeight="1" x14ac:dyDescent="0.2">
      <c r="A50" s="45" t="s">
        <v>20</v>
      </c>
      <c r="B50" s="46" t="s">
        <v>87</v>
      </c>
      <c r="C50" s="47">
        <v>41447825</v>
      </c>
      <c r="D50" s="38">
        <f>'[1]9.2.1. sz. mell'!C50+'[1]9.2.2. sz.  mell'!C50+'[1]9.2.3. sz. mell.'!C50</f>
        <v>41447825</v>
      </c>
      <c r="E50" s="39">
        <f t="shared" si="1"/>
        <v>0</v>
      </c>
    </row>
    <row r="51" spans="1:19" ht="12" customHeight="1" x14ac:dyDescent="0.2">
      <c r="A51" s="45" t="s">
        <v>22</v>
      </c>
      <c r="B51" s="46" t="s">
        <v>88</v>
      </c>
      <c r="C51" s="47"/>
      <c r="D51" s="38">
        <f>'[1]9.2.1. sz. mell'!C51+'[1]9.2.2. sz.  mell'!C51+'[1]9.2.3. sz. mell.'!C51</f>
        <v>0</v>
      </c>
      <c r="E51" s="39">
        <f t="shared" si="1"/>
        <v>0</v>
      </c>
    </row>
    <row r="52" spans="1:19" ht="12" customHeight="1" thickBot="1" x14ac:dyDescent="0.25">
      <c r="A52" s="45" t="s">
        <v>24</v>
      </c>
      <c r="B52" s="46" t="s">
        <v>89</v>
      </c>
      <c r="C52" s="47"/>
      <c r="D52" s="38">
        <f>'[1]9.2.1. sz. mell'!C52+'[1]9.2.2. sz.  mell'!C52+'[1]9.2.3. sz. mell.'!C52</f>
        <v>0</v>
      </c>
      <c r="E52" s="39">
        <f t="shared" si="1"/>
        <v>0</v>
      </c>
    </row>
    <row r="53" spans="1:19" ht="12" customHeight="1" thickBot="1" x14ac:dyDescent="0.25">
      <c r="A53" s="56" t="s">
        <v>38</v>
      </c>
      <c r="B53" s="57" t="s">
        <v>90</v>
      </c>
      <c r="C53" s="37">
        <f>SUM(C54:C56)</f>
        <v>5047400</v>
      </c>
      <c r="D53" s="38">
        <f>'[1]9.2.1. sz. mell'!C53+'[1]9.2.2. sz.  mell'!C53+'[1]9.2.3. sz. mell.'!C53</f>
        <v>5047400</v>
      </c>
      <c r="E53" s="39">
        <f t="shared" si="1"/>
        <v>0</v>
      </c>
    </row>
    <row r="54" spans="1:19" s="79" customFormat="1" ht="12" customHeight="1" x14ac:dyDescent="0.2">
      <c r="A54" s="45" t="s">
        <v>40</v>
      </c>
      <c r="B54" s="53" t="s">
        <v>91</v>
      </c>
      <c r="C54" s="61">
        <v>5047400</v>
      </c>
      <c r="D54" s="38">
        <f>'[1]9.2.1. sz. mell'!C54+'[1]9.2.2. sz.  mell'!C54+'[1]9.2.3. sz. mell.'!C54</f>
        <v>5047400</v>
      </c>
      <c r="E54" s="39">
        <f t="shared" si="1"/>
        <v>0</v>
      </c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</row>
    <row r="55" spans="1:19" ht="12" customHeight="1" x14ac:dyDescent="0.2">
      <c r="A55" s="45" t="s">
        <v>42</v>
      </c>
      <c r="B55" s="46" t="s">
        <v>92</v>
      </c>
      <c r="C55" s="47"/>
      <c r="D55" s="38">
        <f>'[1]9.2.1. sz. mell'!C55+'[1]9.2.2. sz.  mell'!C55+'[1]9.2.3. sz. mell.'!C55</f>
        <v>0</v>
      </c>
      <c r="E55" s="39">
        <f t="shared" si="1"/>
        <v>0</v>
      </c>
    </row>
    <row r="56" spans="1:19" ht="12" customHeight="1" x14ac:dyDescent="0.2">
      <c r="A56" s="45" t="s">
        <v>44</v>
      </c>
      <c r="B56" s="46" t="s">
        <v>93</v>
      </c>
      <c r="C56" s="47"/>
      <c r="D56" s="38">
        <f>'[1]9.2.1. sz. mell'!C56+'[1]9.2.2. sz.  mell'!C56+'[1]9.2.3. sz. mell.'!C56</f>
        <v>0</v>
      </c>
      <c r="E56" s="39">
        <f t="shared" si="1"/>
        <v>0</v>
      </c>
    </row>
    <row r="57" spans="1:19" ht="12" customHeight="1" thickBot="1" x14ac:dyDescent="0.25">
      <c r="A57" s="45" t="s">
        <v>46</v>
      </c>
      <c r="B57" s="46" t="s">
        <v>94</v>
      </c>
      <c r="C57" s="47"/>
      <c r="D57" s="38">
        <f>'[1]9.2.1. sz. mell'!C57+'[1]9.2.2. sz.  mell'!C57+'[1]9.2.3. sz. mell.'!C57</f>
        <v>0</v>
      </c>
      <c r="E57" s="39">
        <f t="shared" si="1"/>
        <v>0</v>
      </c>
    </row>
    <row r="58" spans="1:19" ht="12" customHeight="1" thickBot="1" x14ac:dyDescent="0.25">
      <c r="A58" s="56" t="s">
        <v>48</v>
      </c>
      <c r="B58" s="57" t="s">
        <v>95</v>
      </c>
      <c r="C58" s="58"/>
      <c r="D58" s="38">
        <f>'[1]9.2.1. sz. mell'!C58+'[1]9.2.2. sz.  mell'!C58+'[1]9.2.3. sz. mell.'!C58</f>
        <v>0</v>
      </c>
      <c r="E58" s="39">
        <f t="shared" si="1"/>
        <v>0</v>
      </c>
    </row>
    <row r="59" spans="1:19" ht="15" customHeight="1" thickBot="1" x14ac:dyDescent="0.25">
      <c r="A59" s="56" t="s">
        <v>50</v>
      </c>
      <c r="B59" s="80" t="s">
        <v>96</v>
      </c>
      <c r="C59" s="81">
        <f>+C47+C53+C58</f>
        <v>243632257</v>
      </c>
      <c r="D59" s="38">
        <f>'[1]9.2.1. sz. mell'!C59+'[1]9.2.2. sz.  mell'!C59+'[1]9.2.3. sz. mell.'!C59</f>
        <v>243632257</v>
      </c>
      <c r="E59" s="39">
        <f t="shared" si="1"/>
        <v>0</v>
      </c>
    </row>
    <row r="60" spans="1:19" ht="13.5" thickBot="1" x14ac:dyDescent="0.25">
      <c r="C60" s="83"/>
      <c r="D60" s="38">
        <f>'[1]9.2.1. sz. mell'!C60+'[1]9.2.2. sz.  mell'!C60+'[1]9.2.3. sz. mell.'!C60</f>
        <v>0</v>
      </c>
      <c r="E60" s="84"/>
    </row>
    <row r="61" spans="1:19" ht="15" customHeight="1" thickBot="1" x14ac:dyDescent="0.25">
      <c r="A61" s="85" t="s">
        <v>97</v>
      </c>
      <c r="B61" s="86"/>
      <c r="C61" s="87">
        <f>47.375+1</f>
        <v>48.375</v>
      </c>
      <c r="D61" s="38">
        <f>'[1]9.2.1. sz. mell'!C61+'[1]9.2.2. sz.  mell'!C61+'[1]9.2.3. sz. mell.'!C61</f>
        <v>48.38</v>
      </c>
      <c r="E61" s="39">
        <f>C61-D61</f>
        <v>-5.000000000002558E-3</v>
      </c>
    </row>
    <row r="62" spans="1:19" x14ac:dyDescent="0.2">
      <c r="I62" s="89"/>
    </row>
    <row r="64" spans="1:19" x14ac:dyDescent="0.2">
      <c r="B64" s="88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2020-02-17T08:05:51Z</dcterms:created>
  <dcterms:modified xsi:type="dcterms:W3CDTF">2020-02-17T08:05:52Z</dcterms:modified>
</cp:coreProperties>
</file>