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7 sz.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<sst xmlns="http://schemas.openxmlformats.org/spreadsheetml/2006/main" count="55" uniqueCount="47">
  <si>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</si>
  <si>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5.7. melléklet a 15/2016.(V.24.) önkormányzati rendelethez</t>
  </si>
  <si>
    <t>Műv.Központ és Könyvtár ÉAOP-5.1.1/D-12--2013-0004- "Funkcióbővítő integrált településfejlesztések Tiszavasváriban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</si>
  <si>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</si>
  <si>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</si>
  <si>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</si>
  <si>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</si>
  <si>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</si>
  <si>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</si>
  <si>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</si>
  <si>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</si>
  <si>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</si>
  <si>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</si>
  <si>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</si>
  <si>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</si>
  <si>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</si>
  <si>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</si>
  <si>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</si>
  <si>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</si>
  <si>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</si>
  <si>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</si>
  <si>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</si>
  <si>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</si>
  <si>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</si>
  <si>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</si>
  <si>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</si>
  <si>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</si>
  <si>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</si>
  <si>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</si>
  <si>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</si>
  <si>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</si>
  <si>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</si>
  <si>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</si>
  <si>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 xml:space="preserve">Egyéb forrás: 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</si>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</sst>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37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164" fontId="22" fillId="0" borderId="19" xfId="116" applyNumberFormat="1" applyFont="1" applyFill="1" applyBorder="1" applyAlignment="1">
      <alignment horizontal="left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akne\Downloads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tabSelected="1" zoomScalePageLayoutView="0" workbookViewId="0" topLeftCell="C1">
      <selection activeCell="N1" sqref="N1:N32"/>
    </sheetView>
  </sheetViews>
  <sheetFormatPr defaultColWidth="9.140625" defaultRowHeight="12.75"/>
  <cols>
    <col min="1" max="1" width="28.57421875" style="0" customWidth="1"/>
    <col min="14" max="14" width="4.00390625" style="0" customWidth="1"/>
  </cols>
  <sheetData>
    <row r="1" spans="1:14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/>
      <c r="N2" s="3"/>
    </row>
    <row r="3" spans="1:14" ht="13.5" thickBot="1">
      <c r="A3" s="6" t="s">
        <v>4</v>
      </c>
      <c r="B3" s="7" t="s">
        <v>5</v>
      </c>
      <c r="C3" s="7"/>
      <c r="D3" s="7"/>
      <c r="E3" s="7"/>
      <c r="F3" s="7"/>
      <c r="G3" s="7"/>
      <c r="H3" s="7"/>
      <c r="I3" s="7"/>
      <c r="J3" s="8" t="s">
        <v>6</v>
      </c>
      <c r="K3" s="8"/>
      <c r="L3" s="8"/>
      <c r="M3" s="8"/>
      <c r="N3" s="3"/>
    </row>
    <row r="4" spans="1:14" ht="13.5" thickBot="1">
      <c r="A4" s="9"/>
      <c r="B4" s="10" t="s">
        <v>7</v>
      </c>
      <c r="C4" s="11" t="s">
        <v>8</v>
      </c>
      <c r="D4" s="12" t="s">
        <v>9</v>
      </c>
      <c r="E4" s="12"/>
      <c r="F4" s="12"/>
      <c r="G4" s="12"/>
      <c r="H4" s="12"/>
      <c r="I4" s="12"/>
      <c r="J4" s="13"/>
      <c r="K4" s="13"/>
      <c r="L4" s="13"/>
      <c r="M4" s="13"/>
      <c r="N4" s="3"/>
    </row>
    <row r="5" spans="1:14" ht="13.5" thickBot="1">
      <c r="A5" s="9"/>
      <c r="B5" s="10"/>
      <c r="C5" s="11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4" t="s">
        <v>8</v>
      </c>
      <c r="J5" s="13"/>
      <c r="K5" s="13"/>
      <c r="L5" s="13"/>
      <c r="M5" s="13"/>
      <c r="N5" s="3"/>
    </row>
    <row r="6" spans="1:14" ht="32.25" thickBot="1">
      <c r="A6" s="15"/>
      <c r="B6" s="11" t="s">
        <v>10</v>
      </c>
      <c r="C6" s="11"/>
      <c r="D6" s="11" t="s">
        <v>11</v>
      </c>
      <c r="E6" s="11"/>
      <c r="F6" s="11" t="s">
        <v>12</v>
      </c>
      <c r="G6" s="11"/>
      <c r="H6" s="10" t="s">
        <v>13</v>
      </c>
      <c r="I6" s="10"/>
      <c r="J6" s="16" t="str">
        <f>+D6</f>
        <v>2015. előtt</v>
      </c>
      <c r="K6" s="14" t="str">
        <f>+F6</f>
        <v>2015. évi</v>
      </c>
      <c r="L6" s="16" t="s">
        <v>14</v>
      </c>
      <c r="M6" s="14" t="str">
        <f>+CONCATENATE("Teljesítés %-a ",LEFT('[1]ÖSSZEFÜGGÉSEK'!A4,4),". XII. 31-ig")</f>
        <v>Teljesítés %-a 2014. XII. 31-ig</v>
      </c>
      <c r="N6" s="3"/>
    </row>
    <row r="7" spans="1:14" ht="13.5" thickBot="1">
      <c r="A7" s="17" t="s">
        <v>15</v>
      </c>
      <c r="B7" s="16" t="s">
        <v>16</v>
      </c>
      <c r="C7" s="16" t="s">
        <v>17</v>
      </c>
      <c r="D7" s="18" t="s">
        <v>18</v>
      </c>
      <c r="E7" s="14" t="s">
        <v>19</v>
      </c>
      <c r="F7" s="14" t="s">
        <v>20</v>
      </c>
      <c r="G7" s="14" t="s">
        <v>21</v>
      </c>
      <c r="H7" s="16" t="s">
        <v>22</v>
      </c>
      <c r="I7" s="18" t="s">
        <v>23</v>
      </c>
      <c r="J7" s="18" t="s">
        <v>24</v>
      </c>
      <c r="K7" s="18" t="s">
        <v>25</v>
      </c>
      <c r="L7" s="18" t="s">
        <v>26</v>
      </c>
      <c r="M7" s="19" t="s">
        <v>27</v>
      </c>
      <c r="N7" s="3"/>
    </row>
    <row r="8" spans="1:14" ht="12.75">
      <c r="A8" s="20" t="s">
        <v>28</v>
      </c>
      <c r="B8" s="21"/>
      <c r="C8" s="22"/>
      <c r="D8" s="22"/>
      <c r="E8" s="23"/>
      <c r="F8" s="22"/>
      <c r="G8" s="22"/>
      <c r="H8" s="22"/>
      <c r="I8" s="22"/>
      <c r="J8" s="22"/>
      <c r="K8" s="22"/>
      <c r="L8" s="24">
        <f aca="true" t="shared" si="0" ref="L8:L14">+J8+K8</f>
        <v>0</v>
      </c>
      <c r="M8" s="25">
        <f aca="true" t="shared" si="1" ref="M8:M15">IF((C8&lt;&gt;0),ROUND((L8/C8)*100,1),"")</f>
      </c>
      <c r="N8" s="3"/>
    </row>
    <row r="9" spans="1:14" ht="12.75">
      <c r="A9" s="26" t="s">
        <v>29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9">
        <f t="shared" si="0"/>
        <v>0</v>
      </c>
      <c r="M9" s="30">
        <f t="shared" si="1"/>
      </c>
      <c r="N9" s="3"/>
    </row>
    <row r="10" spans="1:14" ht="12.75">
      <c r="A10" s="31" t="s">
        <v>30</v>
      </c>
      <c r="B10" s="32"/>
      <c r="C10" s="33"/>
      <c r="D10" s="33"/>
      <c r="E10" s="33"/>
      <c r="F10" s="33">
        <v>5000</v>
      </c>
      <c r="G10" s="33">
        <v>5000</v>
      </c>
      <c r="H10" s="33"/>
      <c r="I10" s="33"/>
      <c r="J10" s="33"/>
      <c r="K10" s="33">
        <v>5000</v>
      </c>
      <c r="L10" s="29">
        <f t="shared" si="0"/>
        <v>5000</v>
      </c>
      <c r="M10" s="30">
        <f t="shared" si="1"/>
      </c>
      <c r="N10" s="3"/>
    </row>
    <row r="11" spans="1:14" ht="12.75">
      <c r="A11" s="31" t="s">
        <v>31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29">
        <f t="shared" si="0"/>
        <v>0</v>
      </c>
      <c r="M11" s="30">
        <f t="shared" si="1"/>
      </c>
      <c r="N11" s="3"/>
    </row>
    <row r="12" spans="1:14" ht="12.75">
      <c r="A12" s="31" t="s">
        <v>32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29">
        <f t="shared" si="0"/>
        <v>0</v>
      </c>
      <c r="M12" s="30">
        <f t="shared" si="1"/>
      </c>
      <c r="N12" s="3"/>
    </row>
    <row r="13" spans="1:14" ht="12.75">
      <c r="A13" s="31" t="s">
        <v>33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29">
        <f t="shared" si="0"/>
        <v>0</v>
      </c>
      <c r="M13" s="30">
        <f t="shared" si="1"/>
      </c>
      <c r="N13" s="3"/>
    </row>
    <row r="14" spans="1:14" ht="13.5" thickBo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29">
        <f t="shared" si="0"/>
        <v>0</v>
      </c>
      <c r="M14" s="37">
        <f t="shared" si="1"/>
      </c>
      <c r="N14" s="3"/>
    </row>
    <row r="15" spans="1:14" ht="13.5" thickBot="1">
      <c r="A15" s="38" t="s">
        <v>34</v>
      </c>
      <c r="B15" s="39">
        <f aca="true" t="shared" si="2" ref="B15:L15">B8+SUM(B10:B14)</f>
        <v>0</v>
      </c>
      <c r="C15" s="39">
        <f t="shared" si="2"/>
        <v>0</v>
      </c>
      <c r="D15" s="39">
        <f t="shared" si="2"/>
        <v>0</v>
      </c>
      <c r="E15" s="39">
        <f t="shared" si="2"/>
        <v>0</v>
      </c>
      <c r="F15" s="39">
        <f t="shared" si="2"/>
        <v>5000</v>
      </c>
      <c r="G15" s="39">
        <f t="shared" si="2"/>
        <v>5000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5000</v>
      </c>
      <c r="L15" s="39">
        <f t="shared" si="2"/>
        <v>5000</v>
      </c>
      <c r="M15" s="40">
        <f t="shared" si="1"/>
      </c>
      <c r="N15" s="3"/>
    </row>
    <row r="16" spans="1:14" ht="12.75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"/>
    </row>
    <row r="17" spans="1:14" ht="13.5" thickBot="1">
      <c r="A17" s="44" t="s">
        <v>35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"/>
    </row>
    <row r="18" spans="1:14" ht="12.75">
      <c r="A18" s="47" t="s">
        <v>36</v>
      </c>
      <c r="B18" s="21"/>
      <c r="C18" s="22"/>
      <c r="D18" s="22"/>
      <c r="E18" s="23"/>
      <c r="F18" s="22"/>
      <c r="G18" s="22"/>
      <c r="H18" s="22"/>
      <c r="I18" s="22"/>
      <c r="J18" s="22"/>
      <c r="K18" s="22"/>
      <c r="L18" s="48">
        <f>+J18+K18</f>
        <v>0</v>
      </c>
      <c r="M18" s="25">
        <f aca="true" t="shared" si="3" ref="M18:M24">IF((C18&lt;&gt;0),ROUND((L18/C18)*100,1),"")</f>
      </c>
      <c r="N18" s="3"/>
    </row>
    <row r="19" spans="1:14" ht="12.75">
      <c r="A19" s="49" t="s">
        <v>37</v>
      </c>
      <c r="B19" s="27"/>
      <c r="C19" s="33"/>
      <c r="D19" s="33"/>
      <c r="E19" s="33"/>
      <c r="F19" s="33"/>
      <c r="G19" s="33"/>
      <c r="H19" s="33"/>
      <c r="I19" s="33"/>
      <c r="J19" s="33"/>
      <c r="K19" s="33"/>
      <c r="L19" s="50">
        <f>+J19+K19</f>
        <v>0</v>
      </c>
      <c r="M19" s="30">
        <f t="shared" si="3"/>
      </c>
      <c r="N19" s="3"/>
    </row>
    <row r="20" spans="1:14" ht="12.75">
      <c r="A20" s="49" t="s">
        <v>38</v>
      </c>
      <c r="B20" s="32"/>
      <c r="C20" s="33"/>
      <c r="D20" s="33"/>
      <c r="E20" s="33"/>
      <c r="F20" s="33">
        <v>5000</v>
      </c>
      <c r="G20" s="33">
        <v>5000</v>
      </c>
      <c r="H20" s="33"/>
      <c r="I20" s="33"/>
      <c r="J20" s="33"/>
      <c r="K20" s="33"/>
      <c r="L20" s="50">
        <v>5000</v>
      </c>
      <c r="M20" s="30">
        <f t="shared" si="3"/>
      </c>
      <c r="N20" s="3"/>
    </row>
    <row r="21" spans="1:14" ht="12.75">
      <c r="A21" s="49" t="s">
        <v>39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50">
        <f>+J21+K21</f>
        <v>0</v>
      </c>
      <c r="M21" s="30">
        <f t="shared" si="3"/>
      </c>
      <c r="N21" s="3"/>
    </row>
    <row r="22" spans="1:14" ht="12.75">
      <c r="A22" s="5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0">
        <f>+J22+K22</f>
        <v>0</v>
      </c>
      <c r="M22" s="30">
        <f t="shared" si="3"/>
      </c>
      <c r="N22" s="3"/>
    </row>
    <row r="23" spans="1:14" ht="13.5" thickBot="1">
      <c r="A23" s="52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50">
        <f>+J23+K23</f>
        <v>0</v>
      </c>
      <c r="M23" s="37">
        <f t="shared" si="3"/>
      </c>
      <c r="N23" s="3"/>
    </row>
    <row r="24" spans="1:14" ht="13.5" thickBot="1">
      <c r="A24" s="53" t="s">
        <v>40</v>
      </c>
      <c r="B24" s="39">
        <f aca="true" t="shared" si="4" ref="B24:L24">SUM(B18:B23)</f>
        <v>0</v>
      </c>
      <c r="C24" s="39">
        <f t="shared" si="4"/>
        <v>0</v>
      </c>
      <c r="D24" s="39">
        <f t="shared" si="4"/>
        <v>0</v>
      </c>
      <c r="E24" s="39">
        <f t="shared" si="4"/>
        <v>0</v>
      </c>
      <c r="F24" s="39">
        <f t="shared" si="4"/>
        <v>5000</v>
      </c>
      <c r="G24" s="39">
        <f t="shared" si="4"/>
        <v>5000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5000</v>
      </c>
      <c r="M24" s="40">
        <f t="shared" si="3"/>
      </c>
      <c r="N24" s="3"/>
    </row>
    <row r="25" spans="1:14" ht="12.75">
      <c r="A25" s="54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"/>
    </row>
    <row r="26" spans="1:14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3"/>
    </row>
    <row r="27" spans="1:14" ht="15.75" customHeight="1">
      <c r="A27" s="56" t="s">
        <v>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3"/>
    </row>
    <row r="28" spans="1:14" ht="14.25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" t="s">
        <v>3</v>
      </c>
      <c r="M28" s="5"/>
      <c r="N28" s="3"/>
    </row>
    <row r="29" spans="1:14" ht="21.75" thickBot="1">
      <c r="A29" s="5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60" t="s">
        <v>44</v>
      </c>
      <c r="L29" s="60" t="s">
        <v>45</v>
      </c>
      <c r="M29" s="60" t="s">
        <v>6</v>
      </c>
      <c r="N29" s="3"/>
    </row>
    <row r="30" spans="1:14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23"/>
      <c r="L30" s="63"/>
      <c r="M30" s="63"/>
      <c r="N30" s="3"/>
    </row>
    <row r="31" spans="1:14" ht="13.5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36"/>
      <c r="M31" s="36"/>
      <c r="N31" s="3"/>
    </row>
    <row r="32" spans="1:14" ht="13.5" thickBot="1">
      <c r="A32" s="67" t="s">
        <v>46</v>
      </c>
      <c r="B32" s="68"/>
      <c r="C32" s="68"/>
      <c r="D32" s="68"/>
      <c r="E32" s="68"/>
      <c r="F32" s="68"/>
      <c r="G32" s="68"/>
      <c r="H32" s="68"/>
      <c r="I32" s="68"/>
      <c r="J32" s="68"/>
      <c r="K32" s="69">
        <f>SUM(K30:K31)</f>
        <v>0</v>
      </c>
      <c r="L32" s="69">
        <f>SUM(L30:L31)</f>
        <v>0</v>
      </c>
      <c r="M32" s="69">
        <f>SUM(M30:M31)</f>
        <v>0</v>
      </c>
      <c r="N32" s="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2016-05-26T05:45:12Z</dcterms:created>
  <dcterms:modified xsi:type="dcterms:W3CDTF">2016-05-26T05:45:12Z</dcterms:modified>
  <cp:category/>
  <cp:version/>
  <cp:contentType/>
  <cp:contentStatus/>
</cp:coreProperties>
</file>