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5 RENDELETEK BALATONSZENTGYÖRGY\2015.évi költségvetés módosítás 2015.11 hó\"/>
    </mc:Choice>
  </mc:AlternateContent>
  <bookViews>
    <workbookView xWindow="480" yWindow="15" windowWidth="11355" windowHeight="8445" tabRatio="601"/>
  </bookViews>
  <sheets>
    <sheet name="4a melléklet" sheetId="22" r:id="rId1"/>
  </sheets>
  <calcPr calcId="152511"/>
</workbook>
</file>

<file path=xl/calcChain.xml><?xml version="1.0" encoding="utf-8"?>
<calcChain xmlns="http://schemas.openxmlformats.org/spreadsheetml/2006/main">
  <c r="S15" i="22" l="1"/>
  <c r="S14" i="22"/>
  <c r="S12" i="22"/>
  <c r="S18" i="22" s="1"/>
  <c r="S11" i="22"/>
  <c r="S17" i="22" s="1"/>
  <c r="P10" i="22"/>
  <c r="Q10" i="22"/>
  <c r="P13" i="22"/>
  <c r="Q13" i="22"/>
  <c r="P16" i="22"/>
  <c r="P17" i="22"/>
  <c r="Q17" i="22"/>
  <c r="P18" i="22"/>
  <c r="Q18" i="22"/>
  <c r="N18" i="22"/>
  <c r="N17" i="22"/>
  <c r="N13" i="22"/>
  <c r="N10" i="22"/>
  <c r="N16" i="22"/>
  <c r="L18" i="22"/>
  <c r="L17" i="22"/>
  <c r="L13" i="22"/>
  <c r="L10" i="22"/>
  <c r="L16" i="22"/>
  <c r="K13" i="22"/>
  <c r="J18" i="22"/>
  <c r="J17" i="22"/>
  <c r="J13" i="22"/>
  <c r="J10" i="22"/>
  <c r="J16" i="22"/>
  <c r="H18" i="22"/>
  <c r="H17" i="22"/>
  <c r="H13" i="22"/>
  <c r="H10" i="22"/>
  <c r="H16" i="22"/>
  <c r="F18" i="22"/>
  <c r="F17" i="22"/>
  <c r="F13" i="22"/>
  <c r="F10" i="22"/>
  <c r="F16" i="22"/>
  <c r="D18" i="22"/>
  <c r="D17" i="22"/>
  <c r="D13" i="22"/>
  <c r="D10" i="22"/>
  <c r="D16" i="22"/>
  <c r="O18" i="22"/>
  <c r="M18" i="22"/>
  <c r="K18" i="22"/>
  <c r="I18" i="22"/>
  <c r="G18" i="22"/>
  <c r="O17" i="22"/>
  <c r="M17" i="22"/>
  <c r="K17" i="22"/>
  <c r="I17" i="22"/>
  <c r="G17" i="22"/>
  <c r="E18" i="22"/>
  <c r="E17" i="22"/>
  <c r="O13" i="22"/>
  <c r="M13" i="22"/>
  <c r="I13" i="22"/>
  <c r="G13" i="22"/>
  <c r="E13" i="22"/>
  <c r="S13" i="22" s="1"/>
  <c r="O10" i="22"/>
  <c r="O16" i="22" s="1"/>
  <c r="M10" i="22"/>
  <c r="M16" i="22" s="1"/>
  <c r="K10" i="22"/>
  <c r="K16" i="22"/>
  <c r="I10" i="22"/>
  <c r="I16" i="22" s="1"/>
  <c r="G10" i="22"/>
  <c r="G16" i="22" s="1"/>
  <c r="E10" i="22"/>
  <c r="R15" i="22"/>
  <c r="R14" i="22"/>
  <c r="R12" i="22"/>
  <c r="R11" i="22"/>
  <c r="R10" i="22"/>
  <c r="R18" i="22"/>
  <c r="R13" i="22"/>
  <c r="R16" i="22"/>
  <c r="R17" i="22"/>
  <c r="Q16" i="22"/>
  <c r="S10" i="22" l="1"/>
  <c r="S16" i="22" s="1"/>
  <c r="E16" i="22"/>
</calcChain>
</file>

<file path=xl/sharedStrings.xml><?xml version="1.0" encoding="utf-8"?>
<sst xmlns="http://schemas.openxmlformats.org/spreadsheetml/2006/main" count="39" uniqueCount="20">
  <si>
    <t>Adatok ezer forintban!</t>
  </si>
  <si>
    <t>Összesen</t>
  </si>
  <si>
    <t>Önkormányzat</t>
  </si>
  <si>
    <t>Az Önkormányzat és költségvetési szervei működési kiadásai</t>
  </si>
  <si>
    <t>Személyi juttatás</t>
  </si>
  <si>
    <t>Dologi kiadás</t>
  </si>
  <si>
    <t>4.melléklet folytatása</t>
  </si>
  <si>
    <t>ÁHT-n belül</t>
  </si>
  <si>
    <t>ÁHT-n kívül</t>
  </si>
  <si>
    <t>ebből: kötelező feladat</t>
  </si>
  <si>
    <t xml:space="preserve">          önként vállalt feladat</t>
  </si>
  <si>
    <t>Működési célú támogatások</t>
  </si>
  <si>
    <t>Ellátottak pénzbeli juttatásai</t>
  </si>
  <si>
    <t>M.adó terhelő járulékok és szoc.hj.</t>
  </si>
  <si>
    <t>Közös önkormányzati hivatal</t>
  </si>
  <si>
    <t>Eredeti előírányzat</t>
  </si>
  <si>
    <t>Módosított előírányzat</t>
  </si>
  <si>
    <t>Tartalék</t>
  </si>
  <si>
    <t>Finanszírozási kiadások</t>
  </si>
  <si>
    <t>a 12/2015.(XI.26.)önkormányzati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</si>
</sst>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5" fillId="0" borderId="6" xfId="0" applyNumberFormat="1" applyFont="1" applyBorder="1" applyAlignment="1"/>
    <xf numFmtId="3" fontId="5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4" xfId="0" applyNumberFormat="1" applyFont="1" applyBorder="1" applyAlignment="1"/>
    <xf numFmtId="3" fontId="4" fillId="0" borderId="15" xfId="0" applyNumberFormat="1" applyFont="1" applyBorder="1" applyAlignment="1"/>
    <xf numFmtId="3" fontId="4" fillId="0" borderId="16" xfId="0" applyNumberFormat="1" applyFont="1" applyBorder="1" applyAlignment="1"/>
    <xf numFmtId="3" fontId="2" fillId="0" borderId="17" xfId="0" applyNumberFormat="1" applyFont="1" applyBorder="1" applyAlignment="1"/>
    <xf numFmtId="3" fontId="4" fillId="0" borderId="18" xfId="0" applyNumberFormat="1" applyFont="1" applyBorder="1" applyAlignment="1"/>
    <xf numFmtId="3" fontId="2" fillId="0" borderId="19" xfId="0" applyNumberFormat="1" applyFont="1" applyBorder="1" applyAlignment="1"/>
    <xf numFmtId="3" fontId="2" fillId="0" borderId="20" xfId="0" applyNumberFormat="1" applyFont="1" applyBorder="1" applyAlignment="1"/>
    <xf numFmtId="3" fontId="2" fillId="0" borderId="21" xfId="0" applyNumberFormat="1" applyFont="1" applyBorder="1" applyAlignment="1"/>
    <xf numFmtId="3" fontId="2" fillId="0" borderId="22" xfId="0" applyNumberFormat="1" applyFont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3" fontId="2" fillId="0" borderId="25" xfId="0" applyNumberFormat="1" applyFont="1" applyBorder="1" applyAlignment="1"/>
    <xf numFmtId="3" fontId="5" fillId="0" borderId="26" xfId="0" applyNumberFormat="1" applyFont="1" applyBorder="1" applyAlignment="1"/>
    <xf numFmtId="3" fontId="5" fillId="0" borderId="27" xfId="0" applyNumberFormat="1" applyFont="1" applyBorder="1" applyAlignment="1"/>
    <xf numFmtId="3" fontId="2" fillId="0" borderId="28" xfId="0" applyNumberFormat="1" applyFont="1" applyBorder="1" applyAlignment="1"/>
    <xf numFmtId="3" fontId="5" fillId="0" borderId="29" xfId="0" applyNumberFormat="1" applyFont="1" applyBorder="1" applyAlignment="1"/>
    <xf numFmtId="3" fontId="2" fillId="0" borderId="13" xfId="0" applyNumberFormat="1" applyFont="1" applyBorder="1" applyAlignment="1"/>
    <xf numFmtId="0" fontId="0" fillId="0" borderId="30" xfId="0" applyBorder="1" applyAlignment="1">
      <alignment horizontal="right"/>
    </xf>
    <xf numFmtId="0" fontId="0" fillId="0" borderId="0" xfId="0" applyBorder="1" applyAlignment="1"/>
    <xf numFmtId="0" fontId="9" fillId="0" borderId="1" xfId="0" applyFont="1" applyBorder="1" applyAlignment="1">
      <alignment horizontal="center" vertical="center" wrapText="1"/>
    </xf>
    <xf numFmtId="3" fontId="2" fillId="0" borderId="2" xfId="0" applyNumberFormat="1" applyFont="1" applyBorder="1" applyAlignment="1"/>
    <xf numFmtId="0" fontId="5" fillId="0" borderId="12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zoomScaleNormal="100" workbookViewId="0">
      <selection activeCell="X18" sqref="X18"/>
    </sheetView>
  </sheetViews>
  <sheetFormatPr defaultRowHeight="12.75" x14ac:dyDescent="0.2"/>
  <cols>
    <col min="3" max="3" width="8.7109375" customWidth="1"/>
    <col min="16" max="16" width="13" customWidth="1"/>
    <col min="17" max="17" width="9.7109375" customWidth="1"/>
    <col min="18" max="18" width="9.5703125" bestFit="1" customWidth="1"/>
    <col min="19" max="19" width="9.5703125" customWidth="1"/>
  </cols>
  <sheetData>
    <row r="1" spans="1:19" x14ac:dyDescent="0.2">
      <c r="A1" s="58" t="s">
        <v>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9" ht="26.25" customHeight="1" x14ac:dyDescent="0.2">
      <c r="A3" s="86" t="s">
        <v>19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19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" x14ac:dyDescent="0.2">
      <c r="A5" s="85" t="s">
        <v>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19" ht="13.5" thickBot="1" x14ac:dyDescent="0.25">
      <c r="Q6" s="40"/>
      <c r="S6" s="39" t="s">
        <v>0</v>
      </c>
    </row>
    <row r="7" spans="1:19" ht="13.5" thickTop="1" x14ac:dyDescent="0.2">
      <c r="A7" s="76"/>
      <c r="B7" s="77"/>
      <c r="C7" s="78"/>
      <c r="D7" s="70" t="s">
        <v>4</v>
      </c>
      <c r="E7" s="71"/>
      <c r="F7" s="89" t="s">
        <v>13</v>
      </c>
      <c r="G7" s="64"/>
      <c r="H7" s="70" t="s">
        <v>5</v>
      </c>
      <c r="I7" s="71"/>
      <c r="J7" s="67" t="s">
        <v>11</v>
      </c>
      <c r="K7" s="68"/>
      <c r="L7" s="68"/>
      <c r="M7" s="69"/>
      <c r="N7" s="63" t="s">
        <v>12</v>
      </c>
      <c r="O7" s="64"/>
      <c r="P7" s="74" t="s">
        <v>18</v>
      </c>
      <c r="Q7" s="87" t="s">
        <v>17</v>
      </c>
      <c r="R7" s="59" t="s">
        <v>1</v>
      </c>
      <c r="S7" s="60"/>
    </row>
    <row r="8" spans="1:19" x14ac:dyDescent="0.2">
      <c r="A8" s="79"/>
      <c r="B8" s="80"/>
      <c r="C8" s="81"/>
      <c r="D8" s="72"/>
      <c r="E8" s="73"/>
      <c r="F8" s="65"/>
      <c r="G8" s="66"/>
      <c r="H8" s="72"/>
      <c r="I8" s="73"/>
      <c r="J8" s="46" t="s">
        <v>7</v>
      </c>
      <c r="K8" s="47"/>
      <c r="L8" s="48" t="s">
        <v>8</v>
      </c>
      <c r="M8" s="49"/>
      <c r="N8" s="65"/>
      <c r="O8" s="66"/>
      <c r="P8" s="75"/>
      <c r="Q8" s="88"/>
      <c r="R8" s="61"/>
      <c r="S8" s="62"/>
    </row>
    <row r="9" spans="1:19" s="3" customFormat="1" ht="23.25" thickBot="1" x14ac:dyDescent="0.25">
      <c r="A9" s="82"/>
      <c r="B9" s="83"/>
      <c r="C9" s="84"/>
      <c r="D9" s="5" t="s">
        <v>15</v>
      </c>
      <c r="E9" s="6" t="s">
        <v>16</v>
      </c>
      <c r="F9" s="5" t="s">
        <v>15</v>
      </c>
      <c r="G9" s="6" t="s">
        <v>16</v>
      </c>
      <c r="H9" s="5" t="s">
        <v>15</v>
      </c>
      <c r="I9" s="6" t="s">
        <v>16</v>
      </c>
      <c r="J9" s="5" t="s">
        <v>15</v>
      </c>
      <c r="K9" s="31" t="s">
        <v>16</v>
      </c>
      <c r="L9" s="32" t="s">
        <v>15</v>
      </c>
      <c r="M9" s="6" t="s">
        <v>16</v>
      </c>
      <c r="N9" s="5" t="s">
        <v>15</v>
      </c>
      <c r="O9" s="6" t="s">
        <v>16</v>
      </c>
      <c r="P9" s="41" t="s">
        <v>16</v>
      </c>
      <c r="Q9" s="41" t="s">
        <v>16</v>
      </c>
      <c r="R9" s="18" t="s">
        <v>15</v>
      </c>
      <c r="S9" s="19" t="s">
        <v>16</v>
      </c>
    </row>
    <row r="10" spans="1:19" ht="13.5" thickTop="1" x14ac:dyDescent="0.2">
      <c r="A10" s="54" t="s">
        <v>2</v>
      </c>
      <c r="B10" s="55"/>
      <c r="C10" s="55"/>
      <c r="D10" s="33">
        <f>D11+D12</f>
        <v>50696</v>
      </c>
      <c r="E10" s="25">
        <f t="shared" ref="E10:O10" si="0">E11+E12</f>
        <v>52547</v>
      </c>
      <c r="F10" s="25">
        <f>F11+F12</f>
        <v>9914</v>
      </c>
      <c r="G10" s="25">
        <f t="shared" si="0"/>
        <v>10230</v>
      </c>
      <c r="H10" s="25">
        <f>H11+H12</f>
        <v>35858</v>
      </c>
      <c r="I10" s="25">
        <f t="shared" si="0"/>
        <v>38236</v>
      </c>
      <c r="J10" s="26">
        <f>J11+J12</f>
        <v>81179</v>
      </c>
      <c r="K10" s="26">
        <f t="shared" si="0"/>
        <v>82485</v>
      </c>
      <c r="L10" s="25">
        <f>L11+L12</f>
        <v>16450</v>
      </c>
      <c r="M10" s="25">
        <f t="shared" si="0"/>
        <v>22121</v>
      </c>
      <c r="N10" s="25">
        <f>N11+N12</f>
        <v>10847</v>
      </c>
      <c r="O10" s="25">
        <f t="shared" si="0"/>
        <v>12661</v>
      </c>
      <c r="P10" s="25">
        <f>P11+P12</f>
        <v>94100</v>
      </c>
      <c r="Q10" s="25">
        <f>Q11+Q12</f>
        <v>33656</v>
      </c>
      <c r="R10" s="20">
        <f t="shared" ref="R10:R15" si="1">D10+F10+H10+L10+N10+J10</f>
        <v>204944</v>
      </c>
      <c r="S10" s="25">
        <f t="shared" ref="S10:S15" si="2">E10+G10+I10+M10+O10+K10+P10+Q10</f>
        <v>346036</v>
      </c>
    </row>
    <row r="11" spans="1:19" x14ac:dyDescent="0.2">
      <c r="A11" s="52" t="s">
        <v>9</v>
      </c>
      <c r="B11" s="53"/>
      <c r="C11" s="53"/>
      <c r="D11" s="34">
        <v>50696</v>
      </c>
      <c r="E11" s="10">
        <v>52547</v>
      </c>
      <c r="F11" s="10">
        <v>9914</v>
      </c>
      <c r="G11" s="10">
        <v>10230</v>
      </c>
      <c r="H11" s="10">
        <v>33988</v>
      </c>
      <c r="I11" s="10">
        <v>34948</v>
      </c>
      <c r="J11" s="11">
        <v>81179</v>
      </c>
      <c r="K11" s="11">
        <v>82485</v>
      </c>
      <c r="L11" s="10">
        <v>10550</v>
      </c>
      <c r="M11" s="10">
        <v>12192</v>
      </c>
      <c r="N11" s="10">
        <v>10847</v>
      </c>
      <c r="O11" s="10">
        <v>12661</v>
      </c>
      <c r="P11" s="10">
        <v>94100</v>
      </c>
      <c r="Q11" s="10">
        <v>33656</v>
      </c>
      <c r="R11" s="21">
        <f t="shared" si="1"/>
        <v>197174</v>
      </c>
      <c r="S11" s="27">
        <f t="shared" si="2"/>
        <v>332819</v>
      </c>
    </row>
    <row r="12" spans="1:19" x14ac:dyDescent="0.2">
      <c r="A12" s="52" t="s">
        <v>10</v>
      </c>
      <c r="B12" s="53"/>
      <c r="C12" s="53"/>
      <c r="D12" s="35"/>
      <c r="E12" s="12"/>
      <c r="F12" s="12"/>
      <c r="G12" s="12"/>
      <c r="H12" s="12">
        <v>1870</v>
      </c>
      <c r="I12" s="12">
        <v>3288</v>
      </c>
      <c r="J12" s="13"/>
      <c r="K12" s="13"/>
      <c r="L12" s="12">
        <v>5900</v>
      </c>
      <c r="M12" s="12">
        <v>9929</v>
      </c>
      <c r="N12" s="12"/>
      <c r="O12" s="12"/>
      <c r="P12" s="12"/>
      <c r="Q12" s="12"/>
      <c r="R12" s="22">
        <f t="shared" si="1"/>
        <v>7770</v>
      </c>
      <c r="S12" s="27">
        <f t="shared" si="2"/>
        <v>13217</v>
      </c>
    </row>
    <row r="13" spans="1:19" x14ac:dyDescent="0.2">
      <c r="A13" s="56" t="s">
        <v>14</v>
      </c>
      <c r="B13" s="57"/>
      <c r="C13" s="57"/>
      <c r="D13" s="36">
        <f>D14+D15</f>
        <v>30090</v>
      </c>
      <c r="E13" s="27">
        <f t="shared" ref="E13:O13" si="3">E14+E15</f>
        <v>30504</v>
      </c>
      <c r="F13" s="27">
        <f>F14+F15</f>
        <v>8400</v>
      </c>
      <c r="G13" s="27">
        <f t="shared" si="3"/>
        <v>8512</v>
      </c>
      <c r="H13" s="27">
        <f>H14+H15</f>
        <v>10400</v>
      </c>
      <c r="I13" s="27">
        <f t="shared" si="3"/>
        <v>10400</v>
      </c>
      <c r="J13" s="28">
        <f>J14+J15</f>
        <v>500</v>
      </c>
      <c r="K13" s="28">
        <f t="shared" si="3"/>
        <v>500</v>
      </c>
      <c r="L13" s="27">
        <f>L14+L15</f>
        <v>0</v>
      </c>
      <c r="M13" s="27">
        <f t="shared" si="3"/>
        <v>0</v>
      </c>
      <c r="N13" s="27">
        <f>N14+N15</f>
        <v>0</v>
      </c>
      <c r="O13" s="27">
        <f t="shared" si="3"/>
        <v>0</v>
      </c>
      <c r="P13" s="27">
        <f>P14+P15</f>
        <v>0</v>
      </c>
      <c r="Q13" s="27">
        <f>Q14+Q15</f>
        <v>47</v>
      </c>
      <c r="R13" s="23">
        <f t="shared" si="1"/>
        <v>49390</v>
      </c>
      <c r="S13" s="27">
        <f t="shared" si="2"/>
        <v>49963</v>
      </c>
    </row>
    <row r="14" spans="1:19" x14ac:dyDescent="0.2">
      <c r="A14" s="52" t="s">
        <v>9</v>
      </c>
      <c r="B14" s="53"/>
      <c r="C14" s="53"/>
      <c r="D14" s="37">
        <v>30090</v>
      </c>
      <c r="E14" s="14">
        <v>30504</v>
      </c>
      <c r="F14" s="14">
        <v>8400</v>
      </c>
      <c r="G14" s="14">
        <v>8512</v>
      </c>
      <c r="H14" s="14">
        <v>10400</v>
      </c>
      <c r="I14" s="14">
        <v>10400</v>
      </c>
      <c r="J14" s="15">
        <v>500</v>
      </c>
      <c r="K14" s="15">
        <v>500</v>
      </c>
      <c r="L14" s="14"/>
      <c r="M14" s="14"/>
      <c r="N14" s="14"/>
      <c r="O14" s="14"/>
      <c r="P14" s="14"/>
      <c r="Q14" s="14">
        <v>47</v>
      </c>
      <c r="R14" s="24">
        <f t="shared" si="1"/>
        <v>49390</v>
      </c>
      <c r="S14" s="27">
        <f t="shared" si="2"/>
        <v>49963</v>
      </c>
    </row>
    <row r="15" spans="1:19" ht="13.5" thickBot="1" x14ac:dyDescent="0.25">
      <c r="A15" s="52" t="s">
        <v>10</v>
      </c>
      <c r="B15" s="53"/>
      <c r="C15" s="53"/>
      <c r="D15" s="34"/>
      <c r="E15" s="10"/>
      <c r="F15" s="10"/>
      <c r="G15" s="10"/>
      <c r="H15" s="10"/>
      <c r="I15" s="10"/>
      <c r="J15" s="11"/>
      <c r="K15" s="11"/>
      <c r="L15" s="10"/>
      <c r="M15" s="10"/>
      <c r="N15" s="10"/>
      <c r="O15" s="10"/>
      <c r="P15" s="10"/>
      <c r="Q15" s="10"/>
      <c r="R15" s="21">
        <f t="shared" si="1"/>
        <v>0</v>
      </c>
      <c r="S15" s="42">
        <f t="shared" si="2"/>
        <v>0</v>
      </c>
    </row>
    <row r="16" spans="1:19" ht="14.25" thickTop="1" thickBot="1" x14ac:dyDescent="0.25">
      <c r="A16" s="50" t="s">
        <v>1</v>
      </c>
      <c r="B16" s="51"/>
      <c r="C16" s="51"/>
      <c r="D16" s="38">
        <f t="shared" ref="D16:O16" si="4">SUM(D10,D13,)</f>
        <v>80786</v>
      </c>
      <c r="E16" s="7">
        <f t="shared" si="4"/>
        <v>83051</v>
      </c>
      <c r="F16" s="7">
        <f t="shared" si="4"/>
        <v>18314</v>
      </c>
      <c r="G16" s="7">
        <f t="shared" si="4"/>
        <v>18742</v>
      </c>
      <c r="H16" s="7">
        <f t="shared" si="4"/>
        <v>46258</v>
      </c>
      <c r="I16" s="7">
        <f t="shared" si="4"/>
        <v>48636</v>
      </c>
      <c r="J16" s="7">
        <f t="shared" si="4"/>
        <v>81679</v>
      </c>
      <c r="K16" s="7">
        <f t="shared" si="4"/>
        <v>82985</v>
      </c>
      <c r="L16" s="7">
        <f t="shared" si="4"/>
        <v>16450</v>
      </c>
      <c r="M16" s="7">
        <f t="shared" si="4"/>
        <v>22121</v>
      </c>
      <c r="N16" s="7">
        <f t="shared" si="4"/>
        <v>10847</v>
      </c>
      <c r="O16" s="7">
        <f t="shared" si="4"/>
        <v>12661</v>
      </c>
      <c r="P16" s="7">
        <f>SUM(P10,P13,)</f>
        <v>94100</v>
      </c>
      <c r="Q16" s="7">
        <f>SUM(Q10,Q13,)</f>
        <v>33703</v>
      </c>
      <c r="R16" s="8">
        <f>SUM(R10,R13)</f>
        <v>254334</v>
      </c>
      <c r="S16" s="9">
        <f>SUM(S10,S13,)</f>
        <v>395999</v>
      </c>
    </row>
    <row r="17" spans="1:19" ht="14.25" thickTop="1" thickBot="1" x14ac:dyDescent="0.25">
      <c r="A17" s="43" t="s">
        <v>9</v>
      </c>
      <c r="B17" s="44"/>
      <c r="C17" s="45"/>
      <c r="D17" s="29">
        <f t="shared" ref="D17:F18" si="5">D11+D14</f>
        <v>80786</v>
      </c>
      <c r="E17" s="29">
        <f t="shared" si="5"/>
        <v>83051</v>
      </c>
      <c r="F17" s="30">
        <f t="shared" si="5"/>
        <v>18314</v>
      </c>
      <c r="G17" s="30">
        <f t="shared" ref="G17:O17" si="6">G11+G14</f>
        <v>18742</v>
      </c>
      <c r="H17" s="29">
        <f>H11+H14</f>
        <v>44388</v>
      </c>
      <c r="I17" s="29">
        <f t="shared" si="6"/>
        <v>45348</v>
      </c>
      <c r="J17" s="30">
        <f>J11+J14</f>
        <v>81679</v>
      </c>
      <c r="K17" s="30">
        <f t="shared" si="6"/>
        <v>82985</v>
      </c>
      <c r="L17" s="29">
        <f>L11+L14</f>
        <v>10550</v>
      </c>
      <c r="M17" s="29">
        <f t="shared" si="6"/>
        <v>12192</v>
      </c>
      <c r="N17" s="30">
        <f>N11+N14</f>
        <v>10847</v>
      </c>
      <c r="O17" s="30">
        <f t="shared" si="6"/>
        <v>12661</v>
      </c>
      <c r="P17" s="30">
        <f t="shared" ref="P17:R18" si="7">P11+P14</f>
        <v>94100</v>
      </c>
      <c r="Q17" s="30">
        <f t="shared" si="7"/>
        <v>33703</v>
      </c>
      <c r="R17" s="16">
        <f t="shared" si="7"/>
        <v>246564</v>
      </c>
      <c r="S17" s="17">
        <f>S11+S14</f>
        <v>382782</v>
      </c>
    </row>
    <row r="18" spans="1:19" ht="14.25" thickTop="1" thickBot="1" x14ac:dyDescent="0.25">
      <c r="A18" s="43" t="s">
        <v>10</v>
      </c>
      <c r="B18" s="44"/>
      <c r="C18" s="45"/>
      <c r="D18" s="16">
        <f t="shared" si="5"/>
        <v>0</v>
      </c>
      <c r="E18" s="16">
        <f t="shared" si="5"/>
        <v>0</v>
      </c>
      <c r="F18" s="16">
        <f t="shared" si="5"/>
        <v>0</v>
      </c>
      <c r="G18" s="16">
        <f t="shared" ref="G18:O18" si="8">G12+G15</f>
        <v>0</v>
      </c>
      <c r="H18" s="16">
        <f>H12+H15</f>
        <v>1870</v>
      </c>
      <c r="I18" s="16">
        <f t="shared" si="8"/>
        <v>3288</v>
      </c>
      <c r="J18" s="16">
        <f>J12+J15</f>
        <v>0</v>
      </c>
      <c r="K18" s="16">
        <f t="shared" si="8"/>
        <v>0</v>
      </c>
      <c r="L18" s="16">
        <f>L12+L15</f>
        <v>5900</v>
      </c>
      <c r="M18" s="16">
        <f t="shared" si="8"/>
        <v>9929</v>
      </c>
      <c r="N18" s="16">
        <f>N12+N15</f>
        <v>0</v>
      </c>
      <c r="O18" s="16">
        <f t="shared" si="8"/>
        <v>0</v>
      </c>
      <c r="P18" s="16">
        <f t="shared" si="7"/>
        <v>0</v>
      </c>
      <c r="Q18" s="16">
        <f t="shared" si="7"/>
        <v>0</v>
      </c>
      <c r="R18" s="16">
        <f t="shared" si="7"/>
        <v>7770</v>
      </c>
      <c r="S18" s="17">
        <f>S12+S15</f>
        <v>13217</v>
      </c>
    </row>
    <row r="19" spans="1:19" ht="13.5" thickTop="1" x14ac:dyDescent="0.2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9" x14ac:dyDescent="0.2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9" x14ac:dyDescent="0.2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9" x14ac:dyDescent="0.2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9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9" x14ac:dyDescent="0.2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9" x14ac:dyDescent="0.2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x14ac:dyDescent="0.2">
      <c r="D26" s="1"/>
      <c r="E26" s="1"/>
      <c r="F26" s="1"/>
      <c r="G26" s="1"/>
      <c r="H26" s="1"/>
      <c r="K26" s="1"/>
      <c r="L26" s="1"/>
      <c r="M26" s="1"/>
      <c r="N26" s="1"/>
      <c r="O26" s="1"/>
      <c r="P26" s="1"/>
      <c r="Q26" s="1"/>
    </row>
    <row r="27" spans="1:19" x14ac:dyDescent="0.2">
      <c r="D27" s="1"/>
      <c r="E27" s="1"/>
      <c r="F27" s="1"/>
      <c r="G27" s="1"/>
      <c r="H27" s="1"/>
      <c r="K27" s="1"/>
      <c r="L27" s="1"/>
      <c r="M27" s="1"/>
      <c r="N27" s="1"/>
      <c r="O27" s="1"/>
      <c r="P27" s="1"/>
      <c r="Q27" s="1"/>
    </row>
    <row r="28" spans="1:19" x14ac:dyDescent="0.2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9" x14ac:dyDescent="0.2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9" x14ac:dyDescent="0.2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9" x14ac:dyDescent="0.2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9" x14ac:dyDescent="0.2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4:17" x14ac:dyDescent="0.2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4:17" x14ac:dyDescent="0.2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mergeCells count="23">
    <mergeCell ref="A1:S1"/>
    <mergeCell ref="R7:S8"/>
    <mergeCell ref="N7:O8"/>
    <mergeCell ref="J7:M7"/>
    <mergeCell ref="D7:E8"/>
    <mergeCell ref="H7:I8"/>
    <mergeCell ref="P7:P8"/>
    <mergeCell ref="A7:C9"/>
    <mergeCell ref="A5:S5"/>
    <mergeCell ref="A3:S3"/>
    <mergeCell ref="Q7:Q8"/>
    <mergeCell ref="F7:G8"/>
    <mergeCell ref="A18:C18"/>
    <mergeCell ref="J8:K8"/>
    <mergeCell ref="L8:M8"/>
    <mergeCell ref="A16:C16"/>
    <mergeCell ref="A11:C11"/>
    <mergeCell ref="A14:C14"/>
    <mergeCell ref="A12:C12"/>
    <mergeCell ref="A10:C10"/>
    <mergeCell ref="A13:C13"/>
    <mergeCell ref="A17:C17"/>
    <mergeCell ref="A15:C15"/>
  </mergeCells>
  <phoneticPr fontId="1" type="noConversion"/>
  <pageMargins left="0.43" right="0.3" top="1" bottom="1" header="0.5" footer="0.5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2014-02-19T18:07:58Z</cp:lastPrinted>
  <dcterms:created xsi:type="dcterms:W3CDTF">2006-01-17T11:47:21Z</dcterms:created>
  <dcterms:modified xsi:type="dcterms:W3CDTF">2015-12-15T19:10:29Z</dcterms:modified>
</cp:coreProperties>
</file>