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120" windowWidth="19035" windowHeight="8955" activeTab="1"/>
  </bookViews>
  <sheets>
    <sheet name="ÖSSZEFÜGGÉSEK" sheetId="1" r:id="rId1"/>
    <sheet name="1. mell" sheetId="26" r:id="rId2"/>
    <sheet name="2. mell" sheetId="25" r:id="rId3"/>
    <sheet name="Mérleg3.mell" sheetId="17" r:id="rId4"/>
    <sheet name="4.mell" sheetId="3" r:id="rId5"/>
    <sheet name="5.mell." sheetId="4" r:id="rId6"/>
    <sheet name="6.mell" sheetId="15" r:id="rId7"/>
    <sheet name="ELLENŐRZÉS-1.sz.2.a.sz.2.b.sz." sheetId="5" r:id="rId8"/>
    <sheet name="7.mell" sheetId="6" r:id="rId9"/>
    <sheet name="8.mell" sheetId="7" r:id="rId10"/>
    <sheet name="9.mell" sheetId="9" r:id="rId11"/>
    <sheet name="10.mell." sheetId="14" r:id="rId12"/>
    <sheet name="11.mell." sheetId="8" r:id="rId13"/>
    <sheet name="12. mell " sheetId="19" r:id="rId14"/>
    <sheet name="13. mell" sheetId="20" r:id="rId15"/>
    <sheet name="14. mell" sheetId="22" r:id="rId16"/>
    <sheet name="15. mell" sheetId="18" r:id="rId17"/>
    <sheet name="16.mell vagyon" sheetId="24" r:id="rId18"/>
    <sheet name="Munka1" sheetId="23" r:id="rId19"/>
  </sheets>
  <externalReferences>
    <externalReference r:id="rId20"/>
    <externalReference r:id="rId21"/>
    <externalReference r:id="rId22"/>
  </externalReferences>
  <definedNames>
    <definedName name="_xlnm.Print_Titles" localSheetId="1">'1. mell'!$2:$3</definedName>
    <definedName name="_xlnm.Print_Titles" localSheetId="13">'12. mell '!$1:$6</definedName>
    <definedName name="_xlnm.Print_Titles" localSheetId="14">'13. mell'!$1:$6</definedName>
    <definedName name="_xlnm.Print_Titles" localSheetId="15">'14. mell'!$1:$6</definedName>
    <definedName name="_xlnm.Print_Titles" localSheetId="2">'2. mell'!$2:$3</definedName>
    <definedName name="_xlnm.Print_Titles" localSheetId="3">Mérleg3.mell!$1:$3</definedName>
  </definedNames>
  <calcPr calcId="124519"/>
</workbook>
</file>

<file path=xl/calcChain.xml><?xml version="1.0" encoding="utf-8"?>
<calcChain xmlns="http://schemas.openxmlformats.org/spreadsheetml/2006/main">
  <c r="E19" i="19"/>
  <c r="E27" s="1"/>
  <c r="E47" s="1"/>
  <c r="D31" i="3"/>
  <c r="C31"/>
  <c r="F18" i="24"/>
  <c r="G18"/>
  <c r="E18"/>
  <c r="D45" i="19"/>
  <c r="D38"/>
  <c r="D19"/>
  <c r="D27" s="1"/>
  <c r="D47" s="1"/>
  <c r="D17"/>
  <c r="D29" s="1"/>
  <c r="D9"/>
  <c r="D14" s="1"/>
  <c r="E42" i="22"/>
  <c r="E35"/>
  <c r="E28"/>
  <c r="E44" s="1"/>
  <c r="E18"/>
  <c r="E30" s="1"/>
  <c r="E9"/>
  <c r="E14" s="1"/>
  <c r="D42"/>
  <c r="D35"/>
  <c r="D28"/>
  <c r="D44" s="1"/>
  <c r="D18"/>
  <c r="D30" s="1"/>
  <c r="D9"/>
  <c r="D14" s="1"/>
  <c r="E42" i="20"/>
  <c r="E35"/>
  <c r="E28"/>
  <c r="E44" s="1"/>
  <c r="E18"/>
  <c r="E30" s="1"/>
  <c r="E9"/>
  <c r="E14" s="1"/>
  <c r="D42"/>
  <c r="D35"/>
  <c r="D28"/>
  <c r="D44" s="1"/>
  <c r="D18"/>
  <c r="D30" s="1"/>
  <c r="D9"/>
  <c r="D14" s="1"/>
  <c r="E45" i="19"/>
  <c r="E38"/>
  <c r="E17"/>
  <c r="E29" s="1"/>
  <c r="E9"/>
  <c r="E14" s="1"/>
  <c r="C30" i="3"/>
  <c r="H33" i="24"/>
  <c r="G31"/>
  <c r="F31"/>
  <c r="E31"/>
  <c r="D31"/>
  <c r="H30"/>
  <c r="H29"/>
  <c r="H28"/>
  <c r="H27"/>
  <c r="H26"/>
  <c r="G25"/>
  <c r="F25"/>
  <c r="E25"/>
  <c r="H25" s="1"/>
  <c r="D25"/>
  <c r="H24"/>
  <c r="H23"/>
  <c r="H22"/>
  <c r="H21"/>
  <c r="H20"/>
  <c r="H19"/>
  <c r="H18"/>
  <c r="D18"/>
  <c r="H17"/>
  <c r="H16"/>
  <c r="H15"/>
  <c r="H14"/>
  <c r="H13"/>
  <c r="H12"/>
  <c r="H11"/>
  <c r="H10"/>
  <c r="G9"/>
  <c r="G32" s="1"/>
  <c r="G34" s="1"/>
  <c r="F9"/>
  <c r="E9"/>
  <c r="H9" s="1"/>
  <c r="D9"/>
  <c r="D32" s="1"/>
  <c r="H8"/>
  <c r="H7"/>
  <c r="H6"/>
  <c r="H5"/>
  <c r="H4"/>
  <c r="H3"/>
  <c r="F27" i="4"/>
  <c r="F16"/>
  <c r="C27"/>
  <c r="C16"/>
  <c r="C28" s="1"/>
  <c r="F30" i="3"/>
  <c r="F18"/>
  <c r="D30"/>
  <c r="C18"/>
  <c r="F28" i="22"/>
  <c r="F42"/>
  <c r="F9"/>
  <c r="F14" s="1"/>
  <c r="F18"/>
  <c r="F35"/>
  <c r="F30"/>
  <c r="F28" i="20"/>
  <c r="F42"/>
  <c r="F9"/>
  <c r="F14" s="1"/>
  <c r="F18"/>
  <c r="F35"/>
  <c r="F30"/>
  <c r="F17" i="19"/>
  <c r="F29" s="1"/>
  <c r="F45"/>
  <c r="F38"/>
  <c r="F9"/>
  <c r="F14" s="1"/>
  <c r="D11" i="7"/>
  <c r="E11"/>
  <c r="C11"/>
  <c r="F6" i="18"/>
  <c r="F7"/>
  <c r="F10"/>
  <c r="F11"/>
  <c r="F14"/>
  <c r="F15"/>
  <c r="F16"/>
  <c r="F18"/>
  <c r="D12"/>
  <c r="D8"/>
  <c r="D16"/>
  <c r="E16"/>
  <c r="E12"/>
  <c r="E8"/>
  <c r="C8"/>
  <c r="C12"/>
  <c r="C16"/>
  <c r="O5" i="15"/>
  <c r="O6"/>
  <c r="O7"/>
  <c r="O8"/>
  <c r="O9"/>
  <c r="O10"/>
  <c r="O11"/>
  <c r="O12"/>
  <c r="O13"/>
  <c r="C14"/>
  <c r="D14"/>
  <c r="E14"/>
  <c r="F14"/>
  <c r="G14"/>
  <c r="H14"/>
  <c r="I14"/>
  <c r="J14"/>
  <c r="K14"/>
  <c r="L14"/>
  <c r="M14"/>
  <c r="N14"/>
  <c r="O16"/>
  <c r="O17"/>
  <c r="O18"/>
  <c r="O19"/>
  <c r="O20"/>
  <c r="O21"/>
  <c r="O22"/>
  <c r="O23"/>
  <c r="O24"/>
  <c r="C25"/>
  <c r="D25"/>
  <c r="E25"/>
  <c r="E26" s="1"/>
  <c r="F25"/>
  <c r="G25"/>
  <c r="H25"/>
  <c r="I25"/>
  <c r="J25"/>
  <c r="K25"/>
  <c r="K26" s="1"/>
  <c r="L25"/>
  <c r="M25"/>
  <c r="M26" s="1"/>
  <c r="N25"/>
  <c r="C26"/>
  <c r="C30" i="14"/>
  <c r="D30"/>
  <c r="E5" i="9"/>
  <c r="E6"/>
  <c r="E7"/>
  <c r="E8"/>
  <c r="E9"/>
  <c r="E10"/>
  <c r="E11"/>
  <c r="B12"/>
  <c r="C12"/>
  <c r="D12"/>
  <c r="E15"/>
  <c r="E16"/>
  <c r="E17"/>
  <c r="E18"/>
  <c r="E19"/>
  <c r="B20"/>
  <c r="C20"/>
  <c r="D20"/>
  <c r="E25"/>
  <c r="E26"/>
  <c r="E27"/>
  <c r="E28"/>
  <c r="E29"/>
  <c r="E30"/>
  <c r="E31"/>
  <c r="B32"/>
  <c r="C32"/>
  <c r="D32"/>
  <c r="E35"/>
  <c r="E36"/>
  <c r="E37"/>
  <c r="E38"/>
  <c r="E39"/>
  <c r="B40"/>
  <c r="C40"/>
  <c r="D40"/>
  <c r="E40"/>
  <c r="F15" i="8"/>
  <c r="F22" s="1"/>
  <c r="F16"/>
  <c r="F17"/>
  <c r="F18"/>
  <c r="F19"/>
  <c r="F20"/>
  <c r="F21"/>
  <c r="B22"/>
  <c r="D22"/>
  <c r="E22"/>
  <c r="F11" i="7"/>
  <c r="G6" i="6"/>
  <c r="G7"/>
  <c r="G8"/>
  <c r="G9"/>
  <c r="G10"/>
  <c r="C11"/>
  <c r="D11"/>
  <c r="E11"/>
  <c r="F11"/>
  <c r="G11"/>
  <c r="B6" i="5"/>
  <c r="D6"/>
  <c r="B7"/>
  <c r="D7"/>
  <c r="E7" s="1"/>
  <c r="B8"/>
  <c r="D8"/>
  <c r="B13"/>
  <c r="D13"/>
  <c r="B14"/>
  <c r="D14"/>
  <c r="B15"/>
  <c r="D15"/>
  <c r="E15" s="1"/>
  <c r="D16" i="4"/>
  <c r="G16"/>
  <c r="D27"/>
  <c r="G27"/>
  <c r="D18" i="3"/>
  <c r="G18"/>
  <c r="G31" s="1"/>
  <c r="G30"/>
  <c r="D26" i="15"/>
  <c r="E32" i="9" l="1"/>
  <c r="F26" i="15"/>
  <c r="H26"/>
  <c r="L26"/>
  <c r="I26"/>
  <c r="G26"/>
  <c r="O25"/>
  <c r="J26"/>
  <c r="N26"/>
  <c r="O14"/>
  <c r="C17" i="18"/>
  <c r="C19" s="1"/>
  <c r="F8"/>
  <c r="D17"/>
  <c r="D19" s="1"/>
  <c r="E17"/>
  <c r="E19" s="1"/>
  <c r="F12"/>
  <c r="D28" i="19"/>
  <c r="D18"/>
  <c r="D46" s="1"/>
  <c r="F44" i="22"/>
  <c r="F19"/>
  <c r="F43" s="1"/>
  <c r="F29"/>
  <c r="E29"/>
  <c r="E19"/>
  <c r="E43" s="1"/>
  <c r="D29"/>
  <c r="D19"/>
  <c r="D43" s="1"/>
  <c r="E13" i="5"/>
  <c r="E8"/>
  <c r="F44" i="20"/>
  <c r="E29"/>
  <c r="E19"/>
  <c r="E43" s="1"/>
  <c r="D29"/>
  <c r="D19"/>
  <c r="D43" s="1"/>
  <c r="E14" i="5"/>
  <c r="E6"/>
  <c r="F18" i="19"/>
  <c r="F46" s="1"/>
  <c r="E28"/>
  <c r="E18"/>
  <c r="E46" s="1"/>
  <c r="F19" i="20"/>
  <c r="F43" s="1"/>
  <c r="F29"/>
  <c r="G28" i="4"/>
  <c r="E20" i="9"/>
  <c r="E12"/>
  <c r="F28" i="4"/>
  <c r="E32" i="24"/>
  <c r="E34" s="1"/>
  <c r="D28" i="4"/>
  <c r="F32" i="24"/>
  <c r="F34" s="1"/>
  <c r="D29" i="4"/>
  <c r="F31" i="3"/>
  <c r="D32"/>
  <c r="H31" i="24"/>
  <c r="F19" i="19"/>
  <c r="F27" s="1"/>
  <c r="F47" s="1"/>
  <c r="O26" i="15" l="1"/>
  <c r="H34" i="24"/>
  <c r="H32"/>
  <c r="F17" i="18"/>
  <c r="F19" s="1"/>
  <c r="F28" i="19"/>
</calcChain>
</file>

<file path=xl/sharedStrings.xml><?xml version="1.0" encoding="utf-8"?>
<sst xmlns="http://schemas.openxmlformats.org/spreadsheetml/2006/main" count="2265" uniqueCount="1346">
  <si>
    <t>Költségvetési rendelet űrlapjainak összefüggései:</t>
  </si>
  <si>
    <t>1. sz. melléklet Bevételek táblázat 3. oszlop 10 sora =</t>
  </si>
  <si>
    <t xml:space="preserve">2/a. számú melléklet 3. oszlop 13. sor + 2/b. számú melléklet 3. oszlop 11. sor </t>
  </si>
  <si>
    <t>1. sz. melléklet Bevételek táblázat 3. oszlop 12 sora =</t>
  </si>
  <si>
    <t xml:space="preserve">2/a. számú melléklet 3. oszlop 25. sor + 2/b. számú melléklet 3. oszlop 22. sor </t>
  </si>
  <si>
    <t>1. sz. melléklet Bevételek táblázat 3. oszlop 13 sora =</t>
  </si>
  <si>
    <t xml:space="preserve">2/a. számú melléklet 3. oszlop 26. sor + 2/b. számú melléklet 3. oszlop 23. sor </t>
  </si>
  <si>
    <t>1. sz. melléklet Kiadások táblázat 3. oszlop 5 sora =</t>
  </si>
  <si>
    <t xml:space="preserve">2/a. számú melléklet 5. oszlop 13. sor + 2/b. számú melléklet 5. oszlop 11. sor </t>
  </si>
  <si>
    <t>1. sz. melléklet Kiadások táblázat 3. oszlop 6 sora =</t>
  </si>
  <si>
    <t xml:space="preserve">2/a. számú melléklet 5. oszlop 25. sor + 2/b. számú melléklet 5. oszlop 22. sor </t>
  </si>
  <si>
    <t>1. sz. melléklet Kiadások táblázat 3. oszlop 7 sora =</t>
  </si>
  <si>
    <t xml:space="preserve">2/a. számú melléklet 5. oszlop 26. sor + 2/b. számú melléklet 5. oszlop 23. sor </t>
  </si>
  <si>
    <t>Sor-
szám</t>
  </si>
  <si>
    <t>Bevételi jogcím</t>
  </si>
  <si>
    <t>1.</t>
  </si>
  <si>
    <t>2.</t>
  </si>
  <si>
    <t>3.</t>
  </si>
  <si>
    <t>5.</t>
  </si>
  <si>
    <t>6.</t>
  </si>
  <si>
    <t>Pénzügyi befektetésekből származó bevétel</t>
  </si>
  <si>
    <t>8.</t>
  </si>
  <si>
    <t>10.</t>
  </si>
  <si>
    <t>11.</t>
  </si>
  <si>
    <t>12.</t>
  </si>
  <si>
    <t>Értékpapír kibocsátása, értékesítése</t>
  </si>
  <si>
    <t>Hitelek felvétele</t>
  </si>
  <si>
    <t>Kapott kölcsön, nyújtott kölcsön visszatérülése</t>
  </si>
  <si>
    <t>Betét visszavonásából származó bevétel</t>
  </si>
  <si>
    <t>Rövid lejáratú hitelek felvétele</t>
  </si>
  <si>
    <t>Hosszú lejáratú hitelek felvétele</t>
  </si>
  <si>
    <t>Egyéb felhalmozási finanszírozási célú bevétel</t>
  </si>
  <si>
    <t>13.</t>
  </si>
  <si>
    <t>Sor-szám</t>
  </si>
  <si>
    <t>Munkaadókat terhelő járulékok és szociális hozzájárulási adó</t>
  </si>
  <si>
    <t>Ellátottak pénzbeli juttatásai</t>
  </si>
  <si>
    <t>Egyéb működési célú kiadások</t>
  </si>
  <si>
    <t>Intézményi beruházási kiadások</t>
  </si>
  <si>
    <t>Felújítások</t>
  </si>
  <si>
    <t>Lakástámogatás</t>
  </si>
  <si>
    <t>Lakásépítés</t>
  </si>
  <si>
    <t>Egyéb felhalmozási célú kiadások</t>
  </si>
  <si>
    <t>4.</t>
  </si>
  <si>
    <t>Értékpapír vásárlása, visszavásárlása</t>
  </si>
  <si>
    <t>Likviditási hitelek törlesztése</t>
  </si>
  <si>
    <t>Rövid lejáratú hitelek törlesztése</t>
  </si>
  <si>
    <t>Hosszú lejáratú hitelek törlesztése</t>
  </si>
  <si>
    <t>Kölcsön törlesztése, adott kölcsön</t>
  </si>
  <si>
    <t>Forgatási célú belföldi, külföldi értékpapírok vásárlása</t>
  </si>
  <si>
    <t>Betét elhelyezése</t>
  </si>
  <si>
    <t>Hitelek törlesztése</t>
  </si>
  <si>
    <t>Befektetési célú belföldi, külföldi értékpapírok vásárlása</t>
  </si>
  <si>
    <t>Egyéb hitel, kölcsön kiadásai</t>
  </si>
  <si>
    <t>7.</t>
  </si>
  <si>
    <t>I. Működési célú bevételek és kiadások mérlege
(Önkormányzati szinten)</t>
  </si>
  <si>
    <t xml:space="preserve"> Ezer forintban !</t>
  </si>
  <si>
    <t>Bevételek</t>
  </si>
  <si>
    <t>Kiadások</t>
  </si>
  <si>
    <t>Megnevezés</t>
  </si>
  <si>
    <t>Személyi juttatások</t>
  </si>
  <si>
    <t>Munkaadókat terhelő járulék</t>
  </si>
  <si>
    <t>Dologi kiadások</t>
  </si>
  <si>
    <t>Tartalékok</t>
  </si>
  <si>
    <t>9.</t>
  </si>
  <si>
    <t>Költségvetési bevételek összesen:</t>
  </si>
  <si>
    <t>Költségvetési kiadások összesen:</t>
  </si>
  <si>
    <t>14.</t>
  </si>
  <si>
    <t>Előző évi műk. célú pénzm. igénybev.</t>
  </si>
  <si>
    <t>15.</t>
  </si>
  <si>
    <t>Előző évi váll. maradv. igénybev.</t>
  </si>
  <si>
    <t>16.</t>
  </si>
  <si>
    <t>Rövid lejáratú hitelek tölresztése</t>
  </si>
  <si>
    <t>17.</t>
  </si>
  <si>
    <t>18.</t>
  </si>
  <si>
    <t>19.</t>
  </si>
  <si>
    <t>Forgatási célú belf., külf. értékpapírok kibocsátása, értékesítése</t>
  </si>
  <si>
    <t>Befektetési célú belf., külf. értékpapírok vásárlása</t>
  </si>
  <si>
    <t>20.</t>
  </si>
  <si>
    <t>21.</t>
  </si>
  <si>
    <t>Egyéb működési finanszírozási célú bevétel</t>
  </si>
  <si>
    <t>22.</t>
  </si>
  <si>
    <t xml:space="preserve">Egyéb </t>
  </si>
  <si>
    <t>23.</t>
  </si>
  <si>
    <t>24.</t>
  </si>
  <si>
    <t>25.</t>
  </si>
  <si>
    <t>Finanszírozási célú bevételek (16+…+24)</t>
  </si>
  <si>
    <t>Finanszírozási célú kiadások (14+…+24)</t>
  </si>
  <si>
    <t>26.</t>
  </si>
  <si>
    <t>BEVÉTELEK ÖSSZESEN (13+14+15+25)</t>
  </si>
  <si>
    <t>KIADÁSOK ÖSSZESEN (13+25)</t>
  </si>
  <si>
    <t>27.</t>
  </si>
  <si>
    <t>Költségvetési hiány:</t>
  </si>
  <si>
    <t>Költségvetési többlet:</t>
  </si>
  <si>
    <t>II. Felhalmozási célú bevételek és kiadások mérlege
(Önkormányzati szinten)</t>
  </si>
  <si>
    <t>Tárgyi eszközök, immateriális javak értékesítése</t>
  </si>
  <si>
    <t>Vagyoni értékű jogok értékesítése, hasznosítása</t>
  </si>
  <si>
    <t>EU-s forrásból finansz. támogatással megv. progr., projektek kiadásai</t>
  </si>
  <si>
    <t>Központosított előirányzatokból támogatás</t>
  </si>
  <si>
    <t>EU-s forrásból finansz., önkormányzati hozzájáurlásának kiadásai</t>
  </si>
  <si>
    <t>Előző évi felh. célú pénzm. igénybev.</t>
  </si>
  <si>
    <t>Befektetési célú belföldi, külföldi értékpapírok kibocsátása, érték.</t>
  </si>
  <si>
    <t>Finansírozási célú bev. (13+…+21)</t>
  </si>
  <si>
    <t>Finansírozási célú kiad. (12+...+21)</t>
  </si>
  <si>
    <t>BEVÉTELEK ÖSSZESEN (11+12+22)</t>
  </si>
  <si>
    <t>KIADÁSOK ÖSSZESEN (11+22)</t>
  </si>
  <si>
    <t>ELTÉRÉS</t>
  </si>
  <si>
    <t>Hernádnémeti Önkormányzat adósságot keletkeztető ügyletekből és kezességvállalásokból fennálló kötelezettségei</t>
  </si>
  <si>
    <t>Ezer forintban !</t>
  </si>
  <si>
    <t>MEGNEVEZÉS</t>
  </si>
  <si>
    <t>Évek</t>
  </si>
  <si>
    <t>Összesen
(7=3+4+5+6)</t>
  </si>
  <si>
    <t>2013.</t>
  </si>
  <si>
    <t>2014.</t>
  </si>
  <si>
    <t>ÖSSZES KÖTELEZETTSÉG</t>
  </si>
  <si>
    <t>Hernádnémeti Önkormányzat saját bevételeinek részletezése az adósságot keletkeztető ügyletből származó tárgyévi fizetési kötelezettség megállapításához</t>
  </si>
  <si>
    <t>Bevételi jogcímek</t>
  </si>
  <si>
    <t>Tárgyi eszközök, immateriális javak, vagyoni értékű jog értékesítése, 
vagyonhasznosításból származó bevétel</t>
  </si>
  <si>
    <t>Részvények, részesedések értékesítése</t>
  </si>
  <si>
    <t>Vállalatértékesítésből, privatizációból származó bevételek</t>
  </si>
  <si>
    <t>Kezességvállalással kapcsolatos megtérülés</t>
  </si>
  <si>
    <t>SAJÁT BEVÉTELEK ÖSSZESEN*</t>
  </si>
  <si>
    <t>*Az adósságot keletkeztető ügyletekhez történő hozzájárulás részletes szabályairól szóló 353/2011. (XII.31.) Korm. Rendelet 2.§ (1) bekezdése alapján.</t>
  </si>
  <si>
    <t>Beruházás  megnevezése</t>
  </si>
  <si>
    <t>Teljes költség</t>
  </si>
  <si>
    <t>Kivitelezés kezdési és befejezési éve</t>
  </si>
  <si>
    <t>6=(2-4-5)</t>
  </si>
  <si>
    <t>ÖSSZESEN:</t>
  </si>
  <si>
    <t>EU-s projekt neve, azonosítója:</t>
  </si>
  <si>
    <t>Ezer forintban!</t>
  </si>
  <si>
    <t>Források</t>
  </si>
  <si>
    <t>Összesen</t>
  </si>
  <si>
    <t>Saját erő</t>
  </si>
  <si>
    <t>- saját erőből központi támogatás</t>
  </si>
  <si>
    <t>EU-s forrás</t>
  </si>
  <si>
    <t>Társfinanszírozás</t>
  </si>
  <si>
    <t>Hitel</t>
  </si>
  <si>
    <t>Egyéb forrás</t>
  </si>
  <si>
    <t>Források összesen:</t>
  </si>
  <si>
    <t>Kiadások, költségek</t>
  </si>
  <si>
    <t>Személyi jellegű</t>
  </si>
  <si>
    <t>Beruházások, beszerzések</t>
  </si>
  <si>
    <t>Szolgáltatások igénybe vétele</t>
  </si>
  <si>
    <t>Adminisztratív költségek</t>
  </si>
  <si>
    <t>Összesen:</t>
  </si>
  <si>
    <t>01</t>
  </si>
  <si>
    <t>Feladat megnevezése</t>
  </si>
  <si>
    <t>saját</t>
  </si>
  <si>
    <t>--------</t>
  </si>
  <si>
    <t>Száma</t>
  </si>
  <si>
    <t>Előirányzat-csoport, kiemelt előirányzat megnevezése</t>
  </si>
  <si>
    <t>02</t>
  </si>
  <si>
    <t>04</t>
  </si>
  <si>
    <t>05</t>
  </si>
  <si>
    <t>Hernádnémeti Alapszolgáltatási Központ</t>
  </si>
  <si>
    <t>Kedvezmény nélkül elérhető bevétel</t>
  </si>
  <si>
    <t>Kedvezmények összege</t>
  </si>
  <si>
    <t>Ellátottak térítési díjának méltányosságból történő elengedése</t>
  </si>
  <si>
    <t>Ellátottak kártérítésének méltányosságból történő elengedése</t>
  </si>
  <si>
    <t>Lakosság részére lakásépítéshez nyújtott kölcsön elengedése</t>
  </si>
  <si>
    <t>Lakosság részére lakásfelújításhoz nyújtott kölcsön elengedése</t>
  </si>
  <si>
    <t>Helyi adóból biztosított kedvezmény, mentesség összesen</t>
  </si>
  <si>
    <t xml:space="preserve">-ebből:            Építményadó </t>
  </si>
  <si>
    <t xml:space="preserve">Telekadó </t>
  </si>
  <si>
    <t xml:space="preserve">Vállalkozók kommunális adója </t>
  </si>
  <si>
    <t xml:space="preserve">Magánszemélyek kommunális adója </t>
  </si>
  <si>
    <t xml:space="preserve">Idegenforgalmi adó tartózkodás után </t>
  </si>
  <si>
    <t xml:space="preserve">Idegenforgalmi adó épület után </t>
  </si>
  <si>
    <t xml:space="preserve">Iparűzési adó állandó jelleggel végzett iparűzési tevékenység után </t>
  </si>
  <si>
    <t>Gépjárműadóból biztosított kedvezmény, mentesség</t>
  </si>
  <si>
    <t>Helyiségek hasznosítása utáni kedvezmény, menteség</t>
  </si>
  <si>
    <t>Eszközök hasznosítása utáni kedvezmény, menteség</t>
  </si>
  <si>
    <t>Egyéb kedvezmény</t>
  </si>
  <si>
    <t>Egyéb kölcsön elengedése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</si>
  <si>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</si>
  <si>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</si>
  <si>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</si>
  <si>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</si>
  <si>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</si>
  <si>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</si>
  <si>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</si>
  <si>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</si>
  <si>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</si>
  <si>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</si>
  <si>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</si>
  <si>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</si>
  <si>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Finanszírozási célú bevételek</t>
  </si>
  <si>
    <t>Bevételek összesen:</t>
  </si>
  <si>
    <t>Ellátottak pénzbeli juttatása</t>
  </si>
  <si>
    <t>Kiadások összesen:</t>
  </si>
  <si>
    <t>Egyenleg</t>
  </si>
  <si>
    <t>nincs</t>
  </si>
  <si>
    <t>12. melléklet</t>
  </si>
  <si>
    <t>13. melléklet</t>
  </si>
  <si>
    <t>14. melléklet</t>
  </si>
  <si>
    <t>4. melléklet</t>
  </si>
  <si>
    <t>5. melléklet</t>
  </si>
  <si>
    <t>11. melléklet</t>
  </si>
  <si>
    <t>6. melléklet</t>
  </si>
  <si>
    <t>Felhalmozási célú pénzeszköz átvétel államháztartáson kívülről</t>
  </si>
  <si>
    <t>2015.</t>
  </si>
  <si>
    <t>2016.</t>
  </si>
  <si>
    <t>Az önkormányzatnak jelenleg nincs adóságállománya.</t>
  </si>
  <si>
    <t>Árvízvédelmi beruházás</t>
  </si>
  <si>
    <t>Adatok ezer forintban</t>
  </si>
  <si>
    <t>Önkormányzat</t>
  </si>
  <si>
    <t>Hivatal</t>
  </si>
  <si>
    <t>HAK</t>
  </si>
  <si>
    <t>a) Működési</t>
  </si>
  <si>
    <t>b) Felhalmozási</t>
  </si>
  <si>
    <t>Intézményfinanszírozás</t>
  </si>
  <si>
    <t>Összes kiadás</t>
  </si>
  <si>
    <t>I.Együtt</t>
  </si>
  <si>
    <t>II.Együtt</t>
  </si>
  <si>
    <t>III.Együtt</t>
  </si>
  <si>
    <t>II.Önként vállalt feladat</t>
  </si>
  <si>
    <t>III.Állami (államigazgatási) feladat</t>
  </si>
  <si>
    <t>I.Kötelező feladat (2011. évi CLXXXIX. törvény 13.§-a alapján)</t>
  </si>
  <si>
    <t>Személyi juttatások (01+02+03)</t>
  </si>
  <si>
    <t>03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</si>
  <si>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</si>
  <si>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</si>
  <si>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</si>
  <si>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</si>
  <si>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</si>
  <si>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</si>
  <si>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</si>
  <si>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</si>
  <si>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</si>
  <si>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</si>
  <si>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</si>
  <si>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</si>
  <si>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</si>
  <si>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</si>
  <si>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</si>
  <si>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</si>
  <si>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</si>
  <si>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</si>
  <si>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</si>
  <si>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</si>
  <si>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</si>
  <si>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</si>
  <si>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</si>
  <si>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</si>
  <si>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</si>
  <si>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</si>
  <si>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</si>
  <si>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</si>
  <si>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</si>
  <si>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</si>
  <si>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</si>
  <si>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</si>
  <si>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</si>
  <si>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</si>
  <si>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</si>
  <si>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Hernádnémeti Közös Önkormányzati Hivatal</t>
  </si>
  <si>
    <t>15. melléklet</t>
  </si>
  <si>
    <t>2014. évi előirányzat</t>
  </si>
  <si>
    <t>Előirányzat-felhasználási terv
2014. évre</t>
  </si>
  <si>
    <t>2015. évi előirányzat</t>
  </si>
  <si>
    <t>2016. évi előirányzat</t>
  </si>
  <si>
    <t>2017. évi előirányzat</t>
  </si>
  <si>
    <t>Működési célú támogatások államháztartáson belülről</t>
  </si>
  <si>
    <t>Önkormányzatok működési támogatásai</t>
  </si>
  <si>
    <t>Közhatalmi bevételek</t>
  </si>
  <si>
    <t>Működési bevételek</t>
  </si>
  <si>
    <t>ÉMOP D Belvízelvezető árok</t>
  </si>
  <si>
    <t>2015. után</t>
  </si>
  <si>
    <t>ESZTERLÁNC Családi napközi</t>
  </si>
  <si>
    <t>Felhasználás
2013. XII.31-ig</t>
  </si>
  <si>
    <t>Foglalkoztatottak személyi juttatásai</t>
  </si>
  <si>
    <t xml:space="preserve">Egyéb felhalmozási célú kiadások  </t>
  </si>
  <si>
    <t>Önkormányzatok működési támogatása</t>
  </si>
  <si>
    <t xml:space="preserve">Közhatalmi bevételek  </t>
  </si>
  <si>
    <t>Felhalmozási bevételek</t>
  </si>
  <si>
    <t xml:space="preserve">Felhalmozási célú támogatások államháztartáson belülről </t>
  </si>
  <si>
    <t>Működési célú átvett pénzeszközök</t>
  </si>
  <si>
    <t xml:space="preserve">Felhalmozási célú átvett pénzeszközök </t>
  </si>
  <si>
    <t>Hitel-, kölcsöntörlesztés államháztartáson kívülre</t>
  </si>
  <si>
    <t>Belföldi értékpapírok kiadásai</t>
  </si>
  <si>
    <t>Belföldi finanszírozás kiadásai</t>
  </si>
  <si>
    <t>Külföldi finanszírozás kiadásai</t>
  </si>
  <si>
    <t>Hitel-, kölcsönfelvétel államháztartáson kívülről</t>
  </si>
  <si>
    <t>Belföldi értékpapírok bevételei</t>
  </si>
  <si>
    <t>Előző év költségvetési maradványának igénybevétele</t>
  </si>
  <si>
    <t>Előző év vállalkozási maradványának igénybevétele</t>
  </si>
  <si>
    <t>Belföldi finanszírozás bevételei</t>
  </si>
  <si>
    <t>Külföldi finanszírozás bevételei</t>
  </si>
  <si>
    <t xml:space="preserve">Külső személyi juttatások </t>
  </si>
  <si>
    <t xml:space="preserve">Munkaadókat terhelő járulákok és szociális hozzájárulási adó </t>
  </si>
  <si>
    <t xml:space="preserve">Dologi kiadások </t>
  </si>
  <si>
    <t xml:space="preserve">Ellátottak pénzbeli juttatásai </t>
  </si>
  <si>
    <t>Beruházások (ÁFA-val)</t>
  </si>
  <si>
    <t xml:space="preserve">Felújítások (ÁFA-val) </t>
  </si>
  <si>
    <t>Felhalmozási kiadások összesen (09+…+11)</t>
  </si>
  <si>
    <t>Költségvetési bevételek mindösszesen(14+…+21))</t>
  </si>
  <si>
    <t>Muködési költségvetési kiadások és bevételek egyenlege (08 - 14-15-17-18-20)</t>
  </si>
  <si>
    <t>Felhalmozási költségvetési kiadások és bevételek egyenlege (12 - 16-19-21)</t>
  </si>
  <si>
    <t>Finanszírozási kiadások összesen(25+…+28)</t>
  </si>
  <si>
    <t>Finanszírozási bevételek összesen(30+…+35)</t>
  </si>
  <si>
    <t>Tárgyévi kiadások(13+29)</t>
  </si>
  <si>
    <t>Tárgyévi bevételek(22+36)</t>
  </si>
  <si>
    <t>Hernádnémeti Nagyközség Önkormányzata</t>
  </si>
  <si>
    <t>Működési kiadások összesen (03+…07)</t>
  </si>
  <si>
    <t>Költségvetési kiadások (08+12)</t>
  </si>
  <si>
    <t>Foglalkoztatottak létszáma</t>
  </si>
  <si>
    <t>Közfoglalkoztatottak létszáma</t>
  </si>
  <si>
    <t>2014. év</t>
  </si>
  <si>
    <t>a) Működési ( jegyző hatáskörében lévő segélyek)</t>
  </si>
  <si>
    <t>a) Működési (Társadalmi szervezetek támogatása, BURSA, önkormányzati segélyek,  képviselői tiszteletdíj, gyermekek napközbeni ellátása)</t>
  </si>
  <si>
    <t>Felhalmozási célra átvett pénzeszközök</t>
  </si>
  <si>
    <t>Beruházások</t>
  </si>
  <si>
    <t>Egyéb felhalmozási kiadások</t>
  </si>
  <si>
    <t>Finanszírozási kiadások</t>
  </si>
  <si>
    <t>Felhalmozási célú támogatások államháztartáon belülről</t>
  </si>
  <si>
    <t>2013-2014.</t>
  </si>
  <si>
    <t>Volkswagen Transporter Kombi beszerzése</t>
  </si>
  <si>
    <t>2014. évi előirányzat BEVÉTELEK</t>
  </si>
  <si>
    <t>2014. évi előirányzat KIADÁSOK</t>
  </si>
  <si>
    <t>2014. évi teljesítés</t>
  </si>
  <si>
    <t>#</t>
  </si>
  <si>
    <t>Előző időszak</t>
  </si>
  <si>
    <t>Módosítások</t>
  </si>
  <si>
    <t>Tárgyi időszak</t>
  </si>
  <si>
    <t/>
  </si>
  <si>
    <t>ESZKÖZÖK</t>
  </si>
  <si>
    <t>A/I/1        Vagyoni értékű jogok</t>
  </si>
  <si>
    <t>A/I/2        Szellemi termékek</t>
  </si>
  <si>
    <t>A/I/3        Immateriális javak értékhelyesbítése</t>
  </si>
  <si>
    <t>A/I        Immateriális javak (=A/I/1+A/I/2+A/I/3) (04=01+02+03)</t>
  </si>
  <si>
    <t>A/II/1        Ingatlanok és a kapcsolódó vagyoni értékű jogok</t>
  </si>
  <si>
    <t>A/II/2        Gépek, berendezések, felszerelések, járművek</t>
  </si>
  <si>
    <t>A/II/3        Tenyészállatok</t>
  </si>
  <si>
    <t>A/II/4        Beruházások, felújítások</t>
  </si>
  <si>
    <t>A/II/5        Tárgyi eszközök értékhelyesbítése</t>
  </si>
  <si>
    <t>A/II        Tárgyi eszközök (=A/II/1+...+A/II/5) (10=05+...+09)</t>
  </si>
  <si>
    <t>A/III/1        Tartós részesedések (11&gt;=12+13)</t>
  </si>
  <si>
    <t>A/III/1a        - ebből: tartós részesedések jegybankban</t>
  </si>
  <si>
    <t>A/III/1b        - ebből: tartós részesedések társulásban</t>
  </si>
  <si>
    <t>A/III/2        Tartós hitelviszonyt megtestesítő értékpapírok (14&gt;=15+16)</t>
  </si>
  <si>
    <t>A/III/2a        - ebből: államkötvények</t>
  </si>
  <si>
    <t>A/III/2b        - ebből: helyi önkormányzatok kötvényei</t>
  </si>
  <si>
    <t>A/III/3        Befektetett pénzügyi eszközök értékhelyesbítése</t>
  </si>
  <si>
    <t>A/III        Befektetett pénzügyi eszközök (=A/III/1+A/III/2+A/III/3) (18=11+14+17)</t>
  </si>
  <si>
    <t>A/IV/1        Koncesszióba, vagyonkezelésbe adott eszközök</t>
  </si>
  <si>
    <t>A/IV/2        Koncesszióba, vagyonkezelésbe adott eszközök értékhelyesbítése</t>
  </si>
  <si>
    <t>A/IV        Koncesszióba, vagyonkezelésbe adott eszközök (=A/IV/1+A/IV/2) (21=19+20)</t>
  </si>
  <si>
    <t>A)        NEMZETI VAGYONBA TARTOZÓ BEFEKTETETT ESZKÖZÖK (=A/I+A/II+A/III+A/IV) (22=04+10+18+21)</t>
  </si>
  <si>
    <t>B/I/1        Vásárolt készletek</t>
  </si>
  <si>
    <t>B/I/2        Átsorolt, követelés fejében átvett készletek</t>
  </si>
  <si>
    <t>B/I/3        Egyéb készletek</t>
  </si>
  <si>
    <t>B/I/4        Befejezetlen termelés, félkész termékek, késztermékek</t>
  </si>
  <si>
    <t>B/I/5        Növendék-, hízó és egyéb állatok</t>
  </si>
  <si>
    <t>B/I        Készletek (=B/I/1+…+B/I/5) (28=23+...+27)</t>
  </si>
  <si>
    <t>B/II/1        Nem tartós részesedések</t>
  </si>
  <si>
    <t>B/II/2        Forgatási célú hitelviszonyt megtestesítő értékpapírok (30&gt;=31+...+35)</t>
  </si>
  <si>
    <t>B/II/2a        - ebből: kárpótlási jegyek</t>
  </si>
  <si>
    <t>B/II/2b        - ebből: kincstárjegyek</t>
  </si>
  <si>
    <t>B/II/2c        - ebből: államkötvények</t>
  </si>
  <si>
    <t>B/II/2d        - ebből: helyi önkormányzatok kötvényei</t>
  </si>
  <si>
    <t>B/II/2e        - ebből: befektetési jegyek</t>
  </si>
  <si>
    <t>B/II        Értékpapírok (=B/II/1+B/II/2) (36=29+30)</t>
  </si>
  <si>
    <t>B)        NEMZETI VAGYONBA TARTOZÓ FORGÓESZKÖZÖK (= B/I+B/II) (37=28+36)</t>
  </si>
  <si>
    <t>C/I        Hosszú lejáratú betétek</t>
  </si>
  <si>
    <t>C/II        Pénztárak, csekkek, betétkönyvek</t>
  </si>
  <si>
    <t>C/III        Forintszámlák</t>
  </si>
  <si>
    <t>41</t>
  </si>
  <si>
    <t>C/IV        Devizaszámlák</t>
  </si>
  <si>
    <t>42</t>
  </si>
  <si>
    <t>C/V        Idegen pénzeszközök</t>
  </si>
  <si>
    <t>43</t>
  </si>
  <si>
    <t>C)        PÉNZESZKÖZÖK (=C/I+…+C/V) (43=38+...+42)</t>
  </si>
  <si>
    <t>44</t>
  </si>
  <si>
    <t>D/I/1        Költségvetési évben esedékes követelések működési célú támogatások bevételeire államháztartáson belülről (44&gt;=45)</t>
  </si>
  <si>
    <t>45</t>
  </si>
  <si>
    <t>D/I/1a        - ebből: költségvetési évben esedékes követelések működési célú visszatérítendő támogatások, kölcsönök visszatérülésére államháztartáson belülről</t>
  </si>
  <si>
    <t>46</t>
  </si>
  <si>
    <t>D/I/2        Költségvetési évben esedékes követelések felhalmozási célú támogatások bevételeire államháztartáson belülről (46&gt;=47)</t>
  </si>
  <si>
    <t>47</t>
  </si>
  <si>
    <t>D/I/2a        - ebből: költségvetési évben esedékes követelések felhalmozási célú visszatérítendő támogatások, kölcsönök visszatérülésére államháztartáson belülről</t>
  </si>
  <si>
    <t>48</t>
  </si>
  <si>
    <t>D/I/3        Költségvetési évben esedékes követelések közhatalmi bevételre</t>
  </si>
  <si>
    <t>49</t>
  </si>
  <si>
    <t>D/I/4        Költségvetési évben esedékes követelések működési bevételre</t>
  </si>
  <si>
    <t>50</t>
  </si>
  <si>
    <t>D/I/5        Költségvetési évben esedékes követelések felhalmozási bevételre</t>
  </si>
  <si>
    <t>51</t>
  </si>
  <si>
    <t>D/I/6        Költségvetési évben esedékes követelések működési célú átvett pénzeszközre (51&gt;=52)</t>
  </si>
  <si>
    <t>52</t>
  </si>
  <si>
    <t>D/I/6a        - ebből: költségvetési évben esedékes követelések működési célú visszatérítendő támogatások, kölcsönök visszatérülésére államháztartáson kívülről</t>
  </si>
  <si>
    <t>53</t>
  </si>
  <si>
    <t>D/I/7        Költségvetési évben esedékes követelések felhalmozási célú átvett pénzeszközre (53&gt;=54)</t>
  </si>
  <si>
    <t>54</t>
  </si>
  <si>
    <t>D/I/7a        - ebből: költségvetési évben esedékes követelések felhalmozási célú visszatérítendő támogatások, kölcsönök visszatérülésére államháztartáson kívülről</t>
  </si>
  <si>
    <t>55</t>
  </si>
  <si>
    <t>D/I/8        Költségvetési évben esedékes követelések finanszírozási bevételekre (55&gt;=56)</t>
  </si>
  <si>
    <t>56</t>
  </si>
  <si>
    <t>D/I/8a        - ebből: költségvetési évben esedékes követelések államháztartáson belüli megelőlegezések törlesztésére</t>
  </si>
  <si>
    <t>57</t>
  </si>
  <si>
    <t>D/I        Költségvetési évben esedékes követelések (=D/I/1+…+D/I/8) (57=44+46+48+...+51+53+55)</t>
  </si>
  <si>
    <t>58</t>
  </si>
  <si>
    <t>D/II/1        Költségvetési évet követően esedékes követelések működési célú támogatások bevételeire államháztartáson belülről (58&gt;=59)</t>
  </si>
  <si>
    <t>59</t>
  </si>
  <si>
    <t>D/II/1a        - ebből: költségvetési évet követően esedékes követelések működési célú visszatérítendő támogatások, kölcsönök visszatérülésére államháztartáson belülről</t>
  </si>
  <si>
    <t>60</t>
  </si>
  <si>
    <t>D/II/2        Költségvetési évet követően esedékes követelések felhalmozási célú támogatások bevételeire államháztartáson belülről (60&gt;=61)</t>
  </si>
  <si>
    <t>61</t>
  </si>
  <si>
    <t>D/II/2a        - ebből: költségvetési évet követően esedékes követelések felhalmozási célú visszatérítendő támogatások, kölcsönök visszatérülésére államháztartáson belülről</t>
  </si>
  <si>
    <t>62</t>
  </si>
  <si>
    <t>D/II/3        Költségvetési évet követően esedékes követelések közhatalmi bevételre</t>
  </si>
  <si>
    <t>63</t>
  </si>
  <si>
    <t>D/II/4        Költségvetési évet követően esedékes követelések működési bevételre</t>
  </si>
  <si>
    <t>64</t>
  </si>
  <si>
    <t>D/II/5        Költségvetési évet követően esedékes követelések felhalmozási bevételre</t>
  </si>
  <si>
    <t>65</t>
  </si>
  <si>
    <t>D/II/6        Költségvetési évet követően esedékes követelések működési célú átvett pénzeszközre (65&gt;=66)</t>
  </si>
  <si>
    <t>66</t>
  </si>
  <si>
    <t>D/II/6a        - ebből: költségvetési évet követően esedékes követelések működési célú visszatérítendő támogatások, kölcsönök visszatérülésére államháztartáson kívülről</t>
  </si>
  <si>
    <t>67</t>
  </si>
  <si>
    <t>D/II/7        Költségvetési évet követően esedékes követelések felhalmozási célú átvett pénzeszközre (67&gt;=68)</t>
  </si>
  <si>
    <t>68</t>
  </si>
  <si>
    <t>D/II/7a        - ebből: költségvetési évet követően esedékes követelések felhalmozási célú visszatérítendő támogatások, kölcsönök visszatérülésére államháztartáson kívülről</t>
  </si>
  <si>
    <t>69</t>
  </si>
  <si>
    <t>D/II/8        Költségvetési évet követően esedékes követelések finanszírozási bevételekre (69&gt;=70)</t>
  </si>
  <si>
    <t>70</t>
  </si>
  <si>
    <t>D/II8a        - ebből: költségvetési évet követően esedékes követelések államháztartáson belüli megelőlegezések törlesztésére</t>
  </si>
  <si>
    <t>71</t>
  </si>
  <si>
    <t>D/II        Költségvetési évet követően esedékes követelések (=D/II/1+…+D/II/8) (71=58+60+62+...+65+67+69)</t>
  </si>
  <si>
    <t>72</t>
  </si>
  <si>
    <t>D/III/1        Adott előlegek (72&gt;=73+...+77)</t>
  </si>
  <si>
    <t>73</t>
  </si>
  <si>
    <t>D/III/1a        - ebből: immateriális javakra adott előlegek</t>
  </si>
  <si>
    <t>74</t>
  </si>
  <si>
    <t>D/III/1b        - ebből: beruházásokra adott előlegek</t>
  </si>
  <si>
    <t>75</t>
  </si>
  <si>
    <t>D/III/1c        - ebből: készletekre adott előlegek</t>
  </si>
  <si>
    <t>76</t>
  </si>
  <si>
    <t>D/III/1d        - ebből: foglalkoztatottaknak adott előlegek</t>
  </si>
  <si>
    <t>77</t>
  </si>
  <si>
    <t>D/III/1e        - ebből: egyéb adott előlegek</t>
  </si>
  <si>
    <t>78</t>
  </si>
  <si>
    <t>D/III/2        Továbbadási célból folyósított támogatások, ellátások elszámolása</t>
  </si>
  <si>
    <t>79</t>
  </si>
  <si>
    <t>D/III/3        Más által beszedett bevételek elszámolása</t>
  </si>
  <si>
    <t>80</t>
  </si>
  <si>
    <t>D/III/4        Forgótőke elszámolása</t>
  </si>
  <si>
    <t>81</t>
  </si>
  <si>
    <t>D/III/5        Vagyonkezelésbe adott eszközökkel kapcsolatos visszapótlási követelés elszámolása</t>
  </si>
  <si>
    <t>82</t>
  </si>
  <si>
    <t>D/III/6        Nem társadalombiztosítás pénzügyi alapjait terhelő kifizetett ellátások megtérítésének elszámolása</t>
  </si>
  <si>
    <t>83</t>
  </si>
  <si>
    <t>D/III/7        Folyósított, megelőlegezett társadalombiztosítási és családtámogatási ellátások elszámolása</t>
  </si>
  <si>
    <t>84</t>
  </si>
  <si>
    <t>D/III        Követelés jellegű sajátos elszámolások (=D/III/1+…+D/III/7) (84=72+78+...+83)</t>
  </si>
  <si>
    <t>85</t>
  </si>
  <si>
    <t>D)        KÖVETELÉSEK (=D/I+D/II+D/III) (85=57+71+84)</t>
  </si>
  <si>
    <t>86</t>
  </si>
  <si>
    <t>E)        EGYÉB SAJÁTOS ESZKÖZOLDALI ELSZÁMOLÁSOK</t>
  </si>
  <si>
    <t>87</t>
  </si>
  <si>
    <t>F/1        Eredményszemléletű bevételek aktív időbeli elhatárolása</t>
  </si>
  <si>
    <t>88</t>
  </si>
  <si>
    <t>F/2        Költségek, ráfordítások aktív időbeli elhatárolása</t>
  </si>
  <si>
    <t>89</t>
  </si>
  <si>
    <t>F/3        Halasztott ráfordítások</t>
  </si>
  <si>
    <t>90</t>
  </si>
  <si>
    <t>F)        AKTÍV IDŐBELI ELHATÁROLÁSOK (=F/1+F/2+F/3) (90=87+...+89)</t>
  </si>
  <si>
    <t>91</t>
  </si>
  <si>
    <t>ESZKÖZÖK ÖSSZESEN (=A+B+C+D+E+F) (91=22+37+43+85+86+90)</t>
  </si>
  <si>
    <t>FORRÁSOK</t>
  </si>
  <si>
    <t>92</t>
  </si>
  <si>
    <t>G/I        Nemzeti vagyon induláskori értéke</t>
  </si>
  <si>
    <t>93</t>
  </si>
  <si>
    <t>G/II        Nemzeti vagyon változásai</t>
  </si>
  <si>
    <t>94</t>
  </si>
  <si>
    <t>G/III        Egyéb eszközök induláskori értéke és változásai</t>
  </si>
  <si>
    <t>95</t>
  </si>
  <si>
    <t>G/IV        Felhalmozott eredmény</t>
  </si>
  <si>
    <t>96</t>
  </si>
  <si>
    <t>G/V        Eszközök értékhelyesbítésének forrása</t>
  </si>
  <si>
    <t>97</t>
  </si>
  <si>
    <t>G/VI        Mérleg szerinti eredmény</t>
  </si>
  <si>
    <t>98</t>
  </si>
  <si>
    <t>G)        SAJÁT TŐKE (=G/I+…+G/VI) (98=92+...+97)</t>
  </si>
  <si>
    <t>99</t>
  </si>
  <si>
    <t>H/I/1        Költségvetési évben esedékes kötelezettségek személyi juttatásokra</t>
  </si>
  <si>
    <t>100</t>
  </si>
  <si>
    <t>H/I/2        Költségvetési évben esedékes kötelezettségek munkaadókat terhelő járulékokra és szociális hozzájárulási adóra</t>
  </si>
  <si>
    <t>101</t>
  </si>
  <si>
    <t>H/I/3        Költségvetési évben esedékes kötelezettségek dologi kiadásokra</t>
  </si>
  <si>
    <t>102</t>
  </si>
  <si>
    <t>H/I/4        Költségvetési évben esedékes kötelezettségek ellátottak pénzbeli juttatásaira</t>
  </si>
  <si>
    <t>103</t>
  </si>
  <si>
    <t>H/I/5        Költségvetési évben esedékes kötelezettségek egyéb működési célú kiadásokra (103&gt;=104)</t>
  </si>
  <si>
    <t>104</t>
  </si>
  <si>
    <t>H/I/5a        - ebből: költségvetési évben esedékes kötelezettségek működési célú visszatérítendő támogatások, kölcsönök törlesztésére államháztartáson belülre</t>
  </si>
  <si>
    <t>105</t>
  </si>
  <si>
    <t>H/I/6        Költségvetési évben esedékes kötelezettségek beruházásokra</t>
  </si>
  <si>
    <t>106</t>
  </si>
  <si>
    <t>H/I/7        Költségvetési évben esedékes kötelezettségek felújításokra</t>
  </si>
  <si>
    <t>107</t>
  </si>
  <si>
    <t>H/I/8        Költségvetési évben esedékes kötelezettségek egyéb felhalmozási célú kiadásokra (107&gt;=108)</t>
  </si>
  <si>
    <t>108</t>
  </si>
  <si>
    <t>H/I/8a        - ebből: költségvetési évben esedékes kötelezettségek felhalmozási célú visszatérítendő támogatások, kölcsönök törlesztésére államháztartáson belülre</t>
  </si>
  <si>
    <t>109</t>
  </si>
  <si>
    <t>H/I/9        Költségvetési évben esedékes kötelezettségek finanszírozási kiadásokra (109&gt;=110+...+117)</t>
  </si>
  <si>
    <t>110</t>
  </si>
  <si>
    <t>H/I/9a        - ebből: költségvetési évben esedékes kötelezettségek államháztartáson belüli megelőlegezések visszafizetésére</t>
  </si>
  <si>
    <t>111</t>
  </si>
  <si>
    <t>H/I/9b        - ebből: költségvetési évben esedékes kötelezettségek hosszú lejáratú hitelek, kölcsönök törlesztésére</t>
  </si>
  <si>
    <t>112</t>
  </si>
  <si>
    <t>H/I/9c        - ebből: költségvetési évben esedékes kötelezettségek likviditási célú hitelek, kölcsönök törlesztésére pénzügyi vállalkozásoknak</t>
  </si>
  <si>
    <t>113</t>
  </si>
  <si>
    <t>H/I/9d        - ebből: költségvetési évben esedékes kötelezettségek rövid lejáratú hitelek, kölcsönök törlesztésére</t>
  </si>
  <si>
    <t>114</t>
  </si>
  <si>
    <t>H/I/9e        - ebből: költségvetési évben esedékes kötelezettségek külföldi hitelek, kölcsönök törlesztésére</t>
  </si>
  <si>
    <t>115</t>
  </si>
  <si>
    <t>H/I/9f        - ebből: költségvetési évben esedékes kötelezettségek forgatási célú belföldi értékpapírok beváltására</t>
  </si>
  <si>
    <t>116</t>
  </si>
  <si>
    <t>H/I/9g        - ebből: költségvetési évben esedékes kötelezettségek befektetési célú belföldi értékpapírok beváltására</t>
  </si>
  <si>
    <t>117</t>
  </si>
  <si>
    <t>H/I/9h        - ebből: költségvetési évben esedékes kötelezettségek külföldi értékpapírok beváltására</t>
  </si>
  <si>
    <t>118</t>
  </si>
  <si>
    <t>H/I        Költségvetési évben esedékes kötelezettségek (=H/I/1+…H/I/9) (118=99+...+103+105+...+107+109)</t>
  </si>
  <si>
    <t>119</t>
  </si>
  <si>
    <t>H/II/1        Költségvetési évet követően esedékes kötelezettségek személyi juttatásokra</t>
  </si>
  <si>
    <t>120</t>
  </si>
  <si>
    <t>H/II/2        Költségvetési évet követően esedékes kötelezettségek munkaadókat terhelő járulékokra és szociális hozzájárulási adóra</t>
  </si>
  <si>
    <t>121</t>
  </si>
  <si>
    <t>H/II/3        Költségvetési évet követően esedékes kötelezettségek dologi kiadásokra</t>
  </si>
  <si>
    <t>122</t>
  </si>
  <si>
    <t>H/II/4        Költségvetési évet követően esedékes kötelezettségek ellátottak pénzbeli juttatásaira</t>
  </si>
  <si>
    <t>123</t>
  </si>
  <si>
    <t>H/II/5        Költségvetési évet követően esedékes kötelezettségek egyéb működési célú kiadásokra (123&gt;=124)</t>
  </si>
  <si>
    <t>124</t>
  </si>
  <si>
    <t>H/II/5a        - ebből: költségvetési évet követően esedékes kötelezettségek működési célú visszatérítendő támogatások, kölcsönök törlesztésére államháztartáson belülre</t>
  </si>
  <si>
    <t>125</t>
  </si>
  <si>
    <t>H/II/6        Költségvetési évet követően esedékes kötelezettségek beruházásokra</t>
  </si>
  <si>
    <t>126</t>
  </si>
  <si>
    <t>H/II/7        Költségvetési évet követően esedékes kötelezettségek felújításokra</t>
  </si>
  <si>
    <t>127</t>
  </si>
  <si>
    <t>H/II/8        Költségvetési évet követően esedékes kötelezettségek egyéb felhalmozási célú kiadásokra (127&gt;=128)</t>
  </si>
  <si>
    <t>128</t>
  </si>
  <si>
    <t>H/II/8a        - ebből: költségvetési évet követően esedékes kötelezettségek felhalmozási célú visszatérítendő támogatások, kölcsönök törlesztésére államháztartáson belülre</t>
  </si>
  <si>
    <t>129</t>
  </si>
  <si>
    <t>H/II/9        Költségvetési évet követően esedékes kötelezettségek finanszírozási kiadásokra (129&gt;=130+...+137)</t>
  </si>
  <si>
    <t>130</t>
  </si>
  <si>
    <t>H/II/9a        - ebből: költségvetési évet követően esedékes kötelezettségek államháztartáson belüli megelőlegezések visszafizetésére</t>
  </si>
  <si>
    <t>131</t>
  </si>
  <si>
    <t>H/II/9b        - ebből: költségvetési évet követően esedékes kötelezettségek hosszú lejáratú hitelek, kölcsönök törlesztésére</t>
  </si>
  <si>
    <t>132</t>
  </si>
  <si>
    <t>H/II/9c        - ebből: költségvetési évet követően esedékes kötelezettségek likviditási célú hitelek, kölcsönök törlesztésére pénzügyi vállalkozásoknak</t>
  </si>
  <si>
    <t>133</t>
  </si>
  <si>
    <t>H/II/9d        - ebből: költségvetési évet követően esedékes kötelezettségek rövid lejáratú hitelek, kölcsönök törlesztésére</t>
  </si>
  <si>
    <t>134</t>
  </si>
  <si>
    <t>H/II/9e        - ebből: költségvetési évet követően esedékes kötelezettségek külföldi hitelek, kölcsönök törlesztésére</t>
  </si>
  <si>
    <t>135</t>
  </si>
  <si>
    <t>H/II/9f        - ebből: költségvetési évet követően esedékes kötelezettségek forgatási célú belföldi értékpapírok beváltására</t>
  </si>
  <si>
    <t>136</t>
  </si>
  <si>
    <t>H/II/9g        - ebből: költségvetési évet követően esedékes kötelezettségek befektetési célú belföldi értékpapírok beváltására</t>
  </si>
  <si>
    <t>137</t>
  </si>
  <si>
    <t>H/II/9h        - ebből: költségvetési évévet követően esedékes kötelezettségek külföldi értékpapírok beváltására</t>
  </si>
  <si>
    <t>138</t>
  </si>
  <si>
    <t>H/II        Költségvetési évet követően esedékes kötelezettségek (=H/II/1+…H/II/9) (138=119+...+123+125+...+127+129)</t>
  </si>
  <si>
    <t>139</t>
  </si>
  <si>
    <t>H/III/1        Kapott előlegek</t>
  </si>
  <si>
    <t>140</t>
  </si>
  <si>
    <t>H/III/2        Továbbadási célból folyósított támogatások, ellátások elszámolása</t>
  </si>
  <si>
    <t>141</t>
  </si>
  <si>
    <t>H/III/3        Más szervezetet megillető bevételek elszámolása</t>
  </si>
  <si>
    <t>142</t>
  </si>
  <si>
    <t>H/III/4        Forgótőke elszámolása (Kincstár)</t>
  </si>
  <si>
    <t>143</t>
  </si>
  <si>
    <t>H/III/5        Vagyonkezelésbe vett eszközökkel kapcsolatos visszapótlási kötelezettség elszámolása</t>
  </si>
  <si>
    <t>144</t>
  </si>
  <si>
    <t>H/III/6        Nem társadalombiztosítás pénzügyi alapjait terhelő kifizetett ellátások megtérítésének elszámolása</t>
  </si>
  <si>
    <t>145</t>
  </si>
  <si>
    <t>H/III/7        Munkáltató által korengedményes nyugdíjhoz megfizetett hozzájárulás elszámolása</t>
  </si>
  <si>
    <t>146</t>
  </si>
  <si>
    <t>H/III        Kötelezettség jellegű sajátos elszámolások (=H)/III/1+…+H)/III/7) (146=139+...+145)</t>
  </si>
  <si>
    <t>147</t>
  </si>
  <si>
    <t>H)        KÖTELEZETTSÉGEK (=H/I+H/II+H/III) (=118+138+146)</t>
  </si>
  <si>
    <t>148</t>
  </si>
  <si>
    <t>I)        EGYÉB SAJÁTOS FORRÁSOLDALI ELSZÁMOLÁSOK</t>
  </si>
  <si>
    <t>149</t>
  </si>
  <si>
    <t>J)        KINCSTÁRI SZÁMLAVEZETÉSSEL KAPCSOLATOS ELSZÁMOLÁSOK</t>
  </si>
  <si>
    <t>150</t>
  </si>
  <si>
    <t>K/1        Eredményszemléletű bevételek passzív időbeli elhatárolása</t>
  </si>
  <si>
    <t>151</t>
  </si>
  <si>
    <t>K/2        Költségek, ráfordítások passzív időbeli elhatárolása</t>
  </si>
  <si>
    <t>152</t>
  </si>
  <si>
    <t>K/3        Halasztott eredményszemléletű bevételek</t>
  </si>
  <si>
    <t>153</t>
  </si>
  <si>
    <t>K)        PASSZÍV IDŐBELI ELHATÁROLÁSOK (=K/1+K/2+K/3) (153=150+...+152)</t>
  </si>
  <si>
    <t>154</t>
  </si>
  <si>
    <t>FORRÁSOK ÖSSZESEN (=G+H+I+J+K) (=154=98+147+...+149+153)</t>
  </si>
  <si>
    <t>Sor</t>
  </si>
  <si>
    <t>db</t>
  </si>
  <si>
    <t>Korl. Forgalmomképes</t>
  </si>
  <si>
    <t>Forgalomképes</t>
  </si>
  <si>
    <t>Alapítás-átszervezés aktivált értéke</t>
  </si>
  <si>
    <t>Kísérleti fejlesztés aktivált értéke</t>
  </si>
  <si>
    <t>Vagyoni értékű jogok</t>
  </si>
  <si>
    <t>Szellemi termékek</t>
  </si>
  <si>
    <t>Immateriális javakra adott előleg</t>
  </si>
  <si>
    <t>Immateriális javak értékhelyesbítése</t>
  </si>
  <si>
    <t>I.</t>
  </si>
  <si>
    <t>Immateriális javak összesen (1+…+6)</t>
  </si>
  <si>
    <t>Ingatlanok és vagyoni értékű jogok</t>
  </si>
  <si>
    <t>Gépek, berendezések, felszerelések</t>
  </si>
  <si>
    <t>Járművek</t>
  </si>
  <si>
    <t>Tenyészállatok</t>
  </si>
  <si>
    <t>Beruházások, felújítások</t>
  </si>
  <si>
    <t>Beruházásra adott előlegek</t>
  </si>
  <si>
    <t>Állami készletek, tartalékok</t>
  </si>
  <si>
    <t>Tárgyi eszközök értékhelyesbítése</t>
  </si>
  <si>
    <t>II.</t>
  </si>
  <si>
    <t>Tárgyi eszközök összesen (08+..+15)</t>
  </si>
  <si>
    <t>Egyéb tartós részesedés</t>
  </si>
  <si>
    <t>Tartós hitelviszonyt megtestesítő értékpapír</t>
  </si>
  <si>
    <t>Tartósan adott kölcsön</t>
  </si>
  <si>
    <t>Hosszú lejáratú bankbetétek</t>
  </si>
  <si>
    <t>Egyéb hosszú lejáratú követelések</t>
  </si>
  <si>
    <t>Befektetett pénzügyi eszközök értékhelyesbítése</t>
  </si>
  <si>
    <t>III.</t>
  </si>
  <si>
    <t>Befektetett pénzügyi eszközök összesen (17+…+22)</t>
  </si>
  <si>
    <t>Üzemeltetésre, kezelésre átadott eszközök</t>
  </si>
  <si>
    <t>Koncesszióba adott eszközök</t>
  </si>
  <si>
    <t>Vagyonkezelésbe adott eszközök</t>
  </si>
  <si>
    <t>Vagyonkezelésbe vett eszközök</t>
  </si>
  <si>
    <t>Üzemeltetésre kezelésre átadott, koncesszióba adott, vagyonkezelésbe vett eszközök értékhelyesbítése</t>
  </si>
  <si>
    <t>28.</t>
  </si>
  <si>
    <t>IV.</t>
  </si>
  <si>
    <t>Üzemeltetésre, kezelésre átadott eszközök összesen</t>
  </si>
  <si>
    <t>29.</t>
  </si>
  <si>
    <t>A)</t>
  </si>
  <si>
    <t>BEFEKTETETT ESZKÖZÖK ÖSSZESEN</t>
  </si>
  <si>
    <t>30.</t>
  </si>
  <si>
    <t>B)</t>
  </si>
  <si>
    <t>FORGÓESZKÖZÖK ÖSSZESEN</t>
  </si>
  <si>
    <t>31.</t>
  </si>
  <si>
    <t>Eszközök összesen</t>
  </si>
  <si>
    <t>32.</t>
  </si>
  <si>
    <t>Nullára leírt de még használatban lévő korlátozottan forgalomképes eszközök bruttó értéke összesen 36.670.-ezer forint</t>
  </si>
  <si>
    <t>Az Önkormányzat tulajdonában lévő érték nélkül nyilvántartott eszközök , a mérlegben értékkel nem szereplő kötelezettségek, ideértve a kezesség-, illetve garanciavállalással kapcsolatos függő kötelezettségeket nincsenek az Önkormányzatnak</t>
  </si>
  <si>
    <t>Államháztartáson belüli megelőlegezések</t>
  </si>
  <si>
    <t xml:space="preserve"> Mérleg                                                                                             </t>
  </si>
  <si>
    <t>Felhalmozási célú önkormányzati támogatások</t>
  </si>
  <si>
    <t>Egyéb  központi támogatás</t>
  </si>
  <si>
    <t>Egyéb felhalmozási célú támogatások bevételei államháztartáson belülről</t>
  </si>
  <si>
    <t>Értékesítési és forgalmi adók</t>
  </si>
  <si>
    <t>Egyéb közhatalmi bevételek</t>
  </si>
  <si>
    <t>Lakóépület megvásárlása</t>
  </si>
  <si>
    <t>Műfüves pálya</t>
  </si>
  <si>
    <t>Faaprító gép beszerzése</t>
  </si>
  <si>
    <t>Tolólap beszerzése</t>
  </si>
  <si>
    <t>Térfigyelő rendszer kibővítése</t>
  </si>
  <si>
    <t>Közmunkaprogram gépei</t>
  </si>
  <si>
    <t>Fűkasza</t>
  </si>
  <si>
    <t>Út</t>
  </si>
  <si>
    <t>Gesztenyés emlékpark</t>
  </si>
  <si>
    <t>Eredeti előirányzat</t>
  </si>
  <si>
    <t>Módosított előirányzat</t>
  </si>
  <si>
    <t>Teljesítés</t>
  </si>
  <si>
    <t>Egyéb működési célú támogatások államháztartáson belülről</t>
  </si>
  <si>
    <t>Központi, irányító szervi támogatás        (B816)</t>
  </si>
  <si>
    <t>Államháztartáson belüli megelőlegezések folyósítása        (K913)</t>
  </si>
  <si>
    <t>Államháztartáson belüli megelőlegezések visszafizetése        (K914)</t>
  </si>
  <si>
    <t>Központi, irányító szervi támogatások folyósítása        (K915)</t>
  </si>
  <si>
    <t>Pénzeszközök betétként elhelyezése        (K916)</t>
  </si>
  <si>
    <t>Pénzügyi lízing kiadásai        (K917)</t>
  </si>
  <si>
    <t>Központi költségvetés sajátos finanszírozási kiadásai        (K918)</t>
  </si>
  <si>
    <t>Belföldi értékpapírok kiadásai        (K912)</t>
  </si>
  <si>
    <t>Finanszírozási kiadások összesen(25+…+32)</t>
  </si>
  <si>
    <t>Finanszírozási bevételek összesen(34+…+39)</t>
  </si>
  <si>
    <t>Tárgyévi kiadások(13+33)</t>
  </si>
  <si>
    <t>Tárgyévi bevételek(22+40)</t>
  </si>
  <si>
    <t>Államháztartáson belüli megelőlegezések        (B814)</t>
  </si>
  <si>
    <t>Költségvetési kiadások teljesítése intézményenként, feladatonként</t>
  </si>
  <si>
    <t>Kimutatás Hernádnémeti Községi Önkormányzat vagyonáról bruttó értéken forgalomképesség szerint 2014. 12. 31-i állapot szerint /adatok ezer forintban/</t>
  </si>
  <si>
    <t>Forgalomképtelen</t>
  </si>
  <si>
    <t>Előirányzat eredeti</t>
  </si>
  <si>
    <t>Előirányzat Módosított</t>
  </si>
  <si>
    <t>Személyi juttatások összesen (=15+19)        (K1)</t>
  </si>
  <si>
    <t>Társadalombiztosítási ellátások        (K41)</t>
  </si>
  <si>
    <t>ebből: óvodáztatási támogatás [Gyvt. 20/C. §]        (K42)</t>
  </si>
  <si>
    <t>ebből:  az egyéb pénzbeli és természetbeni gyermekvédelmi támogatások         (K42)</t>
  </si>
  <si>
    <t>ebből: Európai Unió        (K501)</t>
  </si>
  <si>
    <t>Elvonások és befizetések        (K502)</t>
  </si>
  <si>
    <t>Működési célú garancia- és kezességvállalásból származó kifizetés államháztartáson belülre        (K503)</t>
  </si>
  <si>
    <t>ebből: társulások és költségvetési szerveik        (K506)</t>
  </si>
  <si>
    <t>Árkiegészítések, ártámogatások        (K509)</t>
  </si>
  <si>
    <t>Kamattámogatások        (K510)</t>
  </si>
  <si>
    <t>Tartalékok        (K512)</t>
  </si>
  <si>
    <t>Előirányzat módosított</t>
  </si>
  <si>
    <t>Teljesítés összege</t>
  </si>
  <si>
    <t>Helyi önkormányzatok működésének általános támogatása        (B111)</t>
  </si>
  <si>
    <t>Települési önkormányzatok egyes köznevelési feladatainak támogatása        (B112)</t>
  </si>
  <si>
    <t>Települési önkormányzatok szociális, gyermekjóléti és gyermekétkeztetési feladatainak támogatása        (B113)</t>
  </si>
  <si>
    <t>Települési önkormányzatok kulturális feladatainak támogatása        (B114)</t>
  </si>
  <si>
    <t>Működési célú központosított előirányzatok        (B115)</t>
  </si>
  <si>
    <t>Helyi önkormányzatok kiegészítő támogatásai        (B116)</t>
  </si>
  <si>
    <t>Elvonások és befizetések bevételei        (B12)</t>
  </si>
  <si>
    <t>Működési célú garancia- és kezességvállalásból származó megtérülések államháztartáson belülről        (B13)</t>
  </si>
  <si>
    <t>Felhalmozási célú önkormányzati támogatások        (B21)</t>
  </si>
  <si>
    <t>Felhalmozási célú garancia- és kezességvállalásból származó megtérülések államháztartáson belülről        (B22)</t>
  </si>
  <si>
    <t>ebből: állandó jeleggel végzett iparűzési tevékenység után fizetett helyi iparűzési adó        (B351)</t>
  </si>
  <si>
    <t>ebből: ideiglenes jeleggel végzett tevékenység után fizetett helyi iparűzési adó        (B351)</t>
  </si>
  <si>
    <t>Pénzügyi monopóliumok nyereségét terhelő adók        (B353)</t>
  </si>
  <si>
    <t>ebből: belföldi gépjárművek adójának a központi költségvetést megillető része        (B354)</t>
  </si>
  <si>
    <t>ebből: belföldi gépjárművek adójának a helyi önkormányzatot megillető része        (B354)</t>
  </si>
  <si>
    <t>ebből: talajterhelési díj        (B355)</t>
  </si>
  <si>
    <t>ebből: igazgatási szolgáltatási díjak        (B36)</t>
  </si>
  <si>
    <t>ebből: szabálysértési pénz- és helyszíni bírság és a közlekedési szabályszegések után kiszabott közigazgatási bírság helyi önkormányzatot megillető része        (B36)</t>
  </si>
  <si>
    <t>Készletértékesítés ellenértéke        (B401)</t>
  </si>
  <si>
    <t>Szolgáltatások ellenértéke (&gt;=182+183)        (B402)</t>
  </si>
  <si>
    <t>Közvetített szolgáltatások ellenértéke (&gt;=185)        (B403)</t>
  </si>
  <si>
    <t>Tulajdonosi bevételek (&gt;=187+…+192)        (B404)</t>
  </si>
  <si>
    <t>ebből: önkormányzati vagyon üzemeltetéséből, koncesszióból származó bevétel        (B404)</t>
  </si>
  <si>
    <t>Ellátási díjak        (B405)</t>
  </si>
  <si>
    <t>Kiszámlázott általános forgalmi adó        (B406)</t>
  </si>
  <si>
    <t>Általános forgalmi adó visszatérítése        (B407)</t>
  </si>
  <si>
    <t>Kamatbevételek (&gt;=197+198+199)        (B408)</t>
  </si>
  <si>
    <t>Egyéb működési bevételek (&gt;=206+207+208)        (B410)</t>
  </si>
  <si>
    <t>ebből: szerződésben vállalt kötelezettségek elmulasztásához kapcsolódó bevételek, káreseményekkel kapcsolatosan kapott bevételek, biztosítási bevételek, visszakapott óvadék (kaució), bánatpénz        (B410)</t>
  </si>
  <si>
    <t>Működési célú garancia- és kezességvállalásból származó megtérülések államháztartáson kívülről        (B61)</t>
  </si>
  <si>
    <t>ebből:önkormányzati többségi tulajdonú nem pénzügyi vállalkozások        (B63)</t>
  </si>
  <si>
    <t>Felhalmozási célú garancia- és kezességvállalásból származó megtérülések államháztartáson kívülről        (B71)</t>
  </si>
  <si>
    <t>Törvény szerinti illetmények, munkabérek        (K1101)</t>
  </si>
  <si>
    <t>Normatív jutalmak        (K1102)</t>
  </si>
  <si>
    <t>Céljuttatás, projektprémium        (K1103)</t>
  </si>
  <si>
    <t>Készenléti, ügyeleti, helyettesítési díj, túlóra, túlszolgálat        (K1104)</t>
  </si>
  <si>
    <t>Végkielégítés        (K1105)</t>
  </si>
  <si>
    <t>Jubileumi jutalom        (K1106)</t>
  </si>
  <si>
    <t>Béren kívüli juttatások        (K1107)</t>
  </si>
  <si>
    <t>Ruházati költségtérítés        (K1108)</t>
  </si>
  <si>
    <t>Közlekedési költségtérítés        (K1109)</t>
  </si>
  <si>
    <t>Egyéb költségtérítések        (K1110)</t>
  </si>
  <si>
    <t>Lakhatási támogatások        (K1111)</t>
  </si>
  <si>
    <t>Szociális támogatások        (K1112)</t>
  </si>
  <si>
    <t>Foglalkoztatottak egyéb személyi juttatásai(&gt;=14)        (K1113)</t>
  </si>
  <si>
    <t>ebből:biztosítási díjak        (K1113)</t>
  </si>
  <si>
    <t>Foglalkoztatottak személyi juttatásai (=01+…+13)        (K11)</t>
  </si>
  <si>
    <t>Választott tisztségviselők juttatásai        (K121)</t>
  </si>
  <si>
    <t>Munkavégzésre irányuló egyéb jogviszonyban nem saját foglalkoztatottnak fizetett juttatások        (K122)</t>
  </si>
  <si>
    <t>Egyéb külső személyi juttatások        (K123)</t>
  </si>
  <si>
    <t>Külső személyi juttatások (=16+17+18)        (K12)</t>
  </si>
  <si>
    <t>Munkaadókat terhelő járulékok és szociális hozzájárulási adó (=22+…+28)                                                                                  (K2)</t>
  </si>
  <si>
    <t>ebből: szociális hozzájárulási adó        (K2)</t>
  </si>
  <si>
    <t>ebből: rehabilitációs hozzájárulás        (K2)</t>
  </si>
  <si>
    <t>ebből: korkedvezmény-biztosítási járulék        (K2)</t>
  </si>
  <si>
    <t>ebből: egészségügyi hozzájárulás        (K2)</t>
  </si>
  <si>
    <t>ebből: táppénz hozzájárulás        (K2)</t>
  </si>
  <si>
    <t>ebből: munkaadót a foglalkoztatottak részére történő kifizetésekkel kapcsolatban terhelő más járulék jellegű kötelezettségek        (K2)</t>
  </si>
  <si>
    <t>ebből: munkáltatót terhelő személyi jövedelemadó        (K2)</t>
  </si>
  <si>
    <t>Szakmai anyagok beszerzése        (K311)</t>
  </si>
  <si>
    <t>Üzemeltetési anyagok beszerzése        (K312)</t>
  </si>
  <si>
    <t>Árubeszerzés        (K313)</t>
  </si>
  <si>
    <t>Készletbeszerzés (=29+30+31)        (K31)</t>
  </si>
  <si>
    <t>Informatikai szolgáltatások igénybevétele        (K321)</t>
  </si>
  <si>
    <t>Egyéb kommunikációs szolgáltatások        (K322)</t>
  </si>
  <si>
    <t>Kommunikációs szolgáltatások (=33+34)        (K32)</t>
  </si>
  <si>
    <t>Közüzemi díjak        (K331)</t>
  </si>
  <si>
    <t>Vásárolt élelmezés        (K332)</t>
  </si>
  <si>
    <t>Bérleti és lízing díjak (&gt;=39)        (K333)</t>
  </si>
  <si>
    <t>ebből: a közszféra és a magánszféra együttműködésén (PPP) alapuló szerződéses konstrukció        (K333)</t>
  </si>
  <si>
    <t>Karbantartási, kisjavítási szolgáltatások        (K334)</t>
  </si>
  <si>
    <t>Közvetített szolgáltatások  (&gt;=42)        (K335)</t>
  </si>
  <si>
    <t>ebből: államháztartáson belül        (K335)</t>
  </si>
  <si>
    <t>Szakmai tevékenységet segítő szolgáltatások         (K336)</t>
  </si>
  <si>
    <t>Egyéb szolgáltatások         (K337)</t>
  </si>
  <si>
    <t>Szolgáltatási kiadások (=36+37+38+40+41+43+44)        (K33)</t>
  </si>
  <si>
    <t>Kiküldetések kiadásai        (K341)</t>
  </si>
  <si>
    <t>Reklám- és propagandakiadások        (K342)</t>
  </si>
  <si>
    <t>Kiküldetések, reklám- és propagandakiadások (=46+47)        (K34)</t>
  </si>
  <si>
    <t>Működési célú előzetesen felszámított általános forgalmi adó        (K351)</t>
  </si>
  <si>
    <t>Fizetendő általános forgalmi adó         (K352)</t>
  </si>
  <si>
    <t>Kamatkiadások   (&gt;=52+53)        (K353)</t>
  </si>
  <si>
    <t>ebből: államháztartáson belül        (K353)</t>
  </si>
  <si>
    <t>ebből: fedezeti ügyletek kamatkiadásai        (K353)</t>
  </si>
  <si>
    <t>Egyéb pénzügyi műveletek kiadásai  (&gt;=55+…+57)        (K354)</t>
  </si>
  <si>
    <t>ebből: valuta, deviza eszközök realizált árfolyamvesztesége        (K354)</t>
  </si>
  <si>
    <t>ebből: hitelviszonyt megtestesítő értékpapírok árfolyamkülönbözete        (K354)</t>
  </si>
  <si>
    <t>ebből: deviza kötelezettségek realizált árfolyamvesztesége        (K354)</t>
  </si>
  <si>
    <t>Egyéb dologi kiadások        (K355)</t>
  </si>
  <si>
    <t>Különféle befizetések és egyéb dologi kiadások (=49+50+51+54+58)        (K35)</t>
  </si>
  <si>
    <t>Dologi kiadások (=32+35+45+48+59)        (K3)</t>
  </si>
  <si>
    <t>Családi támogatások (=63+…+73)        (K42)</t>
  </si>
  <si>
    <t>ebből: családi pótlék        (K42)</t>
  </si>
  <si>
    <t>ebből: anyasági támogatás        (K42)</t>
  </si>
  <si>
    <t>ebből: gyermekgondozási segély        (K42)</t>
  </si>
  <si>
    <t>ebből: gyermeknevelési támogatás        (K42)</t>
  </si>
  <si>
    <t>ebből: gyermekek születésével kapcsolatos szabadság megtérítése        (K42)</t>
  </si>
  <si>
    <t>ebből: életkezdési támogatás        (K42)</t>
  </si>
  <si>
    <t>ebből: otthonteremtési támogatás        (K42)</t>
  </si>
  <si>
    <t>ebből: gyermektartásdíj megelőlegezése        (K42)</t>
  </si>
  <si>
    <t>ebből: GYES-en és GYED-en lévők hallgatói hitelének célzott támogatása        (K42)</t>
  </si>
  <si>
    <t>Pénzbeli kárpótlások, kártérítések        (K43)</t>
  </si>
  <si>
    <t>Betegséggel kapcsolatos (nem társadalombiztosítási) ellátások (=76+…+82)        (K44)</t>
  </si>
  <si>
    <t>ebből: ápolási díj        (K44)</t>
  </si>
  <si>
    <t>ebből: fogyatékossági támogatás és vakok személyi járadéka        (K44)</t>
  </si>
  <si>
    <t>ebből: mozgáskorlátozottak szerzési és átalakítási támogatása        (K44)</t>
  </si>
  <si>
    <t>ebből: megváltozott munkaképességűek illetve egészségkárosodottak kereset-kiegészítése        (K44)</t>
  </si>
  <si>
    <t>ebből: kormányhivatalok által folyósított közgyógyellátás [Szoctv.50.§ (1)-(2) bek.]        (K44)</t>
  </si>
  <si>
    <t>ebből: cukorbetegek támogatása        (K44)</t>
  </si>
  <si>
    <t>ebből: helyi megállapítású közgyógyellátás [Szoctv.50.§ (3) bek.]         (K44)</t>
  </si>
  <si>
    <t>Foglalkoztatással, munkanélküliséggel kapcsolatos ellátások (=84+…+92)        (K45)</t>
  </si>
  <si>
    <t>ebből: a Nemzeti Foglalkoztatási Alalpból folyósított passzív, ellátási típusú támogatások, így különösen az álláskeresési járadék, a nyugdíj előtti álláskeresési segély, valamint az ellátások megállapításával kapcsolatos utiköltség-térítés        (K45)</t>
  </si>
  <si>
    <t>ebből: korhatár előtti ellátás és a fegyveres testületek volt tagjai szolgálati járandósága        (K45)</t>
  </si>
  <si>
    <t>ebből: munkáltatói befizetésből finanszírozott korengedményes nyugdíj        (K45)</t>
  </si>
  <si>
    <t>ebből: átmeneti bányászjáradék        (K45)</t>
  </si>
  <si>
    <t>ebből: szénjárandóság pénzbeli megváltása        (K45)</t>
  </si>
  <si>
    <t>ebből: mecseki bányászatban munkát végzők bányászati kereset-kiegészítése        (K45)</t>
  </si>
  <si>
    <t>ebből: mezőgazdasági járadék        (K45)</t>
  </si>
  <si>
    <t>ebből: foglalkoztatást helyettesítő támogatás [Szoctv. 35. § (1) bek.]        (K45)</t>
  </si>
  <si>
    <t>ebből: polgármesterek korhatár előtti ellátása         (K45)</t>
  </si>
  <si>
    <t>Lakhatással kapcsolatos ellátások (=94+…+99)        (K46)</t>
  </si>
  <si>
    <t>ebből: hozzájárulás a lakossági energiaköltségekhez        (K46)</t>
  </si>
  <si>
    <t>ebből: lakbértámogatás        (K46)</t>
  </si>
  <si>
    <t>ebből: lakásfenntartási támogatás [Szoctv. 38. § (1) bek. a) és b) pontok]         (K46)</t>
  </si>
  <si>
    <t>ebből: adósságcsökkentési támogatás [Szoctv. 55/A. § 1. bek. b) pont]        (K46)</t>
  </si>
  <si>
    <t>ebből: természetben nyújtott lakásfenntartási támogatás [Szoctv. 47.§ (1) bek. b) pont]        (K46)</t>
  </si>
  <si>
    <t>ebből: adósságkezelési szolgáltatás keretében gáz-vagy áram fogyasztást mérő készülék biztosítása [Szoctv. 55/A. § (3) bek.]        (K46)</t>
  </si>
  <si>
    <t>Intézményi ellátottak pénzbeli juttatásai (&gt;=101+102)        (K47)</t>
  </si>
  <si>
    <t>ebből: állami gondozottak pénzbeli juttatásai        (K47)</t>
  </si>
  <si>
    <t>ebből: oktatásban résztvevők pénzbeli juttatásai        (K47)</t>
  </si>
  <si>
    <t>Egyéb nem intézményi ellátások (&gt;=104+…+126)        (K48)</t>
  </si>
  <si>
    <t>ebből: házastársi pótlék        (K48)</t>
  </si>
  <si>
    <t>ebből: Hadigondozottak Közalapítványát terhelő hadigondozotti ellátások        (K48)</t>
  </si>
  <si>
    <t>ebből: tudományos fokozattal rendelkezők nyugdíjkiegészítése        (K48)</t>
  </si>
  <si>
    <t>ebből:nemzeti gondozotti ellátások        (K48)</t>
  </si>
  <si>
    <t>ebből: nemzeti helytállásért pótlék        (K48)</t>
  </si>
  <si>
    <t>ebből: egyes nyugdíjjogi hátrányok enyhítése miatti (közszolgálati idő után járó) nyugdíj-kiegészítés        (K48)</t>
  </si>
  <si>
    <t>ebből: egyes, tartós időtartamú szabadságelvonást elszenvedettek részére járó juttatás        (K48)</t>
  </si>
  <si>
    <t>ebből: a Nemzet Színésze címet viselő színészek havi életjáradéka, művészeti nyugdíjsegélyek, balettművészeti életjáradék        (K48)</t>
  </si>
  <si>
    <t>ebből: az elhunyt akadémikusok hozzátartozóinak folyósított özvegyi- és árvaellátás        (K48)</t>
  </si>
  <si>
    <t>ebből: a Nemzet Sportolója címmel járó járadék, olimpiai járadék, idős sportolók szociális támogatása        (K48)</t>
  </si>
  <si>
    <t>ebből: életjáradék termőföldért        (K48)</t>
  </si>
  <si>
    <t>ebből: Bevándorlási és Állampolgársági Hivatal által folyósított ellátások        (K48)</t>
  </si>
  <si>
    <t>ebből: szépkorúak jubileumi juttatása        (K48)</t>
  </si>
  <si>
    <t>ebből: időskorúak járadéka [Szoctv. 32/B. § (1) bek.]        (K48)</t>
  </si>
  <si>
    <t>ebből: rendszeres szociális segély [Szoctv. 37. § (1) bek. a) - d) pontok]        (K48)</t>
  </si>
  <si>
    <t>ebből: átmeneti segély [Szoctv. 45.§]        (K48)</t>
  </si>
  <si>
    <t>ebből: egyéb, az önkormányzat rendeletében megállapított juttatás        (K48)</t>
  </si>
  <si>
    <t>ebből: természetben nyújtott rendszeres szociális segély [Szoctv. 47.§ (1) bek. a) pont]        (K48)</t>
  </si>
  <si>
    <t>ebből: átmeneti segély [Szoctv. 47.§ (1) bek. c) pont]        (K48)</t>
  </si>
  <si>
    <t>ebből: köztemetés [Szoctv. 48.§]        (K48)</t>
  </si>
  <si>
    <t>ebből: rászorultságtól függõ normatív kedvezmények [Gyvt. 151. § (5) bek.]        (K48)</t>
  </si>
  <si>
    <t>ebből: önkormányzat által saját hatáskörben (nem szociális és gyermekvédelmi előírások alapján) adott pénzügyi ellátás        (K48)</t>
  </si>
  <si>
    <t>ebből: önkormányzat által saját hatáskörben (nem szociális és gyermekvédelmi előírások alapján) adott természetbeni ellátás        (K48)</t>
  </si>
  <si>
    <t>Ellátottak pénzbeli juttatásai (=61+62+74+75+83+93+100+103)        (K4)</t>
  </si>
  <si>
    <t>Nemzetközi kötelezettségek (&gt;=129)        (K501)</t>
  </si>
  <si>
    <t>Működési célú visszatérítendő támogatások, kölcsönök nyújtása államháztartáson belülre (=133+…+142)        (K504)</t>
  </si>
  <si>
    <t>ebből: központi költségvetési szervek        (K504)</t>
  </si>
  <si>
    <t>ebből: központi kezelésű előirányzatok        (K504)</t>
  </si>
  <si>
    <t>ebből: fejezeti kezelésű előirányzatok EU-s programokra és azok hazai társfinanszírozása        (K504)</t>
  </si>
  <si>
    <t>ebből: egyéb fejezeti kezelésű előirányzatok        (K504)</t>
  </si>
  <si>
    <t>ebből: társadalombiztosítás pénzügyi alapjai        (K504)</t>
  </si>
  <si>
    <t>ebből: elkülönített állami pénzalapok        (K504)</t>
  </si>
  <si>
    <t>ebből: helyi önkormányzatok és költségvetési szerveik        (K504)</t>
  </si>
  <si>
    <t>ebből: társulások és költségvetési szerveik        (K504)</t>
  </si>
  <si>
    <t>ebből: nemzetiségi önkormányzatok és költségvetési szerveik        (K504)</t>
  </si>
  <si>
    <t>ebből: térségi fejlesztési tanácsok és költségvetési szerveik        (K504)</t>
  </si>
  <si>
    <t>Működési célú visszatérítendő támogatások, kölcsönök törlesztése államháztartáson belülre (=144+…+153)        (K505)</t>
  </si>
  <si>
    <t>ebből: központi költségvetési szervek        (K505)</t>
  </si>
  <si>
    <t>ebből: központi kezelésű előirányzatok        (K505)</t>
  </si>
  <si>
    <t>ebből: fejezeti kezelésű előirányzatok EU-s programokra és azok hazai társfinanszírozása        (K505)</t>
  </si>
  <si>
    <t>ebből: egyéb fejezeti kezelésű előirányzatok        (K505)</t>
  </si>
  <si>
    <t>ebből: társadalombiztosítás pénzügyi alapjai        (K505)</t>
  </si>
  <si>
    <t>ebből: elkülönített állami pénzalapok        (K505)</t>
  </si>
  <si>
    <t>ebből: helyi önkormányzatok és költségvetési szerveik        (K505)</t>
  </si>
  <si>
    <t>ebből: társulások és költségvetési szerveik        (K505)</t>
  </si>
  <si>
    <t>ebből: nemzetiségi önkormányzatok és költségvetési szerveik        (K505)</t>
  </si>
  <si>
    <t>ebből: térségi fejlesztési tanácsok és költségvetési szerveik        (K505)</t>
  </si>
  <si>
    <t>Egyéb működési célú támogatások államháztartáson belülre (=155+…+164)        (K506)</t>
  </si>
  <si>
    <t>155</t>
  </si>
  <si>
    <t>ebből: központi költségvetési szervek        (K506)</t>
  </si>
  <si>
    <t>156</t>
  </si>
  <si>
    <t>ebből: központi kezelésű előirányzatok        (K506)</t>
  </si>
  <si>
    <t>157</t>
  </si>
  <si>
    <t>ebből: fejezeti kezelésű előirányzatok EU-s programokra és azok hazai társfinanszírozása        (K506)</t>
  </si>
  <si>
    <t>158</t>
  </si>
  <si>
    <t>ebből: egyéb fejezeti kezelésű előirányzatok        (K506)</t>
  </si>
  <si>
    <t>159</t>
  </si>
  <si>
    <t>ebből: társadalombiztosítás pénzügyi alapjai        (K506)</t>
  </si>
  <si>
    <t>160</t>
  </si>
  <si>
    <t>ebből: elkülönített állami pénzalapok        (K506)</t>
  </si>
  <si>
    <t>161</t>
  </si>
  <si>
    <t>ebből: helyi önkormányzatok és költségvetési szerveik        (K506)</t>
  </si>
  <si>
    <t>162</t>
  </si>
  <si>
    <t>163</t>
  </si>
  <si>
    <t>ebből: nemzetiségi önkormányzatok és költségvetési szerveik        (K506)</t>
  </si>
  <si>
    <t>164</t>
  </si>
  <si>
    <t>ebből: térségi fejlesztési tanácsok és költségvetési szerveik        (K506)</t>
  </si>
  <si>
    <t>165</t>
  </si>
  <si>
    <t>Működési célú garancia- és kezességvállalásból származó kifizetés államháztartáson kívülre (&gt;=166)        (K507)</t>
  </si>
  <si>
    <t>166</t>
  </si>
  <si>
    <t>ebből: állami vagy önkormányzati tulajdonban lévő gazdasági társaságok tartozásai miatti kifizetések        (K507)</t>
  </si>
  <si>
    <t>167</t>
  </si>
  <si>
    <t>Működési célú visszatérítendő támogatások, kölcsönök nyújtása államháztartáson kívülre (=168+…+178)        (K508)</t>
  </si>
  <si>
    <t>168</t>
  </si>
  <si>
    <t>ebből: egyházi jogi személyek        (K508)</t>
  </si>
  <si>
    <t>169</t>
  </si>
  <si>
    <t>ebből: nonprofit gazdasági társaságok        (K508)</t>
  </si>
  <si>
    <t>170</t>
  </si>
  <si>
    <t>ebből: egyéb civil szervezetek        (K508)</t>
  </si>
  <si>
    <t>171</t>
  </si>
  <si>
    <t>ebből: háztartások        (K508)</t>
  </si>
  <si>
    <t>172</t>
  </si>
  <si>
    <t>ebből: pénzügyi vállalkozások        (K508)</t>
  </si>
  <si>
    <t>173</t>
  </si>
  <si>
    <t>ebből: állami többségi tulajdonú nem pénzügyi vállalkozások        (K508)</t>
  </si>
  <si>
    <t>174</t>
  </si>
  <si>
    <t>ebből:önkormányzati többségi tulajdonú nem pénzügyi vállalkozások        (K508)</t>
  </si>
  <si>
    <t>175</t>
  </si>
  <si>
    <t>ebből: egyéb vállalkozások        (K508)</t>
  </si>
  <si>
    <t>176</t>
  </si>
  <si>
    <t>ebből: Európai Unió         (K508)</t>
  </si>
  <si>
    <t>177</t>
  </si>
  <si>
    <t>ebből: kormányok és nemzetközi szervezetek        (K508)</t>
  </si>
  <si>
    <t>178</t>
  </si>
  <si>
    <t>ebből: egyéb külföldiek        (K508)</t>
  </si>
  <si>
    <t>179</t>
  </si>
  <si>
    <t>180</t>
  </si>
  <si>
    <t>181</t>
  </si>
  <si>
    <t>Egyéb működési célú támogatások államháztartáson kívülre (=182+…+192)        (K511)</t>
  </si>
  <si>
    <t>182</t>
  </si>
  <si>
    <t>ebből: egyházi jogi személyek        (K511)</t>
  </si>
  <si>
    <t>183</t>
  </si>
  <si>
    <t>ebből: nonprofit gazdasági társaságok        (K511)</t>
  </si>
  <si>
    <t>184</t>
  </si>
  <si>
    <t>ebből: egyéb civil szervezetek        (K511)</t>
  </si>
  <si>
    <t>185</t>
  </si>
  <si>
    <t>ebből: háztartások        (K511)</t>
  </si>
  <si>
    <t>186</t>
  </si>
  <si>
    <t>ebből: pénzügyi vállalkozások        (K511)</t>
  </si>
  <si>
    <t>187</t>
  </si>
  <si>
    <t>ebből: állami többségi tulajdonú nem pénzügyi vállalkozások        (K511)</t>
  </si>
  <si>
    <t>188</t>
  </si>
  <si>
    <t>ebből:önkormányzati többségi tulajdonú nem pénzügyi vállalkozások        (K511)</t>
  </si>
  <si>
    <t>189</t>
  </si>
  <si>
    <t>ebből: egyéb vállalkozások        (K511)</t>
  </si>
  <si>
    <t>190</t>
  </si>
  <si>
    <t>ebből: Európai Unió         (K511)</t>
  </si>
  <si>
    <t>191</t>
  </si>
  <si>
    <t>ebből: kormányok és nemzetközi szervezetek        (K511)</t>
  </si>
  <si>
    <t>192</t>
  </si>
  <si>
    <t>ebből: egyéb külföldiek        (K511)</t>
  </si>
  <si>
    <t>193</t>
  </si>
  <si>
    <t>194</t>
  </si>
  <si>
    <t>Egyéb működési célú kiadások (=128+130+131+132+143+154+165+167+179+180+181+193)        (K5)</t>
  </si>
  <si>
    <t>195</t>
  </si>
  <si>
    <t>Immateriális javak beszerzése, létesítése        (K61)</t>
  </si>
  <si>
    <t>196</t>
  </si>
  <si>
    <t>Ingatlanok beszerzése, létesítése (&gt;=197)        (K62)</t>
  </si>
  <si>
    <t>197</t>
  </si>
  <si>
    <t>ebből: termőföld-vásárlás kiadásai        (K62)</t>
  </si>
  <si>
    <t>198</t>
  </si>
  <si>
    <t>Informatikai eszközök beszerzése, létesítése        (K63)</t>
  </si>
  <si>
    <t>199</t>
  </si>
  <si>
    <t>Egyéb tárgyi eszközök beszerzése, létesítése        (K64)</t>
  </si>
  <si>
    <t>200</t>
  </si>
  <si>
    <t>Részesedések beszerzése        (K65)</t>
  </si>
  <si>
    <t>201</t>
  </si>
  <si>
    <t>Meglévő részesedések növeléséhez kapcsolódó kiadások        (K66)</t>
  </si>
  <si>
    <t>202</t>
  </si>
  <si>
    <t>Beruházási célú előzetesen felszámított általános forgalmi adó        (K67)</t>
  </si>
  <si>
    <t>203</t>
  </si>
  <si>
    <t>Beruházások (=195+196+198+…+202)        (K6)</t>
  </si>
  <si>
    <t>204</t>
  </si>
  <si>
    <t>Ingatlanok felújítása        (K71)</t>
  </si>
  <si>
    <t>205</t>
  </si>
  <si>
    <t>Informatikai eszközök felújítása        (K72)</t>
  </si>
  <si>
    <t>206</t>
  </si>
  <si>
    <t>Egyéb tárgyi eszközök felújítása         (K73)</t>
  </si>
  <si>
    <t>207</t>
  </si>
  <si>
    <t>Felújítási célú előzetesen felszámított általános forgalmi adó        (K74)</t>
  </si>
  <si>
    <t>208</t>
  </si>
  <si>
    <t>Felújítások (=204+...+207)        (K7)</t>
  </si>
  <si>
    <t>209</t>
  </si>
  <si>
    <t>Felhalmozási célú garancia- és kezességvállalásból származó kifizetés államháztartáson belülre        (K81)</t>
  </si>
  <si>
    <t>210</t>
  </si>
  <si>
    <t>Felhalmozási célú visszatérítendő támogatások, kölcsönök nyújtása államháztartáson belülre (=211+…+220)        (K82)</t>
  </si>
  <si>
    <t>211</t>
  </si>
  <si>
    <t>ebből: központi költségvetési szervek        (K82)</t>
  </si>
  <si>
    <t>212</t>
  </si>
  <si>
    <t>ebből: központi kezelésű előirányzatok        (K82)</t>
  </si>
  <si>
    <t>213</t>
  </si>
  <si>
    <t>ebből: fejezeti kezelésű előirányzatok EU-s programokra és azok hazai társfinanszírozása        (K82)</t>
  </si>
  <si>
    <t>214</t>
  </si>
  <si>
    <t>ebből: egyéb fejezeti kezelésű előirányzatok        (K82)</t>
  </si>
  <si>
    <t>215</t>
  </si>
  <si>
    <t>ebből: társadalombiztosítás pénzügyi alapjai        (K82)</t>
  </si>
  <si>
    <t>216</t>
  </si>
  <si>
    <t>ebből: elkülönített állami pénzalapok        (K82)</t>
  </si>
  <si>
    <t>217</t>
  </si>
  <si>
    <t>ebből: helyi önkormányzatok és költségvetési szerveik        (K82)</t>
  </si>
  <si>
    <t>218</t>
  </si>
  <si>
    <t>ebből: társulások és költségvetési szerveik        (K82)</t>
  </si>
  <si>
    <t>219</t>
  </si>
  <si>
    <t>ebből: nemzetiségi önkormányzatok és költségvetési szerveik        (K82)</t>
  </si>
  <si>
    <t>220</t>
  </si>
  <si>
    <t>ebből: térségi fejlesztési tanácsok és költségvetési szerveik        (K82)</t>
  </si>
  <si>
    <t>221</t>
  </si>
  <si>
    <t>Felhalmozási célú visszatérítendő támogatások, kölcsönök törlesztése államháztartáson belülre (=222+…+231)        (K83)</t>
  </si>
  <si>
    <t>222</t>
  </si>
  <si>
    <t>ebből: központi költségvetési szervek        (K83)</t>
  </si>
  <si>
    <t>223</t>
  </si>
  <si>
    <t>ebből: központi kezelésű előirányzatok        (K83)</t>
  </si>
  <si>
    <t>224</t>
  </si>
  <si>
    <t>ebből: fejezeti kezelésű előirányzatok EU-s programokra és azok hazai társfinanszírozása        (K83)</t>
  </si>
  <si>
    <t>225</t>
  </si>
  <si>
    <t>ebből: egyéb fejezeti kezelésű előirányzatok        (K83)</t>
  </si>
  <si>
    <t>226</t>
  </si>
  <si>
    <t>ebből: társadalombiztosítás pénzügyi alapjai        (K83)</t>
  </si>
  <si>
    <t>227</t>
  </si>
  <si>
    <t>ebből: elkülönített állami pénzalapok        (K83)</t>
  </si>
  <si>
    <t>228</t>
  </si>
  <si>
    <t>ebből: helyi önkormányzatok és költségvetési szerveik        (K83)</t>
  </si>
  <si>
    <t>229</t>
  </si>
  <si>
    <t>ebből: társulások és költségvetési szerveik        (K83)</t>
  </si>
  <si>
    <t>230</t>
  </si>
  <si>
    <t>ebből: nemzetiségi önkormányzatok és költségvetési szerveik        (K83)</t>
  </si>
  <si>
    <t>231</t>
  </si>
  <si>
    <t>ebből: térségi fejlesztési tanácsok és költségvetési szerveik        (K83)</t>
  </si>
  <si>
    <t>232</t>
  </si>
  <si>
    <t>Egyéb felhalmozási célú támogatások államháztartáson belülre (=233+…+242)        (K84)</t>
  </si>
  <si>
    <t>233</t>
  </si>
  <si>
    <t>ebből: központi költségvetési szervek        (K84)</t>
  </si>
  <si>
    <t>234</t>
  </si>
  <si>
    <t>ebből: központi kezelésű előirányzatok        (K84)</t>
  </si>
  <si>
    <t>235</t>
  </si>
  <si>
    <t>ebből: fejezeti kezelésű előirányzatok EU-s programokra és azok hazai társfinanszírozása        (K84)</t>
  </si>
  <si>
    <t>236</t>
  </si>
  <si>
    <t>ebből: egyéb fejezeti kezelésű előirányzatok        (K84)</t>
  </si>
  <si>
    <t>237</t>
  </si>
  <si>
    <t>ebből: társadalombiztosítás pénzügyi alapjai        (K84)</t>
  </si>
  <si>
    <t>238</t>
  </si>
  <si>
    <t>ebből: elkülönített állami pénzalapok        (K84)</t>
  </si>
  <si>
    <t>239</t>
  </si>
  <si>
    <t>ebből: helyi önkormányzatok és költségvetési szerveik        (K84)</t>
  </si>
  <si>
    <t>240</t>
  </si>
  <si>
    <t>ebből: társulások és költségvetési szerveik        (K84)</t>
  </si>
  <si>
    <t>241</t>
  </si>
  <si>
    <t>ebből: nemzetiségi önkormányzatok és költségvetési szerveik        (K84)</t>
  </si>
  <si>
    <t>242</t>
  </si>
  <si>
    <t>ebből: térségi fejlesztési tanácsok és költségvetési szerveik        (K84)</t>
  </si>
  <si>
    <t>243</t>
  </si>
  <si>
    <t>Felhalmozási célú garancia- és kezességvállalásból származó kifizetés államháztartáson kívülre (&gt;=244)        (K85)</t>
  </si>
  <si>
    <t>244</t>
  </si>
  <si>
    <t>ebből: állami vagy önkormányzati tulajdonban lévő gazdasági társaságok tartozásai miatti kifizetések        (K85)</t>
  </si>
  <si>
    <t>245</t>
  </si>
  <si>
    <t>Felhalmozási célú visszatérítendő támogatások, kölcsönök nyújtása államháztartáson kívülre (=246+…+256)        (K86)</t>
  </si>
  <si>
    <t>246</t>
  </si>
  <si>
    <t>ebből: egyházi jogi személyek        (K86)</t>
  </si>
  <si>
    <t>247</t>
  </si>
  <si>
    <t>ebből: nonprofit gazdasági társaságok        (K86)</t>
  </si>
  <si>
    <t>248</t>
  </si>
  <si>
    <t>ebből: egyéb civil szervezetek        (K86)</t>
  </si>
  <si>
    <t>249</t>
  </si>
  <si>
    <t>ebből: háztartások        (K86)</t>
  </si>
  <si>
    <t>250</t>
  </si>
  <si>
    <t>ebből: pénzügyi vállalkozások        (K86)</t>
  </si>
  <si>
    <t>251</t>
  </si>
  <si>
    <t>ebből: állami többségi tulajdonú nem pénzügyi vállalkozások        (K86)</t>
  </si>
  <si>
    <t>252</t>
  </si>
  <si>
    <t>ebből:önkormányzati többségi tulajdonú nem pénzügyi vállalkozások        (K86)</t>
  </si>
  <si>
    <t>253</t>
  </si>
  <si>
    <t>ebből: egyéb vállalkozások        (K86)</t>
  </si>
  <si>
    <t>254</t>
  </si>
  <si>
    <t>ebből: Európai Unió         (K86)</t>
  </si>
  <si>
    <t>255</t>
  </si>
  <si>
    <t>ebből: kormányok és nemzetközi szervezetek        (K86)</t>
  </si>
  <si>
    <t>256</t>
  </si>
  <si>
    <t>ebből: egyéb külföldiek        (K86)</t>
  </si>
  <si>
    <t>257</t>
  </si>
  <si>
    <t>Lakástámogatás        (K87)</t>
  </si>
  <si>
    <t>258</t>
  </si>
  <si>
    <t>Egyéb felhalmozási célú támogatások államháztartáson kívülre (=259+…+269)        (K88)</t>
  </si>
  <si>
    <t>259</t>
  </si>
  <si>
    <t>ebből: egyházi jogi személyek        (K88)</t>
  </si>
  <si>
    <t>260</t>
  </si>
  <si>
    <t>ebből: nonprofit gazdasági társaságok        (K88)</t>
  </si>
  <si>
    <t>261</t>
  </si>
  <si>
    <t>ebből: egyéb civil szervezetek        (K88)</t>
  </si>
  <si>
    <t>262</t>
  </si>
  <si>
    <t>ebből: háztartások        (K88)</t>
  </si>
  <si>
    <t>263</t>
  </si>
  <si>
    <t>ebből: pénzügyi vállalkozások        (K88)</t>
  </si>
  <si>
    <t>264</t>
  </si>
  <si>
    <t>ebből: állami többségi tulajdonú nem pénzügyi vállalkozások        (K88)</t>
  </si>
  <si>
    <t>265</t>
  </si>
  <si>
    <t>ebből:önkormányzati többségi tulajdonú nem pénzügyi vállalkozások        (K88)</t>
  </si>
  <si>
    <t>266</t>
  </si>
  <si>
    <t>ebből: egyéb vállalkozások        (K88)</t>
  </si>
  <si>
    <t>267</t>
  </si>
  <si>
    <t>ebből: Európai Unió         (K88)</t>
  </si>
  <si>
    <t>268</t>
  </si>
  <si>
    <t>ebből: kormányok és nemzetközi szervezetek        (K88)</t>
  </si>
  <si>
    <t>269</t>
  </si>
  <si>
    <t>ebből: egyéb külföldiek        (K88)</t>
  </si>
  <si>
    <t>270</t>
  </si>
  <si>
    <t>Egyéb felhalmozási célú kiadások (=209+210+221+232+243+245+257+258)        (K8)</t>
  </si>
  <si>
    <t>271</t>
  </si>
  <si>
    <t>Költségvetési kiadások (=20+21+60+127+194+203+208+270)        (K1-K8)</t>
  </si>
  <si>
    <t>Önkormányzatok működési támogatásai (=01+…+06)        (B11)</t>
  </si>
  <si>
    <t>Működési célú visszatérítendő támogatások, kölcsönök visszatérülése államháztartáson belülről (=11+…+20)        (B14)</t>
  </si>
  <si>
    <t>ebből: központi költségvetési szervek        (B14)</t>
  </si>
  <si>
    <t>ebből: központi kezelésű előirányzatok        (B14)</t>
  </si>
  <si>
    <t>ebből: fejezeti kezelésű előirányzatok EU-s programokra és azok hazai társfinanszírozása        (B14)</t>
  </si>
  <si>
    <t>ebből: egyéb fejezeti kezelésű előirányzatok        (B14)</t>
  </si>
  <si>
    <t>ebből: társadalombiztosítás pénzügyi alapjai        (B14)</t>
  </si>
  <si>
    <t>ebből: elkülönített állami pénzalapok        (B14)</t>
  </si>
  <si>
    <t>ebből: helyi önkormányzatok és költségvetési szerveik        (B14)</t>
  </si>
  <si>
    <t>ebből: társulások és költségvetési szerveik        (B14)</t>
  </si>
  <si>
    <t>ebből: nemzetiségi önkormányzatok és költségvetési szerveik        (B14)</t>
  </si>
  <si>
    <t>ebből: térségi fejlesztési tanácsok és költségvetési szerveik        (B14)</t>
  </si>
  <si>
    <t>Működési célú visszatérítendő támogatások, kölcsönök igénybevétele államháztartáson belülről (=22+…+31)        (B15)</t>
  </si>
  <si>
    <t>ebből: központi költségvetési szervek        (B15)</t>
  </si>
  <si>
    <t>ebből: központi kezelésű előirányzatok        (B15)</t>
  </si>
  <si>
    <t>ebből: fejezeti kezelésű előirányzatok EU-s programokra és azok hazai társfinanszírozása        (B15)</t>
  </si>
  <si>
    <t>ebből: egyéb fejezeti kezelésű előirányzatok        (B15)</t>
  </si>
  <si>
    <t>ebből: társadalombiztosítás pénzügyi alapjai        (B15)</t>
  </si>
  <si>
    <t>ebből: elkülönített állami pénzalapok        (B15)</t>
  </si>
  <si>
    <t>ebből: helyi önkormányzatok és költségvetési szerveik        (B15)</t>
  </si>
  <si>
    <t>ebből: társulások és költségvetési szerveik        (B15)</t>
  </si>
  <si>
    <t>ebből: nemzetiségi önkormányzatok és költségvetési szerveik        (B15)</t>
  </si>
  <si>
    <t>ebből: térségi fejlesztési tanácsok és költségvetési szerveik        (B15)</t>
  </si>
  <si>
    <t>Egyéb működési célú támogatások bevételei államháztartáson belülről (=33+…+42)        (B16)</t>
  </si>
  <si>
    <t>ebből: központi költségvetési szervek        (B16)</t>
  </si>
  <si>
    <t>ebből: központi kezelésű előirányzatok        (B16)</t>
  </si>
  <si>
    <t>ebből: fejezeti kezelésű előirányzatok EU-s programokra és azok hazai társfinanszírozása        (B16)</t>
  </si>
  <si>
    <t>ebből: egyéb fejezeti kezelésű előirányzatok        (B16)</t>
  </si>
  <si>
    <t>ebből: társadalombiztosítás pénzügyi alapjai        (B16)</t>
  </si>
  <si>
    <t>ebből: elkülönített állami pénzalapok        (B16)</t>
  </si>
  <si>
    <t>ebből: helyi önkormányzatok és költségvetési szerveik        (B16)</t>
  </si>
  <si>
    <t>ebből: társulások és költségvetési szerveik        (B16)</t>
  </si>
  <si>
    <t>ebből: nemzetiségi önkormányzatok és költségvetési szerveik        (B16)</t>
  </si>
  <si>
    <t>ebből: térségi fejlesztési tanácsok és költségvetési szerveik        (B16)</t>
  </si>
  <si>
    <t>Működési célú támogatások államháztartáson belülről (=07+...+10+21+32)        (B1)</t>
  </si>
  <si>
    <t>Felhalmozási célú visszatérítendő támogatások, kölcsönök visszatérülése államháztartáson belülről (=47+…+56)        (B23)</t>
  </si>
  <si>
    <t>ebből: központi költségvetési szervek        (B23)</t>
  </si>
  <si>
    <t>ebből: központi kezelésű előirányzatok        (B23)</t>
  </si>
  <si>
    <t>ebből: fejezeti kezelésű előirányzatok EU-s programokra és azok hazai társfinanszírozása        (B23)</t>
  </si>
  <si>
    <t>ebből: egyéb fejezeti kezelésű előirányzatok        (B23)</t>
  </si>
  <si>
    <t>ebből: társadalombiztosítás pénzügyi alapjai        (B23)</t>
  </si>
  <si>
    <t>ebből: elkülönített állami pénzalapok        (B23)</t>
  </si>
  <si>
    <t>ebből: helyi önkormányzatok és költségvetési szerveik        (B23)</t>
  </si>
  <si>
    <t>ebből: társulások és költségvetési szerveik        (B23)</t>
  </si>
  <si>
    <t>ebből: nemzetiségi önkormányzatok és költségvetési szerveik        (B23)</t>
  </si>
  <si>
    <t>ebből: térségi fejlesztési tanácsok és költségvetési szerveik        (B23)</t>
  </si>
  <si>
    <t>Felhalmozási célú visszatérítendő támogatások, kölcsönök igénybevétele államháztartáson belülről (=58+…+67)        (B24)</t>
  </si>
  <si>
    <t>ebből: központi költségvetési szervek        (B24)</t>
  </si>
  <si>
    <t>ebből: központi kezelésű előirányzatok        (B24)</t>
  </si>
  <si>
    <t>ebből: fejezeti kezelésű előirányzatok EU-s programokra és azok hazai társfinanszírozása        (B24)</t>
  </si>
  <si>
    <t>ebből: egyéb fejezeti kezelésű előirányzatok        (B24)</t>
  </si>
  <si>
    <t>ebből: társadalombiztosítás pénzügyi alapjai        (B24)</t>
  </si>
  <si>
    <t>ebből: elkülönített állami pénzalapok        (B24)</t>
  </si>
  <si>
    <t>ebből: helyi önkormányzatok és költségvetési szerveik        (B24)</t>
  </si>
  <si>
    <t>ebből: társulások és költségvetési szerveik        (B24)</t>
  </si>
  <si>
    <t>ebből: nemzetiségi önkormányzatok és költségvetési szerveik        (B24)</t>
  </si>
  <si>
    <t>ebből: térségi fejlesztési tanácsok és költségvetési szerveik        (B24)</t>
  </si>
  <si>
    <t>Egyéb felhalmozási célú támogatások bevételei államháztartáson belülről (=69+…+78)        (B25)</t>
  </si>
  <si>
    <t>ebből: központi költségvetési szervek        (B25)</t>
  </si>
  <si>
    <t>ebből: központi kezelésű előirányzatok        (B25)</t>
  </si>
  <si>
    <t>ebből: fejezeti kezelésű előirányzatok EU-s programokra és azok hazai társfinanszírozása        (B25)</t>
  </si>
  <si>
    <t>ebből: egyéb fejezeti kezelésű előirányzatok        (B25)</t>
  </si>
  <si>
    <t>ebből: társadalombiztosítás pénzügyi alapjai        (B25)</t>
  </si>
  <si>
    <t>ebből: elkülönített állami pénzalapok        (B25)</t>
  </si>
  <si>
    <t>ebből: helyi önkormányzatok és költségvetési szerveik        (B25)</t>
  </si>
  <si>
    <t>ebből: társulások és költségvetési szerveik        (B25)</t>
  </si>
  <si>
    <t>ebből: nemzetiségi önkormányzatok és költségvetési szerveik        (B25)</t>
  </si>
  <si>
    <t>ebből: térségi fejlesztési tanácsok és költségvetési szerveik        (B25)</t>
  </si>
  <si>
    <t>Felhalmozási célú támogatások államháztartáson belülről (=44+45+46+57+68)        (B2)</t>
  </si>
  <si>
    <t>Magánszemélyek jövedelemadói (=81+82+83)        (B311)</t>
  </si>
  <si>
    <t>ebből: személyi jövedelemadó        (B311)</t>
  </si>
  <si>
    <t>ebből: magánszemély jogviszonyának megszűnéséhez kapcsolódó egyes jövedelmek különadója        (B311)</t>
  </si>
  <si>
    <t>ebből: termőföld bérbeadásából származó jövedelem utáni személyi jövedelemadó        (B311)</t>
  </si>
  <si>
    <t>Társaságok jövedelemadói (=85+…+92)        (B312)</t>
  </si>
  <si>
    <t>ebből: társasági adó        (B312)</t>
  </si>
  <si>
    <t>ebből: társas vállalkozások különadója        (B312)</t>
  </si>
  <si>
    <t>ebből: hitelintézetek és pénzügyi vállalkozások különadója        (B312)</t>
  </si>
  <si>
    <t>ebből: hiteintézeti járadék        (B312)</t>
  </si>
  <si>
    <t>ebből: pénzügyi szervezetek különadója        (B312)</t>
  </si>
  <si>
    <t>ebből: energiaellátók jövedelemadója        (B312)</t>
  </si>
  <si>
    <t>ebből: kisvállalati adó        (B312)</t>
  </si>
  <si>
    <t>ebből: kisadózó vállalkozások tételes adója        (B312)</t>
  </si>
  <si>
    <t>Jövedelemadók (=80+84)        (B31)</t>
  </si>
  <si>
    <t>Szociális hozzájárulási adó és járulékok (=95+…+103)        (B32)</t>
  </si>
  <si>
    <t>ebből: szociális hozzájárulási adó        (B32)</t>
  </si>
  <si>
    <t>ebből: nyugdíjjárulék, egészségbiztosítási járulék, ide értve a megállapodás alapján fizetők járulékait is        (B32)</t>
  </si>
  <si>
    <t>ebből: korkedvezmény-biztosítási járulék        (B32)</t>
  </si>
  <si>
    <t>ebből: egészségbiztosítási és munkaerőpiaci járulék        (B32)</t>
  </si>
  <si>
    <t>ebből: egészségügyi szolgáltatási járulék        (B32)</t>
  </si>
  <si>
    <t>ebből: egyszerűsített közteherviselési hozzájárulás        (B32)</t>
  </si>
  <si>
    <t>ebből: biztosítotti nyugdíjjárulék, egészségbiztosítási járulék        (B32)</t>
  </si>
  <si>
    <t>ebből: megállapodás alapján fizetők járulékai        (B32)</t>
  </si>
  <si>
    <t>ebből: munkáltatói táppénz hozzájárulás        (B32)</t>
  </si>
  <si>
    <t>Bérhez és foglalkoztatáshoz kapcsolódó adók (=105+…+108)        (B33)</t>
  </si>
  <si>
    <t>ebből: szakképzési hozzájárulás        (B33)</t>
  </si>
  <si>
    <t>ebből: rehabilitációs hozzájárulás        (B33)</t>
  </si>
  <si>
    <t>ebből: egészségügyi hozzájárulás        (B33)</t>
  </si>
  <si>
    <t>ebből: egyszerűsített foglalkoztatás utáni közterhek        (B33)</t>
  </si>
  <si>
    <t>Vagyoni tipusú adók (=110+…+116)        (B34)</t>
  </si>
  <si>
    <t>ebből: építményadó        (B34)</t>
  </si>
  <si>
    <t>ebből: épület után fizetett idegenforgalmi adó        (B34)</t>
  </si>
  <si>
    <t>ebből: magánszemélyek kommunális adója        (B34)</t>
  </si>
  <si>
    <t>ebből: telekadó        (B34)</t>
  </si>
  <si>
    <t>ebből: cégautóadó        (B34)</t>
  </si>
  <si>
    <t>ebből: közművezetékek adója        (B34)</t>
  </si>
  <si>
    <t>ebből: öröklési és ajándékozási illeték        (B34)</t>
  </si>
  <si>
    <t>Értékesítési és forgalmi adók (=118+…+137)        (B351)</t>
  </si>
  <si>
    <t>ebből: általános forgalmi adó        (B351)</t>
  </si>
  <si>
    <t>ebből: távközlési ágazatot terhelő különadó        (B351)</t>
  </si>
  <si>
    <t>ebből: kiskereskedői ágazatot terhelő különadó        (B351)</t>
  </si>
  <si>
    <t>ebből: energia ágazatot terhelő különadó        (B351)</t>
  </si>
  <si>
    <t>ebből: bank- és biztosítási ágazatot terhelő különadó        (B351)</t>
  </si>
  <si>
    <t>ebből: visszterhes vagyonátruházási illeték        (B351)</t>
  </si>
  <si>
    <t>ebből: innovációs járulék        (B351)</t>
  </si>
  <si>
    <t>ebből: egyszerűsített vállalkozási adó        (B351)</t>
  </si>
  <si>
    <t>ebből: gyógyszer forgalmazási jogosultak befizetései [2006. évi XCVIII. tv. 36. § (1) bek.]        (B351)</t>
  </si>
  <si>
    <t>ebből: gyógyszer nagykereskedést végzők befizetései [2006. évi XCVIII. tv. 36. § (2) bek.]        (B351)</t>
  </si>
  <si>
    <t>ebből: gyógyszergyártók 10 %-os befizetési kötelezettsége        (B351)</t>
  </si>
  <si>
    <t>ebből: gyógyszer és gyógyászati segédeszköz ismertetés utáni befizetések [2006. évi XCVIII. tv. 36. § (4) bek.]        (B351)</t>
  </si>
  <si>
    <t>ebből: gyógyszertámogatás többletének sávos kockázatviseléséből származó bevételek [2006. évi XCVIII. tv. 42. § ]        (B351)</t>
  </si>
  <si>
    <t>ebből: népegészségügyi termékadó        (B351)</t>
  </si>
  <si>
    <t>ebből: távközlési adó        (B351)</t>
  </si>
  <si>
    <t>ebből: pénzügyi tranzakciós illeték        (B351)</t>
  </si>
  <si>
    <t>ebből: biztosítási adó        (B351)</t>
  </si>
  <si>
    <t>ebből: reklámadó (B351)</t>
  </si>
  <si>
    <t>Fogyasztási adók (=139+140+141)        (B352)</t>
  </si>
  <si>
    <t>ebből: jövedéki adó        (B352)</t>
  </si>
  <si>
    <t>ebből: regisztrációs adó        (B352)</t>
  </si>
  <si>
    <t>ebből: energiaadó        (B352)</t>
  </si>
  <si>
    <t>Gépjárműadók (=144+…+147)        (B354)</t>
  </si>
  <si>
    <t>ebből: külföldi gépjárművek adója        (B354)</t>
  </si>
  <si>
    <t>ebből: gépjármű túlsúlydíj        (B354)</t>
  </si>
  <si>
    <t>Egyéb áruhasználati és szolgáltatási adók (=149+…+164)        (B355)</t>
  </si>
  <si>
    <t>ebből: kulturális adó        (B355)</t>
  </si>
  <si>
    <t>ebből: baleseti adó        (B355)</t>
  </si>
  <si>
    <t>ebből: nukleáris létesítmények Központi Nukleáris Pénzügyi Alapba történő kötelező befizetései        (B355)</t>
  </si>
  <si>
    <t>ebből: környezetterhelési díj        (B355)</t>
  </si>
  <si>
    <t>ebből: környezetvédelmi termékdíj        (B355)</t>
  </si>
  <si>
    <t>ebből: bérfőzési szeszadó        (B355)</t>
  </si>
  <si>
    <t>ebből: szerencsejáték szervezési díj        (B355)</t>
  </si>
  <si>
    <t>ebből: tartózkodás után fizetett idegenforgalmi adó        (B355)</t>
  </si>
  <si>
    <t>ebből: vizkészletjárulék        (B355)</t>
  </si>
  <si>
    <t>ebből: állami vadászjegyek díjai        (B355)</t>
  </si>
  <si>
    <t>ebből: erdővédelmi járulék        (B355)</t>
  </si>
  <si>
    <t>ebből: földvédelmi járulék        (B355)</t>
  </si>
  <si>
    <t>ebből: halászati haszonbérleti díj        (B355)</t>
  </si>
  <si>
    <t>ebből: hulladéklerakási járulék        (B355)</t>
  </si>
  <si>
    <t>ebből: korábbi évek megszünt adónemei áthúzódó fizetéseiből befolyt bevételek        (B355)</t>
  </si>
  <si>
    <t>Termékek és szolgáltatások adói (=117+138+142+143+148)        (B35)</t>
  </si>
  <si>
    <t>Egyéb közhatalmi bevételek (&gt;=167+…+178)        (B36)</t>
  </si>
  <si>
    <t>ebből: cégnyílvántartás bevételei        (B36)</t>
  </si>
  <si>
    <t>ebből: eljárási illetékek        (B36)</t>
  </si>
  <si>
    <t>ebből: felügyeleti díjak        (B36)</t>
  </si>
  <si>
    <t>ebből:ebrendészeti hozzájárulás        (B36)</t>
  </si>
  <si>
    <t>ebből: mezőgazdasági termelést érintő időjárási és más természeti kockázatok kezeléséről szóló törvény szerinti kárenyhítési hozzájárulás        (B36)</t>
  </si>
  <si>
    <t>ebből: környezetvédelmi bírság        (B36)</t>
  </si>
  <si>
    <t>ebből: természetvédelmi bírság        (B36)</t>
  </si>
  <si>
    <t>ebből: műemlékvédelmi bírság        (B36)</t>
  </si>
  <si>
    <t>ebből: építésügyi bírság        (B36)</t>
  </si>
  <si>
    <t>ebből: egyéb bírság        (B36)</t>
  </si>
  <si>
    <t>Közhatalmi bevételek (93+94+104+109+165+166)        (B3)</t>
  </si>
  <si>
    <t>ebből:tárgyi eszközök bérbeadásából származó bevétel        (B402)</t>
  </si>
  <si>
    <t>ebből: utak használata ellenében beszedett használati díj, pótdíj, elektronikus útdíj        (B402)</t>
  </si>
  <si>
    <t>ebből: államháztartáson belül        (B403)</t>
  </si>
  <si>
    <t>ebből: vadászati jog bérbeadásból származó bevétel        (B404)</t>
  </si>
  <si>
    <t>ebből: önkormányzati vagyon vagyonkezelésbe adásából származó bevétel        (B404)</t>
  </si>
  <si>
    <t>ebből: állami többségi tulajdonú vállalkozástól kapott osztalék        (B404)</t>
  </si>
  <si>
    <t>ebből: önkormányzati többségi tulajdonú vállalkozástól kapott osztalék        (B404)</t>
  </si>
  <si>
    <t>ebből: egyéb részesedések után kapott osztalék        (B404)</t>
  </si>
  <si>
    <t>ebből: államháztartáson belül        (B408)</t>
  </si>
  <si>
    <t>ebből: befektetési jegyek kamatbevételei        (B408)</t>
  </si>
  <si>
    <t>ebből: fedezeti ügyletek kamatbevételei        (B408)</t>
  </si>
  <si>
    <t>Egyéb pénzügyi műveletek bevételei (&gt;=201+…+204)        (B409)</t>
  </si>
  <si>
    <t>ebből: részesedések értékesítéséhez kapcsolódó realizált nyereség        (B409)</t>
  </si>
  <si>
    <t>ebből: hitelviszonyt megtestesítő értékpapírok értékesítési nyeresége        (B409)</t>
  </si>
  <si>
    <t>ebből: hitelviszonyt megtestesítő értékpapírok kibocsátási nyeresége        (B409)</t>
  </si>
  <si>
    <t>ebből: valuta és deviza eszközök realizált árfolyamnyeresége        (B409)</t>
  </si>
  <si>
    <t>ebből: biztosító által fizetett kártérítés        (B410)</t>
  </si>
  <si>
    <t>ebből: költségek visszatérítései        (B410)</t>
  </si>
  <si>
    <t>Működési bevételek (=180+181+184+186+193+…+196+200+205)        (B4)</t>
  </si>
  <si>
    <t>Immateriális javak értékesítése (&gt;=211)        (B51)</t>
  </si>
  <si>
    <t>ebből: kiotói egységek és kibocsátási egységek eladásából befolyt eladási ár        (B51)</t>
  </si>
  <si>
    <t>Ingatlanok értékesítése (&gt;=213)        (B52)</t>
  </si>
  <si>
    <t>ebből: termőföld-eladás bevételei        (B52)</t>
  </si>
  <si>
    <t>Egyéb tárgyi eszközök értékesítése        (B53)</t>
  </si>
  <si>
    <t>Részesedések értékesítése (&gt;=216)        (B54)</t>
  </si>
  <si>
    <t>ebből: privatizációból származó bevétel        (B54)</t>
  </si>
  <si>
    <t>Részesedések megszűnéséhez kapcsolódó bevételek        (B55)</t>
  </si>
  <si>
    <t>Felhalmozási bevételek (=210+212+214+215+217)        (B5)</t>
  </si>
  <si>
    <t>Működési célú visszatérítendő támogatások, kölcsönök visszatérülése államháztartáson kívülről (=221+…+231)        (B62)</t>
  </si>
  <si>
    <t>ebből: egyházi jogi személyek        (B62)</t>
  </si>
  <si>
    <t>ebből: nonprofit gazdasági társaságok        (B62)</t>
  </si>
  <si>
    <t>ebből: egyéb civil szervezetek        (B62)</t>
  </si>
  <si>
    <t>ebből: háztartások        (B62)</t>
  </si>
  <si>
    <t>ebből: pénzügyi vállalkozások        (B62)</t>
  </si>
  <si>
    <t>ebből: állami többségi tulajdonú nem pénzügyi vállalkozások        (B62)</t>
  </si>
  <si>
    <t>ebből:önkormányzati többségi tulajdonú nem pénzügyi vállalkozások        (B62)</t>
  </si>
  <si>
    <t>ebből: egyéb vállalkozások        (B62)</t>
  </si>
  <si>
    <t>ebből: Európai Unió        (B62)</t>
  </si>
  <si>
    <t>ebből: kormányok és nemzetközi szervezetek        (B62)</t>
  </si>
  <si>
    <t>ebből: egyéb külföldiek        (B62)</t>
  </si>
  <si>
    <t>Egyéb működési célú átvett pénzeszközök (=233+…+243)        (B63)</t>
  </si>
  <si>
    <t>ebből: egyházi jogi személyek        (B63)</t>
  </si>
  <si>
    <t>ebből: nonprofit gazdasági társaságok        (B63)</t>
  </si>
  <si>
    <t>ebből: egyéb civil szervezetek        (B63)</t>
  </si>
  <si>
    <t>ebből: háztartások        (B63)</t>
  </si>
  <si>
    <t>ebből: pénzügyi vállalkozások        (B63)</t>
  </si>
  <si>
    <t>ebből: állami többségi tulajdonú nem pénzügyi vállalkozások        (B63)</t>
  </si>
  <si>
    <t>ebből: egyéb vállalkozások        (B63)</t>
  </si>
  <si>
    <t>ebből: Európai Unió        (B63)</t>
  </si>
  <si>
    <t>ebből: kormányok és nemzetközi szervezetek        (B63)</t>
  </si>
  <si>
    <t>ebből: egyéb külföldiek        (B63)</t>
  </si>
  <si>
    <t>Működési célú átvett pénzeszközök (=219+220+232)        (B6)</t>
  </si>
  <si>
    <t>Felhalmozási célú visszatérítendő támogatások, kölcsönök visszatérülése államháztartáson kívülről (=247+…+257)        (B72)</t>
  </si>
  <si>
    <t>ebből: egyházi jogi személyek        (B72)</t>
  </si>
  <si>
    <t>ebből: nonprofit gazdasági társaságok        (B72)</t>
  </si>
  <si>
    <t>ebből: egyéb civil szervezetek        (B72)</t>
  </si>
  <si>
    <t>ebből: háztartások        (B72)</t>
  </si>
  <si>
    <t>ebből: pénzügyi vállalkozások        (B72)</t>
  </si>
  <si>
    <t>ebből: állami többségi tulajdonú nem pénzügyi vállalkozások        (B72)</t>
  </si>
  <si>
    <t>ebből:önkormányzati többségi tulajdonú nem pénzügyi vállalkozások        (B72)</t>
  </si>
  <si>
    <t>ebből: egyéb vállalkozások        (B72)</t>
  </si>
  <si>
    <t>ebből: Európai Unió        (B72)</t>
  </si>
  <si>
    <t>ebből: kormányok és nemzetközi szervezetek        (B72)</t>
  </si>
  <si>
    <t>ebből: egyéb külföldiek        (B72)</t>
  </si>
  <si>
    <t>Egyéb felhalmozási célú átvett pénzeszközök (=259+…+269)        (B73)</t>
  </si>
  <si>
    <t>ebből: egyházi jogi személyek        (B73)</t>
  </si>
  <si>
    <t>ebből: nonprofit gazdasági társaságok        (B73)</t>
  </si>
  <si>
    <t>ebből: egyéb civil szervezetek        (B73)</t>
  </si>
  <si>
    <t>ebből: háztartások        (B73)</t>
  </si>
  <si>
    <t>ebből: pénzügyi vállalkozások        (B73)</t>
  </si>
  <si>
    <t>ebből: állami többségi tulajdonú nem pénzügyi vállalkozások        (B73)</t>
  </si>
  <si>
    <t>ebből:önkormányzati többségi tulajdonú nem pénzügyi vállalkozások        (B73)</t>
  </si>
  <si>
    <t>ebből: egyéb vállalkozások        (B73)</t>
  </si>
  <si>
    <t>ebből: Európai Unió        (B73)</t>
  </si>
  <si>
    <t>ebből: kormányok és nemzetközi szervezetek        (B73)</t>
  </si>
  <si>
    <t>ebből: egyéb külföldiek        (B73)</t>
  </si>
  <si>
    <t>Felhalmozási célú átvett pénzeszközök (=245+246+258)        (B7)</t>
  </si>
  <si>
    <t>Költségvetési bevételek (=43+79+179+209+218+244+270)        (B1-B7)</t>
  </si>
  <si>
    <t>02 - Beszámoló a B1-B7. Költségvetési bevételek előirányzatának teljesítéséről                         1. melléklet</t>
  </si>
  <si>
    <t>01 - Beszámoló a K1.-K8. Költségvetési kiadások előirányzatának teljesítéséről       2. melléklet</t>
  </si>
  <si>
    <t xml:space="preserve">Muködési költségvetési kiadások és bevételek egyenlege </t>
  </si>
  <si>
    <t xml:space="preserve">Felhalmozási költségvetési kiadások és bevételek egyenlege </t>
  </si>
</sst>
</file>

<file path=xl/styles.xml><?xml version="1.0" encoding="utf-8"?>
<styleSheet xmlns="http://schemas.openxmlformats.org/spreadsheetml/2006/main">
  <numFmts count="3">
    <numFmt numFmtId="43" formatCode="_-* #,##0.00\ _F_t_-;\-* #,##0.00\ _F_t_-;_-* &quot;-&quot;??\ _F_t_-;_-@_-"/>
    <numFmt numFmtId="164" formatCode="#,###"/>
    <numFmt numFmtId="165" formatCode="_-* #,##0\ _F_t_-;\-* #,##0\ _F_t_-;_-* &quot;-&quot;??\ _F_t_-;_-@_-"/>
  </numFmts>
  <fonts count="73">
    <font>
      <sz val="10"/>
      <name val="Times New Roman CE"/>
      <charset val="238"/>
    </font>
    <font>
      <sz val="10"/>
      <name val="Times New Roman CE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8"/>
      <name val="Times New Roman CE"/>
      <charset val="238"/>
    </font>
    <font>
      <sz val="9"/>
      <name val="Times New Roman CE"/>
      <charset val="238"/>
    </font>
    <font>
      <b/>
      <sz val="12"/>
      <name val="Times New Roman CE"/>
      <charset val="238"/>
    </font>
    <font>
      <sz val="9"/>
      <color indexed="17"/>
      <name val="Times New Roman CE"/>
      <charset val="238"/>
    </font>
    <font>
      <sz val="10"/>
      <color indexed="17"/>
      <name val="Times New Roman CE"/>
      <charset val="238"/>
    </font>
    <font>
      <sz val="12"/>
      <name val="Times New Roman CE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  <font>
      <b/>
      <sz val="8"/>
      <name val="Times New Roman CE"/>
      <charset val="238"/>
    </font>
    <font>
      <b/>
      <sz val="12"/>
      <color indexed="10"/>
      <name val="Times New Roman CE"/>
      <charset val="238"/>
    </font>
    <font>
      <b/>
      <i/>
      <sz val="8"/>
      <name val="Times New Roman CE"/>
      <family val="1"/>
      <charset val="238"/>
    </font>
    <font>
      <i/>
      <sz val="8"/>
      <name val="Times New Roman CE"/>
      <charset val="238"/>
    </font>
    <font>
      <i/>
      <sz val="10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family val="1"/>
      <charset val="238"/>
    </font>
    <font>
      <b/>
      <sz val="10"/>
      <name val="Times New Roman CE"/>
      <charset val="238"/>
    </font>
    <font>
      <b/>
      <sz val="14"/>
      <name val="Times New Roman CE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b/>
      <i/>
      <sz val="9"/>
      <name val="Times New Roman CE"/>
      <family val="1"/>
      <charset val="238"/>
    </font>
    <font>
      <b/>
      <i/>
      <sz val="10"/>
      <name val="Times New Roman CE"/>
      <charset val="238"/>
    </font>
    <font>
      <sz val="12"/>
      <name val="Times New Roman CE"/>
      <family val="1"/>
      <charset val="238"/>
    </font>
    <font>
      <i/>
      <sz val="11"/>
      <name val="Times New Roman CE"/>
      <family val="1"/>
      <charset val="238"/>
    </font>
    <font>
      <i/>
      <sz val="10"/>
      <name val="Times New Roman CE"/>
      <family val="1"/>
      <charset val="238"/>
    </font>
    <font>
      <b/>
      <sz val="10"/>
      <name val="Times New Roman"/>
      <family val="1"/>
      <charset val="238"/>
    </font>
    <font>
      <sz val="8"/>
      <name val="Times New Roman"/>
      <family val="1"/>
      <charset val="238"/>
    </font>
    <font>
      <b/>
      <sz val="11"/>
      <name val="Times New Roman CE"/>
      <charset val="238"/>
    </font>
    <font>
      <sz val="10"/>
      <name val="Arial"/>
      <charset val="238"/>
    </font>
    <font>
      <sz val="8"/>
      <name val="Arial"/>
      <charset val="238"/>
    </font>
    <font>
      <sz val="10"/>
      <name val="Times New Roman"/>
      <family val="1"/>
      <charset val="238"/>
    </font>
    <font>
      <b/>
      <i/>
      <sz val="11"/>
      <name val="Times New Roman CE"/>
      <charset val="238"/>
    </font>
    <font>
      <i/>
      <sz val="10"/>
      <name val="Times New Roman"/>
      <family val="1"/>
      <charset val="238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sz val="10"/>
      <name val="Times New Roman CE"/>
      <charset val="238"/>
    </font>
    <font>
      <b/>
      <i/>
      <sz val="11"/>
      <name val="Times New Roman"/>
      <family val="1"/>
      <charset val="238"/>
    </font>
    <font>
      <sz val="11"/>
      <name val="Times New Roman CE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7"/>
      <name val="Times New Roman"/>
      <family val="1"/>
      <charset val="238"/>
    </font>
    <font>
      <b/>
      <sz val="8"/>
      <name val="Arial"/>
      <family val="2"/>
      <charset val="238"/>
    </font>
    <font>
      <sz val="10"/>
      <name val="MS Sans Serif"/>
      <family val="2"/>
      <charset val="238"/>
    </font>
    <font>
      <sz val="10"/>
      <name val="Arial CE"/>
      <charset val="238"/>
    </font>
    <font>
      <sz val="10"/>
      <name val="Arial"/>
    </font>
    <font>
      <b/>
      <sz val="8"/>
      <name val="Arial CE"/>
      <charset val="238"/>
    </font>
    <font>
      <sz val="10"/>
      <name val="Arial"/>
      <family val="2"/>
      <charset val="238"/>
    </font>
    <font>
      <b/>
      <sz val="10"/>
      <name val="Arial CE"/>
      <charset val="238"/>
    </font>
    <font>
      <b/>
      <sz val="11"/>
      <name val="Arial"/>
      <family val="2"/>
      <charset val="238"/>
    </font>
    <font>
      <b/>
      <sz val="11"/>
      <name val="Arial CE"/>
      <charset val="238"/>
    </font>
  </fonts>
  <fills count="20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55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2"/>
      </patternFill>
    </fill>
    <fill>
      <patternFill patternType="solid">
        <fgColor indexed="9"/>
      </patternFill>
    </fill>
    <fill>
      <patternFill patternType="solid">
        <fgColor indexed="45"/>
      </patternFill>
    </fill>
    <fill>
      <patternFill patternType="solid">
        <fgColor indexed="65"/>
        <bgColor indexed="64"/>
      </patternFill>
    </fill>
    <fill>
      <patternFill patternType="lightHorizontal"/>
    </fill>
  </fills>
  <borders count="7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49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2" borderId="0" applyNumberFormat="0" applyBorder="0" applyAlignment="0" applyProtection="0"/>
    <xf numFmtId="0" fontId="2" fillId="5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7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7" borderId="0" applyNumberFormat="0" applyBorder="0" applyAlignment="0" applyProtection="0"/>
    <xf numFmtId="0" fontId="3" fillId="9" borderId="0" applyNumberFormat="0" applyBorder="0" applyAlignment="0" applyProtection="0"/>
    <xf numFmtId="0" fontId="3" fillId="3" borderId="0" applyNumberFormat="0" applyBorder="0" applyAlignment="0" applyProtection="0"/>
    <xf numFmtId="0" fontId="3" fillId="7" borderId="0" applyNumberFormat="0" applyBorder="0" applyAlignment="0" applyProtection="0"/>
    <xf numFmtId="0" fontId="3" fillId="6" borderId="0" applyNumberFormat="0" applyBorder="0" applyAlignment="0" applyProtection="0"/>
    <xf numFmtId="0" fontId="3" fillId="9" borderId="0" applyNumberFormat="0" applyBorder="0" applyAlignment="0" applyProtection="0"/>
    <xf numFmtId="0" fontId="3" fillId="3" borderId="0" applyNumberFormat="0" applyBorder="0" applyAlignment="0" applyProtection="0"/>
    <xf numFmtId="0" fontId="4" fillId="7" borderId="1" applyNumberFormat="0" applyAlignment="0" applyProtection="0"/>
    <xf numFmtId="0" fontId="5" fillId="0" borderId="0" applyNumberFormat="0" applyFill="0" applyBorder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9" fillId="10" borderId="5" applyNumberFormat="0" applyAlignment="0" applyProtection="0"/>
    <xf numFmtId="43" fontId="1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6" applyNumberFormat="0" applyFill="0" applyAlignment="0" applyProtection="0"/>
    <xf numFmtId="0" fontId="1" fillId="4" borderId="7" applyNumberFormat="0" applyFont="0" applyAlignment="0" applyProtection="0"/>
    <xf numFmtId="0" fontId="3" fillId="9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9" borderId="0" applyNumberFormat="0" applyBorder="0" applyAlignment="0" applyProtection="0"/>
    <xf numFmtId="0" fontId="3" fillId="14" borderId="0" applyNumberFormat="0" applyBorder="0" applyAlignment="0" applyProtection="0"/>
    <xf numFmtId="0" fontId="12" fillId="15" borderId="0" applyNumberFormat="0" applyBorder="0" applyAlignment="0" applyProtection="0"/>
    <xf numFmtId="0" fontId="13" fillId="16" borderId="8" applyNumberFormat="0" applyAlignment="0" applyProtection="0"/>
    <xf numFmtId="0" fontId="14" fillId="0" borderId="0" applyNumberFormat="0" applyFill="0" applyBorder="0" applyAlignment="0" applyProtection="0"/>
    <xf numFmtId="0" fontId="51" fillId="0" borderId="0"/>
    <xf numFmtId="0" fontId="24" fillId="0" borderId="0"/>
    <xf numFmtId="0" fontId="24" fillId="0" borderId="0"/>
    <xf numFmtId="0" fontId="15" fillId="0" borderId="9" applyNumberFormat="0" applyFill="0" applyAlignment="0" applyProtection="0"/>
    <xf numFmtId="0" fontId="16" fillId="17" borderId="0" applyNumberFormat="0" applyBorder="0" applyAlignment="0" applyProtection="0"/>
    <xf numFmtId="0" fontId="17" fillId="7" borderId="0" applyNumberFormat="0" applyBorder="0" applyAlignment="0" applyProtection="0"/>
    <xf numFmtId="0" fontId="18" fillId="16" borderId="1" applyNumberFormat="0" applyAlignment="0" applyProtection="0"/>
    <xf numFmtId="0" fontId="51" fillId="0" borderId="0"/>
    <xf numFmtId="0" fontId="65" fillId="0" borderId="0"/>
    <xf numFmtId="0" fontId="66" fillId="0" borderId="0"/>
  </cellStyleXfs>
  <cellXfs count="448">
    <xf numFmtId="0" fontId="0" fillId="0" borderId="0" xfId="0"/>
    <xf numFmtId="0" fontId="20" fillId="0" borderId="0" xfId="0" applyFont="1" applyFill="1"/>
    <xf numFmtId="0" fontId="21" fillId="0" borderId="0" xfId="0" applyFont="1" applyFill="1"/>
    <xf numFmtId="0" fontId="22" fillId="0" borderId="0" xfId="0" applyFont="1" applyFill="1"/>
    <xf numFmtId="0" fontId="23" fillId="0" borderId="0" xfId="0" applyFont="1"/>
    <xf numFmtId="164" fontId="0" fillId="0" borderId="0" xfId="0" applyNumberFormat="1" applyFill="1" applyAlignment="1">
      <alignment vertical="center" wrapText="1"/>
    </xf>
    <xf numFmtId="164" fontId="25" fillId="0" borderId="0" xfId="0" applyNumberFormat="1" applyFont="1" applyFill="1" applyAlignment="1">
      <alignment horizontal="centerContinuous" vertical="center" wrapText="1"/>
    </xf>
    <xf numFmtId="164" fontId="0" fillId="0" borderId="0" xfId="0" applyNumberFormat="1" applyFill="1" applyAlignment="1">
      <alignment horizontal="centerContinuous" vertical="center"/>
    </xf>
    <xf numFmtId="164" fontId="0" fillId="0" borderId="0" xfId="0" applyNumberFormat="1" applyFill="1" applyAlignment="1">
      <alignment horizontal="center" vertical="center" wrapText="1"/>
    </xf>
    <xf numFmtId="164" fontId="26" fillId="0" borderId="0" xfId="0" applyNumberFormat="1" applyFont="1" applyFill="1" applyAlignment="1">
      <alignment horizontal="right" vertical="center"/>
    </xf>
    <xf numFmtId="164" fontId="27" fillId="0" borderId="10" xfId="0" applyNumberFormat="1" applyFont="1" applyFill="1" applyBorder="1" applyAlignment="1">
      <alignment horizontal="centerContinuous" vertical="center" wrapText="1"/>
    </xf>
    <xf numFmtId="164" fontId="27" fillId="0" borderId="11" xfId="0" applyNumberFormat="1" applyFont="1" applyFill="1" applyBorder="1" applyAlignment="1">
      <alignment horizontal="centerContinuous" vertical="center" wrapText="1"/>
    </xf>
    <xf numFmtId="164" fontId="27" fillId="0" borderId="12" xfId="0" applyNumberFormat="1" applyFont="1" applyFill="1" applyBorder="1" applyAlignment="1">
      <alignment horizontal="centerContinuous" vertical="center" wrapText="1"/>
    </xf>
    <xf numFmtId="164" fontId="27" fillId="0" borderId="10" xfId="0" applyNumberFormat="1" applyFont="1" applyFill="1" applyBorder="1" applyAlignment="1">
      <alignment horizontal="center" vertical="center" wrapText="1"/>
    </xf>
    <xf numFmtId="164" fontId="27" fillId="0" borderId="11" xfId="0" applyNumberFormat="1" applyFont="1" applyFill="1" applyBorder="1" applyAlignment="1">
      <alignment horizontal="center" vertical="center" wrapText="1"/>
    </xf>
    <xf numFmtId="164" fontId="27" fillId="0" borderId="12" xfId="0" applyNumberFormat="1" applyFont="1" applyFill="1" applyBorder="1" applyAlignment="1">
      <alignment horizontal="center" vertical="center" wrapText="1"/>
    </xf>
    <xf numFmtId="164" fontId="37" fillId="0" borderId="0" xfId="0" applyNumberFormat="1" applyFont="1" applyFill="1" applyAlignment="1">
      <alignment horizontal="center" vertical="center" wrapText="1"/>
    </xf>
    <xf numFmtId="164" fontId="31" fillId="0" borderId="40" xfId="0" applyNumberFormat="1" applyFont="1" applyFill="1" applyBorder="1" applyAlignment="1">
      <alignment horizontal="center" vertical="center" wrapText="1"/>
    </xf>
    <xf numFmtId="164" fontId="31" fillId="0" borderId="10" xfId="0" applyNumberFormat="1" applyFont="1" applyFill="1" applyBorder="1" applyAlignment="1">
      <alignment horizontal="center" vertical="center" wrapText="1"/>
    </xf>
    <xf numFmtId="164" fontId="31" fillId="0" borderId="11" xfId="0" applyNumberFormat="1" applyFont="1" applyFill="1" applyBorder="1" applyAlignment="1">
      <alignment horizontal="center" vertical="center" wrapText="1"/>
    </xf>
    <xf numFmtId="164" fontId="31" fillId="0" borderId="12" xfId="0" applyNumberFormat="1" applyFont="1" applyFill="1" applyBorder="1" applyAlignment="1">
      <alignment horizontal="center" vertical="center" wrapText="1"/>
    </xf>
    <xf numFmtId="164" fontId="31" fillId="0" borderId="0" xfId="0" applyNumberFormat="1" applyFont="1" applyFill="1" applyAlignment="1">
      <alignment horizontal="center" vertical="center" wrapText="1"/>
    </xf>
    <xf numFmtId="164" fontId="0" fillId="0" borderId="41" xfId="0" applyNumberFormat="1" applyFill="1" applyBorder="1" applyAlignment="1">
      <alignment horizontal="left" vertical="center" wrapText="1" indent="1"/>
    </xf>
    <xf numFmtId="164" fontId="29" fillId="0" borderId="28" xfId="0" applyNumberFormat="1" applyFont="1" applyFill="1" applyBorder="1" applyAlignment="1" applyProtection="1">
      <alignment horizontal="left" vertical="center" wrapText="1" indent="1"/>
      <protection locked="0"/>
    </xf>
    <xf numFmtId="164" fontId="29" fillId="0" borderId="29" xfId="0" applyNumberFormat="1" applyFont="1" applyFill="1" applyBorder="1" applyAlignment="1" applyProtection="1">
      <alignment vertical="center" wrapText="1"/>
      <protection locked="0"/>
    </xf>
    <xf numFmtId="164" fontId="29" fillId="0" borderId="30" xfId="0" applyNumberFormat="1" applyFont="1" applyFill="1" applyBorder="1" applyAlignment="1" applyProtection="1">
      <alignment vertical="center" wrapText="1"/>
      <protection locked="0"/>
    </xf>
    <xf numFmtId="164" fontId="0" fillId="0" borderId="42" xfId="0" applyNumberFormat="1" applyFill="1" applyBorder="1" applyAlignment="1">
      <alignment horizontal="left" vertical="center" wrapText="1" indent="1"/>
    </xf>
    <xf numFmtId="164" fontId="29" fillId="0" borderId="16" xfId="0" applyNumberFormat="1" applyFont="1" applyFill="1" applyBorder="1" applyAlignment="1" applyProtection="1">
      <alignment horizontal="left" vertical="center" wrapText="1" indent="1"/>
      <protection locked="0"/>
    </xf>
    <xf numFmtId="164" fontId="29" fillId="0" borderId="17" xfId="0" applyNumberFormat="1" applyFont="1" applyFill="1" applyBorder="1" applyAlignment="1" applyProtection="1">
      <alignment vertical="center" wrapText="1"/>
      <protection locked="0"/>
    </xf>
    <xf numFmtId="164" fontId="29" fillId="0" borderId="18" xfId="0" applyNumberFormat="1" applyFont="1" applyFill="1" applyBorder="1" applyAlignment="1" applyProtection="1">
      <alignment vertical="center" wrapText="1"/>
      <protection locked="0"/>
    </xf>
    <xf numFmtId="164" fontId="29" fillId="0" borderId="37" xfId="0" applyNumberFormat="1" applyFont="1" applyFill="1" applyBorder="1" applyAlignment="1" applyProtection="1">
      <alignment horizontal="left" vertical="center" wrapText="1" indent="1"/>
      <protection locked="0"/>
    </xf>
    <xf numFmtId="164" fontId="29" fillId="0" borderId="43" xfId="0" applyNumberFormat="1" applyFont="1" applyFill="1" applyBorder="1" applyAlignment="1" applyProtection="1">
      <alignment vertical="center" wrapText="1"/>
      <protection locked="0"/>
    </xf>
    <xf numFmtId="164" fontId="29" fillId="0" borderId="31" xfId="0" applyNumberFormat="1" applyFont="1" applyFill="1" applyBorder="1" applyAlignment="1" applyProtection="1">
      <alignment horizontal="left" vertical="center" wrapText="1" indent="1"/>
      <protection locked="0"/>
    </xf>
    <xf numFmtId="164" fontId="29" fillId="0" borderId="33" xfId="0" applyNumberFormat="1" applyFont="1" applyFill="1" applyBorder="1" applyAlignment="1" applyProtection="1">
      <alignment vertical="center" wrapText="1"/>
      <protection locked="0"/>
    </xf>
    <xf numFmtId="164" fontId="29" fillId="0" borderId="32" xfId="0" applyNumberFormat="1" applyFont="1" applyFill="1" applyBorder="1" applyAlignment="1" applyProtection="1">
      <alignment vertical="center" wrapText="1"/>
      <protection locked="0"/>
    </xf>
    <xf numFmtId="164" fontId="38" fillId="0" borderId="40" xfId="0" applyNumberFormat="1" applyFont="1" applyFill="1" applyBorder="1" applyAlignment="1">
      <alignment horizontal="left" vertical="center" wrapText="1" indent="1"/>
    </xf>
    <xf numFmtId="164" fontId="31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4" fontId="31" fillId="0" borderId="11" xfId="0" applyNumberFormat="1" applyFont="1" applyFill="1" applyBorder="1" applyAlignment="1" applyProtection="1">
      <alignment vertical="center" wrapText="1"/>
    </xf>
    <xf numFmtId="164" fontId="31" fillId="0" borderId="10" xfId="0" applyNumberFormat="1" applyFont="1" applyFill="1" applyBorder="1" applyAlignment="1" applyProtection="1">
      <alignment horizontal="left" vertical="center" wrapText="1" indent="1"/>
    </xf>
    <xf numFmtId="164" fontId="31" fillId="0" borderId="12" xfId="0" applyNumberFormat="1" applyFont="1" applyFill="1" applyBorder="1" applyAlignment="1" applyProtection="1">
      <alignment vertical="center" wrapText="1"/>
    </xf>
    <xf numFmtId="164" fontId="38" fillId="0" borderId="44" xfId="0" applyNumberFormat="1" applyFont="1" applyFill="1" applyBorder="1" applyAlignment="1">
      <alignment horizontal="left" vertical="center" wrapText="1" indent="1"/>
    </xf>
    <xf numFmtId="164" fontId="31" fillId="0" borderId="22" xfId="0" applyNumberFormat="1" applyFont="1" applyFill="1" applyBorder="1" applyAlignment="1" applyProtection="1">
      <alignment horizontal="left" vertical="center" wrapText="1" indent="1"/>
      <protection locked="0"/>
    </xf>
    <xf numFmtId="164" fontId="31" fillId="0" borderId="23" xfId="0" applyNumberFormat="1" applyFont="1" applyFill="1" applyBorder="1" applyAlignment="1" applyProtection="1">
      <alignment horizontal="right" vertical="center" wrapText="1"/>
      <protection locked="0"/>
    </xf>
    <xf numFmtId="164" fontId="19" fillId="0" borderId="16" xfId="0" applyNumberFormat="1" applyFont="1" applyFill="1" applyBorder="1" applyAlignment="1" applyProtection="1">
      <alignment horizontal="left" vertical="center" wrapText="1" indent="1"/>
      <protection locked="0"/>
    </xf>
    <xf numFmtId="164" fontId="19" fillId="0" borderId="24" xfId="0" applyNumberFormat="1" applyFont="1" applyFill="1" applyBorder="1" applyAlignment="1" applyProtection="1">
      <alignment horizontal="right" vertical="center" wrapText="1"/>
      <protection locked="0"/>
    </xf>
    <xf numFmtId="164" fontId="38" fillId="0" borderId="42" xfId="0" applyNumberFormat="1" applyFont="1" applyFill="1" applyBorder="1" applyAlignment="1">
      <alignment horizontal="left" vertical="center" wrapText="1" indent="1"/>
    </xf>
    <xf numFmtId="164" fontId="31" fillId="0" borderId="16" xfId="0" applyNumberFormat="1" applyFont="1" applyFill="1" applyBorder="1" applyAlignment="1" applyProtection="1">
      <alignment horizontal="left" vertical="center" wrapText="1" indent="1"/>
      <protection locked="0"/>
    </xf>
    <xf numFmtId="164" fontId="31" fillId="0" borderId="17" xfId="0" applyNumberFormat="1" applyFont="1" applyFill="1" applyBorder="1" applyAlignment="1" applyProtection="1">
      <alignment horizontal="right" vertical="center" wrapText="1"/>
      <protection locked="0"/>
    </xf>
    <xf numFmtId="164" fontId="19" fillId="0" borderId="18" xfId="0" applyNumberFormat="1" applyFont="1" applyFill="1" applyBorder="1" applyAlignment="1" applyProtection="1">
      <alignment horizontal="right" vertical="center" wrapText="1"/>
      <protection locked="0"/>
    </xf>
    <xf numFmtId="164" fontId="1" fillId="0" borderId="42" xfId="0" applyNumberFormat="1" applyFont="1" applyFill="1" applyBorder="1" applyAlignment="1">
      <alignment horizontal="left" vertical="center" wrapText="1" indent="1"/>
    </xf>
    <xf numFmtId="164" fontId="19" fillId="0" borderId="17" xfId="0" applyNumberFormat="1" applyFont="1" applyFill="1" applyBorder="1" applyAlignment="1" applyProtection="1">
      <alignment horizontal="right" vertical="center" wrapText="1"/>
      <protection locked="0"/>
    </xf>
    <xf numFmtId="164" fontId="19" fillId="0" borderId="22" xfId="0" applyNumberFormat="1" applyFont="1" applyFill="1" applyBorder="1" applyAlignment="1" applyProtection="1">
      <alignment horizontal="left" vertical="center" wrapText="1" indent="1"/>
      <protection locked="0"/>
    </xf>
    <xf numFmtId="164" fontId="1" fillId="0" borderId="44" xfId="0" applyNumberFormat="1" applyFont="1" applyFill="1" applyBorder="1" applyAlignment="1">
      <alignment horizontal="left" vertical="center" wrapText="1" indent="1"/>
    </xf>
    <xf numFmtId="164" fontId="19" fillId="0" borderId="23" xfId="0" applyNumberFormat="1" applyFont="1" applyFill="1" applyBorder="1" applyAlignment="1" applyProtection="1">
      <alignment horizontal="right" vertical="center" wrapText="1"/>
      <protection locked="0"/>
    </xf>
    <xf numFmtId="164" fontId="19" fillId="0" borderId="29" xfId="0" applyNumberFormat="1" applyFont="1" applyFill="1" applyBorder="1" applyAlignment="1" applyProtection="1">
      <alignment horizontal="right" vertical="center" wrapText="1"/>
      <protection locked="0"/>
    </xf>
    <xf numFmtId="164" fontId="19" fillId="0" borderId="30" xfId="0" applyNumberFormat="1" applyFont="1" applyFill="1" applyBorder="1" applyAlignment="1" applyProtection="1">
      <alignment horizontal="right" vertical="center" wrapText="1"/>
      <protection locked="0"/>
    </xf>
    <xf numFmtId="164" fontId="0" fillId="0" borderId="45" xfId="0" applyNumberFormat="1" applyFill="1" applyBorder="1" applyAlignment="1">
      <alignment horizontal="left" vertical="center" wrapText="1" indent="1"/>
    </xf>
    <xf numFmtId="164" fontId="19" fillId="0" borderId="33" xfId="0" applyNumberFormat="1" applyFont="1" applyFill="1" applyBorder="1" applyAlignment="1" applyProtection="1">
      <alignment horizontal="right" vertical="center" wrapText="1"/>
      <protection locked="0"/>
    </xf>
    <xf numFmtId="164" fontId="19" fillId="0" borderId="32" xfId="0" applyNumberFormat="1" applyFont="1" applyFill="1" applyBorder="1" applyAlignment="1" applyProtection="1">
      <alignment horizontal="right" vertical="center" wrapText="1"/>
      <protection locked="0"/>
    </xf>
    <xf numFmtId="164" fontId="0" fillId="0" borderId="46" xfId="0" applyNumberFormat="1" applyFill="1" applyBorder="1" applyAlignment="1">
      <alignment horizontal="left" vertical="center" wrapText="1" indent="1"/>
    </xf>
    <xf numFmtId="164" fontId="29" fillId="0" borderId="34" xfId="0" applyNumberFormat="1" applyFont="1" applyFill="1" applyBorder="1" applyAlignment="1" applyProtection="1">
      <alignment horizontal="left" vertical="center" wrapText="1" indent="1"/>
      <protection locked="0"/>
    </xf>
    <xf numFmtId="164" fontId="19" fillId="18" borderId="35" xfId="0" applyNumberFormat="1" applyFont="1" applyFill="1" applyBorder="1" applyAlignment="1" applyProtection="1">
      <alignment horizontal="right" vertical="center" wrapText="1"/>
      <protection locked="0"/>
    </xf>
    <xf numFmtId="164" fontId="19" fillId="18" borderId="36" xfId="0" applyNumberFormat="1" applyFont="1" applyFill="1" applyBorder="1" applyAlignment="1" applyProtection="1">
      <alignment horizontal="right" vertical="center" wrapText="1"/>
      <protection locked="0"/>
    </xf>
    <xf numFmtId="164" fontId="36" fillId="0" borderId="10" xfId="0" applyNumberFormat="1" applyFont="1" applyFill="1" applyBorder="1" applyAlignment="1">
      <alignment horizontal="left" vertical="center" wrapText="1" indent="1"/>
    </xf>
    <xf numFmtId="164" fontId="31" fillId="0" borderId="10" xfId="0" applyNumberFormat="1" applyFont="1" applyFill="1" applyBorder="1" applyAlignment="1">
      <alignment horizontal="left" vertical="center" wrapText="1" indent="1"/>
    </xf>
    <xf numFmtId="164" fontId="31" fillId="0" borderId="11" xfId="0" applyNumberFormat="1" applyFont="1" applyFill="1" applyBorder="1" applyAlignment="1" applyProtection="1">
      <alignment horizontal="right" vertical="center" wrapText="1"/>
    </xf>
    <xf numFmtId="164" fontId="31" fillId="0" borderId="12" xfId="0" applyNumberFormat="1" applyFont="1" applyFill="1" applyBorder="1" applyAlignment="1" applyProtection="1">
      <alignment horizontal="right" vertical="center" wrapText="1"/>
    </xf>
    <xf numFmtId="164" fontId="32" fillId="0" borderId="0" xfId="0" applyNumberFormat="1" applyFont="1" applyFill="1" applyAlignment="1">
      <alignment vertical="center" wrapText="1"/>
    </xf>
    <xf numFmtId="164" fontId="38" fillId="0" borderId="41" xfId="0" applyNumberFormat="1" applyFont="1" applyFill="1" applyBorder="1" applyAlignment="1">
      <alignment horizontal="left" vertical="center" wrapText="1" indent="1"/>
    </xf>
    <xf numFmtId="164" fontId="31" fillId="0" borderId="29" xfId="0" applyNumberFormat="1" applyFont="1" applyFill="1" applyBorder="1" applyAlignment="1" applyProtection="1">
      <alignment horizontal="right" vertical="center" wrapText="1"/>
      <protection locked="0"/>
    </xf>
    <xf numFmtId="164" fontId="29" fillId="0" borderId="12" xfId="0" applyNumberFormat="1" applyFont="1" applyFill="1" applyBorder="1" applyAlignment="1" applyProtection="1">
      <alignment vertical="center" wrapText="1"/>
    </xf>
    <xf numFmtId="164" fontId="31" fillId="0" borderId="11" xfId="0" applyNumberFormat="1" applyFont="1" applyFill="1" applyBorder="1" applyAlignment="1">
      <alignment vertical="center" wrapText="1"/>
    </xf>
    <xf numFmtId="164" fontId="31" fillId="0" borderId="12" xfId="0" applyNumberFormat="1" applyFont="1" applyFill="1" applyBorder="1" applyAlignment="1">
      <alignment vertical="center" wrapText="1"/>
    </xf>
    <xf numFmtId="164" fontId="31" fillId="0" borderId="25" xfId="0" applyNumberFormat="1" applyFont="1" applyFill="1" applyBorder="1" applyAlignment="1">
      <alignment horizontal="left" vertical="center" wrapText="1" indent="1"/>
    </xf>
    <xf numFmtId="164" fontId="31" fillId="0" borderId="26" xfId="0" applyNumberFormat="1" applyFont="1" applyFill="1" applyBorder="1" applyAlignment="1" applyProtection="1">
      <alignment horizontal="right" vertical="center" wrapText="1"/>
    </xf>
    <xf numFmtId="164" fontId="31" fillId="0" borderId="27" xfId="0" applyNumberFormat="1" applyFont="1" applyFill="1" applyBorder="1" applyAlignment="1" applyProtection="1">
      <alignment horizontal="right" vertical="center" wrapText="1"/>
    </xf>
    <xf numFmtId="164" fontId="35" fillId="0" borderId="0" xfId="0" applyNumberFormat="1" applyFont="1" applyFill="1" applyAlignment="1">
      <alignment textRotation="180" wrapText="1"/>
    </xf>
    <xf numFmtId="0" fontId="39" fillId="0" borderId="0" xfId="0" applyFont="1"/>
    <xf numFmtId="0" fontId="32" fillId="0" borderId="0" xfId="0" applyFont="1" applyAlignment="1">
      <alignment horizontal="center"/>
    </xf>
    <xf numFmtId="3" fontId="20" fillId="0" borderId="0" xfId="0" applyNumberFormat="1" applyFont="1" applyFill="1" applyAlignment="1">
      <alignment horizontal="right" indent="1"/>
    </xf>
    <xf numFmtId="0" fontId="20" fillId="0" borderId="0" xfId="0" applyFont="1" applyFill="1" applyAlignment="1">
      <alignment horizontal="right" indent="1"/>
    </xf>
    <xf numFmtId="3" fontId="36" fillId="0" borderId="0" xfId="0" applyNumberFormat="1" applyFont="1" applyFill="1" applyAlignment="1">
      <alignment horizontal="right" indent="1"/>
    </xf>
    <xf numFmtId="0" fontId="20" fillId="0" borderId="0" xfId="0" applyFont="1"/>
    <xf numFmtId="0" fontId="20" fillId="0" borderId="0" xfId="0" applyFont="1" applyAlignment="1">
      <alignment horizontal="right" indent="1"/>
    </xf>
    <xf numFmtId="0" fontId="41" fillId="0" borderId="0" xfId="40" applyFont="1" applyFill="1"/>
    <xf numFmtId="164" fontId="40" fillId="0" borderId="0" xfId="40" applyNumberFormat="1" applyFont="1" applyFill="1" applyBorder="1" applyAlignment="1" applyProtection="1">
      <alignment horizontal="centerContinuous" vertical="center"/>
    </xf>
    <xf numFmtId="0" fontId="42" fillId="0" borderId="0" xfId="0" applyFont="1" applyFill="1" applyBorder="1" applyAlignment="1" applyProtection="1"/>
    <xf numFmtId="0" fontId="38" fillId="0" borderId="33" xfId="40" applyFont="1" applyFill="1" applyBorder="1" applyAlignment="1">
      <alignment horizontal="center" vertical="center" wrapText="1"/>
    </xf>
    <xf numFmtId="0" fontId="30" fillId="0" borderId="10" xfId="40" applyFont="1" applyFill="1" applyBorder="1" applyAlignment="1">
      <alignment horizontal="center" vertical="center"/>
    </xf>
    <xf numFmtId="0" fontId="30" fillId="0" borderId="11" xfId="40" applyFont="1" applyFill="1" applyBorder="1" applyAlignment="1">
      <alignment horizontal="center" vertical="center"/>
    </xf>
    <xf numFmtId="0" fontId="30" fillId="0" borderId="12" xfId="40" applyFont="1" applyFill="1" applyBorder="1" applyAlignment="1">
      <alignment horizontal="center" vertical="center"/>
    </xf>
    <xf numFmtId="0" fontId="30" fillId="0" borderId="28" xfId="40" applyFont="1" applyFill="1" applyBorder="1" applyAlignment="1">
      <alignment horizontal="center" vertical="center"/>
    </xf>
    <xf numFmtId="0" fontId="30" fillId="0" borderId="29" xfId="40" applyFont="1" applyFill="1" applyBorder="1" applyProtection="1">
      <protection locked="0"/>
    </xf>
    <xf numFmtId="165" fontId="30" fillId="0" borderId="29" xfId="26" applyNumberFormat="1" applyFont="1" applyFill="1" applyBorder="1" applyProtection="1">
      <protection locked="0"/>
    </xf>
    <xf numFmtId="165" fontId="30" fillId="0" borderId="30" xfId="26" applyNumberFormat="1" applyFont="1" applyFill="1" applyBorder="1"/>
    <xf numFmtId="0" fontId="30" fillId="0" borderId="16" xfId="40" applyFont="1" applyFill="1" applyBorder="1" applyAlignment="1">
      <alignment horizontal="center" vertical="center"/>
    </xf>
    <xf numFmtId="0" fontId="30" fillId="0" borderId="17" xfId="40" applyFont="1" applyFill="1" applyBorder="1" applyProtection="1">
      <protection locked="0"/>
    </xf>
    <xf numFmtId="165" fontId="30" fillId="0" borderId="17" xfId="26" applyNumberFormat="1" applyFont="1" applyFill="1" applyBorder="1" applyProtection="1">
      <protection locked="0"/>
    </xf>
    <xf numFmtId="165" fontId="30" fillId="0" borderId="18" xfId="26" applyNumberFormat="1" applyFont="1" applyFill="1" applyBorder="1"/>
    <xf numFmtId="0" fontId="30" fillId="0" borderId="31" xfId="40" applyFont="1" applyFill="1" applyBorder="1" applyAlignment="1">
      <alignment horizontal="center" vertical="center"/>
    </xf>
    <xf numFmtId="0" fontId="30" fillId="0" borderId="33" xfId="40" applyFont="1" applyFill="1" applyBorder="1" applyProtection="1">
      <protection locked="0"/>
    </xf>
    <xf numFmtId="165" fontId="30" fillId="0" borderId="33" xfId="26" applyNumberFormat="1" applyFont="1" applyFill="1" applyBorder="1" applyProtection="1">
      <protection locked="0"/>
    </xf>
    <xf numFmtId="0" fontId="38" fillId="0" borderId="11" xfId="40" applyFont="1" applyFill="1" applyBorder="1"/>
    <xf numFmtId="165" fontId="30" fillId="0" borderId="11" xfId="40" applyNumberFormat="1" applyFont="1" applyFill="1" applyBorder="1"/>
    <xf numFmtId="165" fontId="30" fillId="0" borderId="12" xfId="40" applyNumberFormat="1" applyFont="1" applyFill="1" applyBorder="1"/>
    <xf numFmtId="0" fontId="33" fillId="0" borderId="0" xfId="0" applyFont="1" applyFill="1" applyBorder="1" applyAlignment="1" applyProtection="1">
      <alignment horizontal="right"/>
    </xf>
    <xf numFmtId="0" fontId="31" fillId="0" borderId="19" xfId="40" applyFont="1" applyFill="1" applyBorder="1" applyAlignment="1" applyProtection="1">
      <alignment horizontal="center" vertical="center" wrapText="1"/>
    </xf>
    <xf numFmtId="0" fontId="31" fillId="0" borderId="20" xfId="40" applyFont="1" applyFill="1" applyBorder="1" applyAlignment="1" applyProtection="1">
      <alignment horizontal="center" vertical="center" wrapText="1"/>
    </xf>
    <xf numFmtId="0" fontId="31" fillId="0" borderId="21" xfId="40" applyFont="1" applyFill="1" applyBorder="1" applyAlignment="1" applyProtection="1">
      <alignment horizontal="center" vertical="center" wrapText="1"/>
    </xf>
    <xf numFmtId="0" fontId="19" fillId="0" borderId="11" xfId="40" applyFont="1" applyFill="1" applyBorder="1" applyAlignment="1" applyProtection="1">
      <alignment horizontal="center" vertical="center"/>
    </xf>
    <xf numFmtId="0" fontId="19" fillId="0" borderId="12" xfId="40" applyFont="1" applyFill="1" applyBorder="1" applyAlignment="1" applyProtection="1">
      <alignment horizontal="center" vertical="center"/>
    </xf>
    <xf numFmtId="0" fontId="19" fillId="0" borderId="19" xfId="40" applyFont="1" applyFill="1" applyBorder="1" applyAlignment="1" applyProtection="1">
      <alignment horizontal="center" vertical="center"/>
    </xf>
    <xf numFmtId="0" fontId="19" fillId="0" borderId="20" xfId="40" applyFont="1" applyFill="1" applyBorder="1" applyProtection="1"/>
    <xf numFmtId="0" fontId="19" fillId="0" borderId="16" xfId="40" applyFont="1" applyFill="1" applyBorder="1" applyAlignment="1" applyProtection="1">
      <alignment horizontal="center" vertical="center"/>
    </xf>
    <xf numFmtId="0" fontId="19" fillId="0" borderId="17" xfId="40" applyFont="1" applyFill="1" applyBorder="1" applyProtection="1"/>
    <xf numFmtId="0" fontId="19" fillId="0" borderId="17" xfId="40" applyFont="1" applyFill="1" applyBorder="1" applyAlignment="1" applyProtection="1">
      <alignment wrapText="1"/>
    </xf>
    <xf numFmtId="0" fontId="19" fillId="0" borderId="33" xfId="40" applyFont="1" applyFill="1" applyBorder="1" applyProtection="1"/>
    <xf numFmtId="165" fontId="31" fillId="0" borderId="12" xfId="26" applyNumberFormat="1" applyFont="1" applyFill="1" applyBorder="1" applyProtection="1"/>
    <xf numFmtId="164" fontId="0" fillId="0" borderId="0" xfId="0" applyNumberFormat="1" applyFill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vertical="center" wrapText="1"/>
    </xf>
    <xf numFmtId="164" fontId="26" fillId="0" borderId="0" xfId="0" applyNumberFormat="1" applyFont="1" applyFill="1" applyAlignment="1" applyProtection="1">
      <alignment horizontal="right" wrapText="1"/>
    </xf>
    <xf numFmtId="164" fontId="27" fillId="0" borderId="10" xfId="0" applyNumberFormat="1" applyFont="1" applyFill="1" applyBorder="1" applyAlignment="1" applyProtection="1">
      <alignment horizontal="center" vertical="center" wrapText="1"/>
    </xf>
    <xf numFmtId="164" fontId="27" fillId="0" borderId="11" xfId="0" applyNumberFormat="1" applyFont="1" applyFill="1" applyBorder="1" applyAlignment="1" applyProtection="1">
      <alignment horizontal="center" vertical="center" wrapText="1"/>
    </xf>
    <xf numFmtId="164" fontId="27" fillId="0" borderId="12" xfId="0" applyNumberFormat="1" applyFont="1" applyFill="1" applyBorder="1" applyAlignment="1" applyProtection="1">
      <alignment horizontal="center" vertical="center" wrapText="1"/>
    </xf>
    <xf numFmtId="164" fontId="28" fillId="0" borderId="25" xfId="0" applyNumberFormat="1" applyFont="1" applyFill="1" applyBorder="1" applyAlignment="1" applyProtection="1">
      <alignment horizontal="center" vertical="center" wrapText="1"/>
    </xf>
    <xf numFmtId="164" fontId="28" fillId="0" borderId="26" xfId="0" applyNumberFormat="1" applyFont="1" applyFill="1" applyBorder="1" applyAlignment="1" applyProtection="1">
      <alignment horizontal="center" vertical="center" wrapText="1"/>
    </xf>
    <xf numFmtId="164" fontId="28" fillId="0" borderId="27" xfId="0" applyNumberFormat="1" applyFont="1" applyFill="1" applyBorder="1" applyAlignment="1" applyProtection="1">
      <alignment horizontal="center" vertical="center" wrapText="1"/>
    </xf>
    <xf numFmtId="164" fontId="29" fillId="0" borderId="18" xfId="0" applyNumberFormat="1" applyFont="1" applyFill="1" applyBorder="1" applyAlignment="1" applyProtection="1">
      <alignment vertical="center" wrapText="1"/>
    </xf>
    <xf numFmtId="164" fontId="29" fillId="0" borderId="32" xfId="0" applyNumberFormat="1" applyFont="1" applyFill="1" applyBorder="1" applyAlignment="1" applyProtection="1">
      <alignment vertical="center" wrapText="1"/>
    </xf>
    <xf numFmtId="164" fontId="27" fillId="0" borderId="10" xfId="0" applyNumberFormat="1" applyFont="1" applyFill="1" applyBorder="1" applyAlignment="1" applyProtection="1">
      <alignment horizontal="left" vertical="center" wrapText="1"/>
    </xf>
    <xf numFmtId="164" fontId="28" fillId="0" borderId="11" xfId="0" applyNumberFormat="1" applyFont="1" applyFill="1" applyBorder="1" applyAlignment="1" applyProtection="1">
      <alignment vertical="center" wrapText="1"/>
    </xf>
    <xf numFmtId="164" fontId="28" fillId="19" borderId="11" xfId="0" applyNumberFormat="1" applyFont="1" applyFill="1" applyBorder="1" applyAlignment="1" applyProtection="1">
      <alignment vertical="center" wrapText="1"/>
    </xf>
    <xf numFmtId="164" fontId="28" fillId="0" borderId="12" xfId="0" applyNumberFormat="1" applyFont="1" applyFill="1" applyBorder="1" applyAlignment="1" applyProtection="1">
      <alignment vertical="center" wrapText="1"/>
    </xf>
    <xf numFmtId="164" fontId="37" fillId="0" borderId="0" xfId="0" applyNumberFormat="1" applyFont="1" applyFill="1" applyAlignment="1">
      <alignment vertical="center" wrapText="1"/>
    </xf>
    <xf numFmtId="0" fontId="21" fillId="0" borderId="0" xfId="0" applyFont="1" applyFill="1" applyProtection="1"/>
    <xf numFmtId="0" fontId="0" fillId="0" borderId="0" xfId="0" applyFill="1"/>
    <xf numFmtId="0" fontId="0" fillId="0" borderId="0" xfId="0" applyFill="1" applyProtection="1"/>
    <xf numFmtId="0" fontId="36" fillId="0" borderId="13" xfId="0" applyFont="1" applyFill="1" applyBorder="1" applyAlignment="1" applyProtection="1">
      <alignment vertical="center"/>
    </xf>
    <xf numFmtId="0" fontId="36" fillId="0" borderId="14" xfId="0" applyFont="1" applyFill="1" applyBorder="1" applyAlignment="1" applyProtection="1">
      <alignment horizontal="center" vertical="center"/>
    </xf>
    <xf numFmtId="0" fontId="36" fillId="0" borderId="15" xfId="0" applyFont="1" applyFill="1" applyBorder="1" applyAlignment="1" applyProtection="1">
      <alignment horizontal="center" vertical="center"/>
    </xf>
    <xf numFmtId="49" fontId="19" fillId="0" borderId="19" xfId="0" applyNumberFormat="1" applyFont="1" applyFill="1" applyBorder="1" applyAlignment="1" applyProtection="1">
      <alignment vertical="center"/>
    </xf>
    <xf numFmtId="3" fontId="19" fillId="0" borderId="20" xfId="0" applyNumberFormat="1" applyFont="1" applyFill="1" applyBorder="1" applyAlignment="1" applyProtection="1">
      <alignment vertical="center"/>
      <protection locked="0"/>
    </xf>
    <xf numFmtId="3" fontId="19" fillId="0" borderId="21" xfId="0" applyNumberFormat="1" applyFont="1" applyFill="1" applyBorder="1" applyAlignment="1" applyProtection="1">
      <alignment vertical="center"/>
    </xf>
    <xf numFmtId="49" fontId="34" fillId="0" borderId="16" xfId="0" quotePrefix="1" applyNumberFormat="1" applyFont="1" applyFill="1" applyBorder="1" applyAlignment="1" applyProtection="1">
      <alignment horizontal="left" vertical="center" indent="1"/>
    </xf>
    <xf numFmtId="3" fontId="34" fillId="0" borderId="17" xfId="0" applyNumberFormat="1" applyFont="1" applyFill="1" applyBorder="1" applyAlignment="1" applyProtection="1">
      <alignment vertical="center"/>
      <protection locked="0"/>
    </xf>
    <xf numFmtId="3" fontId="34" fillId="0" borderId="18" xfId="0" applyNumberFormat="1" applyFont="1" applyFill="1" applyBorder="1" applyAlignment="1" applyProtection="1">
      <alignment vertical="center"/>
    </xf>
    <xf numFmtId="49" fontId="19" fillId="0" borderId="16" xfId="0" applyNumberFormat="1" applyFont="1" applyFill="1" applyBorder="1" applyAlignment="1" applyProtection="1">
      <alignment vertical="center"/>
    </xf>
    <xf numFmtId="3" fontId="19" fillId="0" borderId="17" xfId="0" applyNumberFormat="1" applyFont="1" applyFill="1" applyBorder="1" applyAlignment="1" applyProtection="1">
      <alignment vertical="center"/>
      <protection locked="0"/>
    </xf>
    <xf numFmtId="3" fontId="19" fillId="0" borderId="18" xfId="0" applyNumberFormat="1" applyFont="1" applyFill="1" applyBorder="1" applyAlignment="1" applyProtection="1">
      <alignment vertical="center"/>
    </xf>
    <xf numFmtId="49" fontId="19" fillId="0" borderId="31" xfId="0" applyNumberFormat="1" applyFont="1" applyFill="1" applyBorder="1" applyAlignment="1" applyProtection="1">
      <alignment vertical="center"/>
      <protection locked="0"/>
    </xf>
    <xf numFmtId="3" fontId="19" fillId="0" borderId="33" xfId="0" applyNumberFormat="1" applyFont="1" applyFill="1" applyBorder="1" applyAlignment="1" applyProtection="1">
      <alignment vertical="center"/>
      <protection locked="0"/>
    </xf>
    <xf numFmtId="49" fontId="36" fillId="0" borderId="10" xfId="0" applyNumberFormat="1" applyFont="1" applyFill="1" applyBorder="1" applyAlignment="1" applyProtection="1">
      <alignment vertical="center"/>
    </xf>
    <xf numFmtId="3" fontId="19" fillId="0" borderId="11" xfId="0" applyNumberFormat="1" applyFont="1" applyFill="1" applyBorder="1" applyAlignment="1" applyProtection="1">
      <alignment vertical="center"/>
    </xf>
    <xf numFmtId="3" fontId="19" fillId="0" borderId="12" xfId="0" applyNumberFormat="1" applyFont="1" applyFill="1" applyBorder="1" applyAlignment="1" applyProtection="1">
      <alignment vertical="center"/>
    </xf>
    <xf numFmtId="0" fontId="0" fillId="0" borderId="0" xfId="0" applyFill="1" applyAlignment="1" applyProtection="1">
      <alignment vertical="center"/>
    </xf>
    <xf numFmtId="49" fontId="19" fillId="0" borderId="16" xfId="0" applyNumberFormat="1" applyFont="1" applyFill="1" applyBorder="1" applyAlignment="1" applyProtection="1">
      <alignment horizontal="left" vertical="center"/>
    </xf>
    <xf numFmtId="49" fontId="36" fillId="0" borderId="0" xfId="0" applyNumberFormat="1" applyFont="1" applyFill="1" applyBorder="1" applyAlignment="1" applyProtection="1">
      <alignment vertical="center"/>
    </xf>
    <xf numFmtId="3" fontId="19" fillId="0" borderId="0" xfId="0" applyNumberFormat="1" applyFont="1" applyFill="1" applyBorder="1" applyAlignment="1" applyProtection="1">
      <alignment vertical="center"/>
    </xf>
    <xf numFmtId="0" fontId="0" fillId="0" borderId="0" xfId="0" applyFill="1" applyAlignment="1"/>
    <xf numFmtId="164" fontId="45" fillId="0" borderId="0" xfId="0" applyNumberFormat="1" applyFont="1" applyFill="1" applyAlignment="1">
      <alignment vertical="center" wrapText="1"/>
    </xf>
    <xf numFmtId="0" fontId="25" fillId="0" borderId="0" xfId="0" applyFont="1" applyFill="1" applyAlignment="1">
      <alignment vertical="center"/>
    </xf>
    <xf numFmtId="0" fontId="37" fillId="0" borderId="0" xfId="0" applyFont="1" applyFill="1" applyAlignment="1">
      <alignment vertical="center"/>
    </xf>
    <xf numFmtId="0" fontId="0" fillId="0" borderId="0" xfId="0" applyFill="1" applyAlignment="1">
      <alignment vertical="center" wrapText="1"/>
    </xf>
    <xf numFmtId="0" fontId="28" fillId="0" borderId="11" xfId="0" applyFont="1" applyFill="1" applyBorder="1" applyAlignment="1" applyProtection="1">
      <alignment horizontal="center" vertical="center" wrapText="1"/>
    </xf>
    <xf numFmtId="0" fontId="28" fillId="0" borderId="12" xfId="0" applyFont="1" applyFill="1" applyBorder="1" applyAlignment="1" applyProtection="1">
      <alignment horizontal="center" vertical="center" wrapText="1"/>
    </xf>
    <xf numFmtId="0" fontId="25" fillId="0" borderId="0" xfId="0" applyFont="1" applyFill="1" applyAlignment="1">
      <alignment horizontal="center" vertical="center" wrapText="1"/>
    </xf>
    <xf numFmtId="0" fontId="46" fillId="0" borderId="0" xfId="0" applyFont="1" applyFill="1" applyAlignment="1">
      <alignment vertical="center" wrapText="1"/>
    </xf>
    <xf numFmtId="0" fontId="47" fillId="0" borderId="0" xfId="0" applyFont="1" applyFill="1" applyAlignment="1">
      <alignment vertical="center" wrapText="1"/>
    </xf>
    <xf numFmtId="16" fontId="0" fillId="0" borderId="0" xfId="0" applyNumberFormat="1" applyFill="1" applyAlignment="1">
      <alignment vertical="center" wrapText="1"/>
    </xf>
    <xf numFmtId="164" fontId="46" fillId="0" borderId="0" xfId="0" applyNumberFormat="1" applyFont="1" applyFill="1" applyAlignment="1">
      <alignment horizontal="center" vertical="center" wrapText="1"/>
    </xf>
    <xf numFmtId="164" fontId="46" fillId="0" borderId="0" xfId="0" applyNumberFormat="1" applyFont="1" applyFill="1" applyAlignment="1">
      <alignment vertical="center" wrapText="1"/>
    </xf>
    <xf numFmtId="0" fontId="27" fillId="0" borderId="10" xfId="0" applyFont="1" applyFill="1" applyBorder="1" applyAlignment="1">
      <alignment horizontal="center" vertical="center" wrapText="1"/>
    </xf>
    <xf numFmtId="0" fontId="27" fillId="0" borderId="11" xfId="0" applyFont="1" applyFill="1" applyBorder="1" applyAlignment="1" applyProtection="1">
      <alignment horizontal="center" vertical="center" wrapText="1"/>
    </xf>
    <xf numFmtId="0" fontId="27" fillId="0" borderId="12" xfId="0" applyFont="1" applyFill="1" applyBorder="1" applyAlignment="1" applyProtection="1">
      <alignment horizontal="center" vertical="center" wrapText="1"/>
    </xf>
    <xf numFmtId="0" fontId="37" fillId="0" borderId="0" xfId="0" applyFont="1" applyFill="1" applyAlignment="1">
      <alignment horizontal="center" vertical="center" wrapText="1"/>
    </xf>
    <xf numFmtId="0" fontId="28" fillId="0" borderId="10" xfId="0" applyFont="1" applyFill="1" applyBorder="1" applyAlignment="1">
      <alignment horizontal="center" vertical="center" wrapText="1"/>
    </xf>
    <xf numFmtId="0" fontId="19" fillId="0" borderId="19" xfId="0" applyFont="1" applyFill="1" applyBorder="1" applyAlignment="1">
      <alignment horizontal="center" vertical="center" wrapText="1"/>
    </xf>
    <xf numFmtId="0" fontId="49" fillId="0" borderId="47" xfId="0" applyFont="1" applyFill="1" applyBorder="1" applyAlignment="1" applyProtection="1">
      <alignment horizontal="left" vertical="center" wrapText="1" indent="1"/>
    </xf>
    <xf numFmtId="164" fontId="19" fillId="0" borderId="47" xfId="0" applyNumberFormat="1" applyFont="1" applyFill="1" applyBorder="1" applyAlignment="1" applyProtection="1">
      <alignment horizontal="right" vertical="center" wrapText="1" indent="1"/>
      <protection locked="0"/>
    </xf>
    <xf numFmtId="0" fontId="19" fillId="0" borderId="16" xfId="0" applyFont="1" applyFill="1" applyBorder="1" applyAlignment="1">
      <alignment horizontal="center" vertical="center" wrapText="1"/>
    </xf>
    <xf numFmtId="0" fontId="49" fillId="0" borderId="38" xfId="0" applyFont="1" applyFill="1" applyBorder="1" applyAlignment="1" applyProtection="1">
      <alignment horizontal="left" vertical="center" wrapText="1" indent="1"/>
    </xf>
    <xf numFmtId="164" fontId="19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0" fontId="49" fillId="0" borderId="38" xfId="0" applyFont="1" applyFill="1" applyBorder="1" applyAlignment="1" applyProtection="1">
      <alignment horizontal="left" vertical="center" wrapText="1" indent="8"/>
    </xf>
    <xf numFmtId="0" fontId="19" fillId="0" borderId="29" xfId="0" applyFont="1" applyFill="1" applyBorder="1" applyAlignment="1" applyProtection="1">
      <alignment vertical="center" wrapText="1"/>
      <protection locked="0"/>
    </xf>
    <xf numFmtId="164" fontId="19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0" fontId="19" fillId="0" borderId="17" xfId="0" applyFont="1" applyFill="1" applyBorder="1" applyAlignment="1" applyProtection="1">
      <alignment vertical="center" wrapText="1"/>
      <protection locked="0"/>
    </xf>
    <xf numFmtId="0" fontId="19" fillId="0" borderId="31" xfId="0" applyFont="1" applyFill="1" applyBorder="1" applyAlignment="1">
      <alignment horizontal="center" vertical="center" wrapText="1"/>
    </xf>
    <xf numFmtId="0" fontId="19" fillId="0" borderId="35" xfId="0" applyFont="1" applyFill="1" applyBorder="1" applyAlignment="1" applyProtection="1">
      <alignment vertical="center" wrapText="1"/>
      <protection locked="0"/>
    </xf>
    <xf numFmtId="164" fontId="19" fillId="0" borderId="35" xfId="0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36" xfId="0" applyNumberFormat="1" applyFont="1" applyFill="1" applyBorder="1" applyAlignment="1" applyProtection="1">
      <alignment horizontal="right" vertical="center" wrapText="1" indent="1"/>
      <protection locked="0"/>
    </xf>
    <xf numFmtId="0" fontId="31" fillId="0" borderId="10" xfId="0" applyFont="1" applyFill="1" applyBorder="1" applyAlignment="1">
      <alignment horizontal="center" vertical="center" wrapText="1"/>
    </xf>
    <xf numFmtId="0" fontId="36" fillId="0" borderId="26" xfId="0" applyFont="1" applyFill="1" applyBorder="1" applyAlignment="1" applyProtection="1">
      <alignment vertical="center" wrapText="1"/>
    </xf>
    <xf numFmtId="164" fontId="31" fillId="0" borderId="26" xfId="0" applyNumberFormat="1" applyFont="1" applyFill="1" applyBorder="1" applyAlignment="1" applyProtection="1">
      <alignment vertical="center" wrapText="1"/>
    </xf>
    <xf numFmtId="164" fontId="31" fillId="0" borderId="27" xfId="0" applyNumberFormat="1" applyFont="1" applyFill="1" applyBorder="1" applyAlignment="1" applyProtection="1">
      <alignment vertical="center" wrapText="1"/>
    </xf>
    <xf numFmtId="0" fontId="0" fillId="0" borderId="0" xfId="0" applyFill="1" applyAlignment="1">
      <alignment horizontal="right" vertical="center" wrapText="1"/>
    </xf>
    <xf numFmtId="0" fontId="0" fillId="0" borderId="0" xfId="0" applyFill="1" applyAlignment="1">
      <alignment horizontal="center" vertical="center" wrapText="1"/>
    </xf>
    <xf numFmtId="0" fontId="24" fillId="0" borderId="0" xfId="41" applyFill="1" applyProtection="1">
      <protection locked="0"/>
    </xf>
    <xf numFmtId="0" fontId="24" fillId="0" borderId="0" xfId="41" applyFill="1" applyProtection="1"/>
    <xf numFmtId="0" fontId="26" fillId="0" borderId="0" xfId="0" applyFont="1" applyFill="1" applyAlignment="1">
      <alignment horizontal="right"/>
    </xf>
    <xf numFmtId="0" fontId="36" fillId="0" borderId="13" xfId="41" applyFont="1" applyFill="1" applyBorder="1" applyAlignment="1" applyProtection="1">
      <alignment horizontal="center" vertical="center" wrapText="1"/>
    </xf>
    <xf numFmtId="0" fontId="36" fillId="0" borderId="14" xfId="41" applyFont="1" applyFill="1" applyBorder="1" applyAlignment="1" applyProtection="1">
      <alignment horizontal="center" vertical="center"/>
    </xf>
    <xf numFmtId="0" fontId="36" fillId="0" borderId="15" xfId="41" applyFont="1" applyFill="1" applyBorder="1" applyAlignment="1" applyProtection="1">
      <alignment horizontal="center" vertical="center"/>
    </xf>
    <xf numFmtId="0" fontId="29" fillId="0" borderId="10" xfId="41" applyFont="1" applyFill="1" applyBorder="1" applyAlignment="1" applyProtection="1">
      <alignment horizontal="left" vertical="center" indent="1"/>
    </xf>
    <xf numFmtId="0" fontId="24" fillId="0" borderId="0" xfId="41" applyFill="1" applyAlignment="1" applyProtection="1">
      <alignment vertical="center"/>
    </xf>
    <xf numFmtId="164" fontId="29" fillId="0" borderId="23" xfId="41" applyNumberFormat="1" applyFont="1" applyFill="1" applyBorder="1" applyAlignment="1" applyProtection="1">
      <alignment vertical="center"/>
      <protection locked="0"/>
    </xf>
    <xf numFmtId="164" fontId="29" fillId="0" borderId="24" xfId="41" applyNumberFormat="1" applyFont="1" applyFill="1" applyBorder="1" applyAlignment="1" applyProtection="1">
      <alignment vertical="center"/>
    </xf>
    <xf numFmtId="164" fontId="29" fillId="0" borderId="17" xfId="41" applyNumberFormat="1" applyFont="1" applyFill="1" applyBorder="1" applyAlignment="1" applyProtection="1">
      <alignment vertical="center"/>
      <protection locked="0"/>
    </xf>
    <xf numFmtId="164" fontId="29" fillId="0" borderId="18" xfId="41" applyNumberFormat="1" applyFont="1" applyFill="1" applyBorder="1" applyAlignment="1" applyProtection="1">
      <alignment vertical="center"/>
    </xf>
    <xf numFmtId="0" fontId="24" fillId="0" borderId="0" xfId="41" applyFill="1" applyAlignment="1" applyProtection="1">
      <alignment vertical="center"/>
      <protection locked="0"/>
    </xf>
    <xf numFmtId="0" fontId="29" fillId="0" borderId="29" xfId="41" applyFont="1" applyFill="1" applyBorder="1" applyAlignment="1" applyProtection="1">
      <alignment horizontal="left" vertical="center" wrapText="1" indent="1"/>
    </xf>
    <xf numFmtId="164" fontId="29" fillId="0" borderId="29" xfId="41" applyNumberFormat="1" applyFont="1" applyFill="1" applyBorder="1" applyAlignment="1" applyProtection="1">
      <alignment vertical="center"/>
      <protection locked="0"/>
    </xf>
    <xf numFmtId="164" fontId="29" fillId="0" borderId="30" xfId="41" applyNumberFormat="1" applyFont="1" applyFill="1" applyBorder="1" applyAlignment="1" applyProtection="1">
      <alignment vertical="center"/>
    </xf>
    <xf numFmtId="0" fontId="29" fillId="0" borderId="17" xfId="41" applyFont="1" applyFill="1" applyBorder="1" applyAlignment="1" applyProtection="1">
      <alignment horizontal="left" vertical="center" wrapText="1" indent="1"/>
    </xf>
    <xf numFmtId="0" fontId="27" fillId="0" borderId="11" xfId="41" applyFont="1" applyFill="1" applyBorder="1" applyAlignment="1" applyProtection="1">
      <alignment horizontal="left" vertical="center" indent="1"/>
    </xf>
    <xf numFmtId="164" fontId="28" fillId="0" borderId="11" xfId="41" applyNumberFormat="1" applyFont="1" applyFill="1" applyBorder="1" applyAlignment="1" applyProtection="1">
      <alignment vertical="center"/>
    </xf>
    <xf numFmtId="164" fontId="28" fillId="0" borderId="12" xfId="41" applyNumberFormat="1" applyFont="1" applyFill="1" applyBorder="1" applyAlignment="1" applyProtection="1">
      <alignment vertical="center"/>
    </xf>
    <xf numFmtId="0" fontId="27" fillId="0" borderId="11" xfId="41" applyFont="1" applyFill="1" applyBorder="1" applyAlignment="1" applyProtection="1">
      <alignment horizontal="left" indent="1"/>
    </xf>
    <xf numFmtId="164" fontId="28" fillId="0" borderId="11" xfId="41" applyNumberFormat="1" applyFont="1" applyFill="1" applyBorder="1" applyProtection="1"/>
    <xf numFmtId="164" fontId="28" fillId="0" borderId="12" xfId="41" applyNumberFormat="1" applyFont="1" applyFill="1" applyBorder="1" applyProtection="1"/>
    <xf numFmtId="0" fontId="30" fillId="0" borderId="0" xfId="41" applyFont="1" applyFill="1" applyProtection="1"/>
    <xf numFmtId="0" fontId="50" fillId="0" borderId="0" xfId="41" applyFont="1" applyFill="1" applyProtection="1">
      <protection locked="0"/>
    </xf>
    <xf numFmtId="0" fontId="21" fillId="0" borderId="0" xfId="41" applyFont="1" applyFill="1" applyProtection="1">
      <protection locked="0"/>
    </xf>
    <xf numFmtId="164" fontId="19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30" xfId="0" applyNumberFormat="1" applyFont="1" applyFill="1" applyBorder="1" applyAlignment="1" applyProtection="1">
      <alignment horizontal="right" vertical="center" wrapText="1" indent="1"/>
      <protection locked="0"/>
    </xf>
    <xf numFmtId="0" fontId="29" fillId="0" borderId="23" xfId="41" applyFont="1" applyFill="1" applyBorder="1" applyAlignment="1" applyProtection="1">
      <alignment horizontal="left" vertical="center" wrapText="1" indent="1"/>
    </xf>
    <xf numFmtId="0" fontId="27" fillId="0" borderId="11" xfId="41" applyFont="1" applyFill="1" applyBorder="1" applyAlignment="1" applyProtection="1">
      <alignment horizontal="left" vertical="center" wrapText="1" indent="1"/>
    </xf>
    <xf numFmtId="0" fontId="51" fillId="0" borderId="0" xfId="39"/>
    <xf numFmtId="0" fontId="55" fillId="0" borderId="0" xfId="39" applyFont="1"/>
    <xf numFmtId="0" fontId="56" fillId="0" borderId="17" xfId="39" applyFont="1" applyBorder="1" applyAlignment="1">
      <alignment horizontal="center"/>
    </xf>
    <xf numFmtId="0" fontId="56" fillId="0" borderId="0" xfId="39" applyFont="1"/>
    <xf numFmtId="0" fontId="56" fillId="0" borderId="17" xfId="39" applyFont="1" applyBorder="1"/>
    <xf numFmtId="3" fontId="56" fillId="0" borderId="17" xfId="39" applyNumberFormat="1" applyFont="1" applyBorder="1"/>
    <xf numFmtId="0" fontId="51" fillId="0" borderId="17" xfId="39" applyBorder="1"/>
    <xf numFmtId="3" fontId="51" fillId="0" borderId="17" xfId="39" applyNumberFormat="1" applyBorder="1"/>
    <xf numFmtId="0" fontId="51" fillId="0" borderId="17" xfId="39" applyFont="1" applyBorder="1"/>
    <xf numFmtId="0" fontId="51" fillId="0" borderId="17" xfId="39" applyFont="1" applyBorder="1" applyAlignment="1">
      <alignment wrapText="1"/>
    </xf>
    <xf numFmtId="0" fontId="51" fillId="0" borderId="17" xfId="39" applyBorder="1" applyAlignment="1">
      <alignment horizontal="left" indent="3"/>
    </xf>
    <xf numFmtId="0" fontId="51" fillId="0" borderId="17" xfId="39" applyFont="1" applyBorder="1" applyAlignment="1">
      <alignment horizontal="left" indent="3"/>
    </xf>
    <xf numFmtId="0" fontId="56" fillId="0" borderId="17" xfId="39" applyFont="1" applyBorder="1" applyAlignment="1">
      <alignment horizontal="left" indent="3"/>
    </xf>
    <xf numFmtId="0" fontId="51" fillId="0" borderId="17" xfId="39" applyFont="1" applyBorder="1" applyAlignment="1">
      <alignment horizontal="left" wrapText="1" indent="3"/>
    </xf>
    <xf numFmtId="0" fontId="50" fillId="0" borderId="0" xfId="0" applyFont="1" applyFill="1" applyAlignment="1">
      <alignment vertical="center" wrapText="1"/>
    </xf>
    <xf numFmtId="49" fontId="58" fillId="0" borderId="17" xfId="0" applyNumberFormat="1" applyFont="1" applyFill="1" applyBorder="1" applyAlignment="1" applyProtection="1">
      <alignment horizontal="left" vertical="center" wrapText="1"/>
    </xf>
    <xf numFmtId="49" fontId="30" fillId="0" borderId="17" xfId="0" applyNumberFormat="1" applyFont="1" applyFill="1" applyBorder="1" applyAlignment="1" applyProtection="1">
      <alignment horizontal="left" vertical="center" wrapText="1"/>
    </xf>
    <xf numFmtId="164" fontId="41" fillId="0" borderId="0" xfId="0" applyNumberFormat="1" applyFont="1" applyFill="1" applyAlignment="1" applyProtection="1">
      <alignment horizontal="left" vertical="center" wrapText="1"/>
    </xf>
    <xf numFmtId="164" fontId="41" fillId="0" borderId="0" xfId="0" applyNumberFormat="1" applyFont="1" applyFill="1" applyAlignment="1" applyProtection="1">
      <alignment vertical="center" wrapText="1"/>
    </xf>
    <xf numFmtId="0" fontId="59" fillId="0" borderId="0" xfId="0" applyFont="1" applyAlignment="1" applyProtection="1">
      <alignment horizontal="right" vertical="top"/>
      <protection locked="0"/>
    </xf>
    <xf numFmtId="0" fontId="40" fillId="0" borderId="21" xfId="0" quotePrefix="1" applyFont="1" applyFill="1" applyBorder="1" applyAlignment="1" applyProtection="1">
      <alignment horizontal="right" vertical="center"/>
    </xf>
    <xf numFmtId="0" fontId="40" fillId="0" borderId="49" xfId="0" applyFont="1" applyFill="1" applyBorder="1" applyAlignment="1" applyProtection="1">
      <alignment horizontal="center" vertical="center"/>
      <protection locked="0"/>
    </xf>
    <xf numFmtId="0" fontId="40" fillId="0" borderId="15" xfId="0" applyFont="1" applyFill="1" applyBorder="1" applyAlignment="1" applyProtection="1">
      <alignment horizontal="center" vertical="center" wrapText="1"/>
    </xf>
    <xf numFmtId="0" fontId="40" fillId="0" borderId="10" xfId="0" applyFont="1" applyFill="1" applyBorder="1" applyAlignment="1" applyProtection="1">
      <alignment horizontal="center" vertical="center" wrapText="1"/>
    </xf>
    <xf numFmtId="0" fontId="40" fillId="0" borderId="11" xfId="0" applyFont="1" applyFill="1" applyBorder="1" applyAlignment="1" applyProtection="1">
      <alignment horizontal="center" vertical="center" wrapText="1"/>
    </xf>
    <xf numFmtId="0" fontId="40" fillId="0" borderId="12" xfId="0" applyFont="1" applyFill="1" applyBorder="1" applyAlignment="1" applyProtection="1">
      <alignment horizontal="center" vertical="center" wrapText="1"/>
    </xf>
    <xf numFmtId="0" fontId="60" fillId="0" borderId="0" xfId="0" applyFont="1" applyFill="1" applyAlignment="1">
      <alignment horizontal="left" vertical="center" wrapText="1"/>
    </xf>
    <xf numFmtId="0" fontId="60" fillId="0" borderId="0" xfId="0" applyFont="1" applyFill="1" applyAlignment="1">
      <alignment vertical="center" wrapText="1"/>
    </xf>
    <xf numFmtId="164" fontId="30" fillId="0" borderId="0" xfId="0" applyNumberFormat="1" applyFont="1" applyFill="1" applyAlignment="1" applyProtection="1">
      <alignment vertical="center" wrapText="1"/>
    </xf>
    <xf numFmtId="0" fontId="37" fillId="0" borderId="20" xfId="0" applyFont="1" applyFill="1" applyBorder="1" applyAlignment="1" applyProtection="1">
      <alignment horizontal="center" vertical="center" wrapText="1"/>
      <protection locked="0"/>
    </xf>
    <xf numFmtId="0" fontId="37" fillId="0" borderId="35" xfId="0" applyFont="1" applyFill="1" applyBorder="1" applyAlignment="1" applyProtection="1">
      <alignment horizontal="center" vertical="center" wrapText="1"/>
      <protection locked="0"/>
    </xf>
    <xf numFmtId="0" fontId="37" fillId="0" borderId="14" xfId="0" applyFont="1" applyFill="1" applyBorder="1" applyAlignment="1" applyProtection="1">
      <alignment horizontal="center" vertical="center" wrapText="1"/>
    </xf>
    <xf numFmtId="0" fontId="37" fillId="0" borderId="11" xfId="0" applyFont="1" applyFill="1" applyBorder="1" applyAlignment="1" applyProtection="1">
      <alignment horizontal="center" vertical="center" wrapText="1"/>
    </xf>
    <xf numFmtId="49" fontId="38" fillId="0" borderId="17" xfId="0" applyNumberFormat="1" applyFont="1" applyFill="1" applyBorder="1" applyAlignment="1" applyProtection="1">
      <alignment horizontal="left" vertical="center" wrapText="1"/>
    </xf>
    <xf numFmtId="49" fontId="30" fillId="0" borderId="17" xfId="40" applyNumberFormat="1" applyFont="1" applyFill="1" applyBorder="1" applyAlignment="1" applyProtection="1">
      <alignment horizontal="left" vertical="center" wrapText="1"/>
    </xf>
    <xf numFmtId="49" fontId="38" fillId="0" borderId="17" xfId="40" applyNumberFormat="1" applyFont="1" applyFill="1" applyBorder="1" applyAlignment="1" applyProtection="1">
      <alignment horizontal="left" vertical="center" wrapText="1"/>
    </xf>
    <xf numFmtId="49" fontId="30" fillId="0" borderId="17" xfId="40" applyNumberFormat="1" applyFont="1" applyFill="1" applyBorder="1" applyAlignment="1" applyProtection="1">
      <alignment horizontal="left" wrapText="1"/>
    </xf>
    <xf numFmtId="0" fontId="58" fillId="0" borderId="0" xfId="0" applyFont="1" applyFill="1" applyAlignment="1">
      <alignment vertical="center" wrapText="1"/>
    </xf>
    <xf numFmtId="0" fontId="40" fillId="0" borderId="37" xfId="0" applyFont="1" applyFill="1" applyBorder="1" applyAlignment="1" applyProtection="1">
      <alignment vertical="center"/>
    </xf>
    <xf numFmtId="0" fontId="40" fillId="0" borderId="0" xfId="0" applyFont="1" applyFill="1" applyBorder="1" applyAlignment="1" applyProtection="1">
      <alignment vertical="center"/>
    </xf>
    <xf numFmtId="0" fontId="37" fillId="0" borderId="0" xfId="0" applyFont="1" applyFill="1" applyBorder="1" applyAlignment="1" applyProtection="1">
      <alignment vertical="center" wrapText="1"/>
    </xf>
    <xf numFmtId="0" fontId="42" fillId="0" borderId="50" xfId="0" applyFont="1" applyFill="1" applyBorder="1" applyAlignment="1" applyProtection="1">
      <alignment horizontal="right"/>
    </xf>
    <xf numFmtId="0" fontId="40" fillId="0" borderId="28" xfId="0" applyFont="1" applyFill="1" applyBorder="1" applyAlignment="1" applyProtection="1">
      <alignment horizontal="center" vertical="center" wrapText="1"/>
    </xf>
    <xf numFmtId="0" fontId="40" fillId="0" borderId="16" xfId="0" applyFont="1" applyFill="1" applyBorder="1" applyAlignment="1" applyProtection="1">
      <alignment horizontal="center" vertical="center" wrapText="1"/>
    </xf>
    <xf numFmtId="0" fontId="50" fillId="0" borderId="16" xfId="0" applyFont="1" applyFill="1" applyBorder="1" applyAlignment="1" applyProtection="1">
      <alignment horizontal="center" vertical="center" wrapText="1"/>
    </xf>
    <xf numFmtId="0" fontId="61" fillId="0" borderId="16" xfId="0" applyFont="1" applyBorder="1" applyAlignment="1" applyProtection="1">
      <alignment horizontal="center" vertical="center" wrapText="1"/>
    </xf>
    <xf numFmtId="0" fontId="40" fillId="0" borderId="16" xfId="0" applyFont="1" applyFill="1" applyBorder="1" applyAlignment="1" applyProtection="1">
      <alignment horizontal="left" vertical="center"/>
    </xf>
    <xf numFmtId="3" fontId="40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0" fontId="40" fillId="0" borderId="34" xfId="0" applyFont="1" applyFill="1" applyBorder="1" applyAlignment="1" applyProtection="1">
      <alignment horizontal="left" vertical="center"/>
    </xf>
    <xf numFmtId="49" fontId="30" fillId="0" borderId="35" xfId="0" applyNumberFormat="1" applyFont="1" applyFill="1" applyBorder="1" applyAlignment="1" applyProtection="1">
      <alignment horizontal="left" vertical="center" wrapText="1"/>
    </xf>
    <xf numFmtId="3" fontId="40" fillId="0" borderId="36" xfId="0" applyNumberFormat="1" applyFont="1" applyFill="1" applyBorder="1" applyAlignment="1" applyProtection="1">
      <alignment horizontal="right" vertical="center" wrapText="1" indent="1"/>
      <protection locked="0"/>
    </xf>
    <xf numFmtId="49" fontId="37" fillId="0" borderId="17" xfId="40" applyNumberFormat="1" applyFont="1" applyFill="1" applyBorder="1" applyAlignment="1" applyProtection="1">
      <alignment horizontal="left" vertical="center" wrapText="1"/>
    </xf>
    <xf numFmtId="0" fontId="40" fillId="0" borderId="0" xfId="0" applyFont="1" applyFill="1" applyAlignment="1">
      <alignment vertical="center" wrapText="1"/>
    </xf>
    <xf numFmtId="0" fontId="38" fillId="0" borderId="0" xfId="0" applyFont="1" applyFill="1" applyAlignment="1">
      <alignment vertical="center" wrapText="1"/>
    </xf>
    <xf numFmtId="0" fontId="26" fillId="0" borderId="0" xfId="0" applyFont="1" applyFill="1" applyAlignment="1">
      <alignment vertical="center" wrapText="1"/>
    </xf>
    <xf numFmtId="49" fontId="37" fillId="0" borderId="17" xfId="40" applyNumberFormat="1" applyFont="1" applyFill="1" applyBorder="1" applyAlignment="1" applyProtection="1">
      <alignment horizontal="left" wrapText="1"/>
    </xf>
    <xf numFmtId="0" fontId="31" fillId="0" borderId="51" xfId="40" applyFont="1" applyFill="1" applyBorder="1" applyAlignment="1" applyProtection="1">
      <alignment horizontal="center" vertical="center" wrapText="1"/>
    </xf>
    <xf numFmtId="0" fontId="19" fillId="0" borderId="39" xfId="40" applyFont="1" applyFill="1" applyBorder="1" applyAlignment="1" applyProtection="1">
      <alignment horizontal="center" vertical="center"/>
    </xf>
    <xf numFmtId="3" fontId="19" fillId="0" borderId="51" xfId="40" applyNumberFormat="1" applyFont="1" applyFill="1" applyBorder="1" applyProtection="1"/>
    <xf numFmtId="3" fontId="19" fillId="0" borderId="21" xfId="26" applyNumberFormat="1" applyFont="1" applyFill="1" applyBorder="1" applyProtection="1">
      <protection locked="0"/>
    </xf>
    <xf numFmtId="3" fontId="19" fillId="0" borderId="43" xfId="40" applyNumberFormat="1" applyFont="1" applyFill="1" applyBorder="1" applyProtection="1"/>
    <xf numFmtId="3" fontId="19" fillId="0" borderId="18" xfId="26" applyNumberFormat="1" applyFont="1" applyFill="1" applyBorder="1" applyProtection="1">
      <protection locked="0"/>
    </xf>
    <xf numFmtId="3" fontId="19" fillId="0" borderId="43" xfId="40" applyNumberFormat="1" applyFont="1" applyFill="1" applyBorder="1" applyAlignment="1" applyProtection="1">
      <alignment wrapText="1"/>
    </xf>
    <xf numFmtId="3" fontId="19" fillId="0" borderId="52" xfId="40" applyNumberFormat="1" applyFont="1" applyFill="1" applyBorder="1" applyProtection="1"/>
    <xf numFmtId="3" fontId="19" fillId="0" borderId="32" xfId="26" applyNumberFormat="1" applyFont="1" applyFill="1" applyBorder="1" applyProtection="1">
      <protection locked="0"/>
    </xf>
    <xf numFmtId="3" fontId="36" fillId="0" borderId="39" xfId="40" applyNumberFormat="1" applyFont="1" applyFill="1" applyBorder="1" applyAlignment="1" applyProtection="1">
      <alignment horizontal="right"/>
    </xf>
    <xf numFmtId="0" fontId="54" fillId="0" borderId="0" xfId="0" applyFont="1" applyFill="1" applyAlignment="1">
      <alignment vertical="center" wrapText="1"/>
    </xf>
    <xf numFmtId="49" fontId="48" fillId="0" borderId="17" xfId="0" applyNumberFormat="1" applyFont="1" applyBorder="1" applyAlignment="1" applyProtection="1">
      <alignment horizontal="left" wrapText="1"/>
    </xf>
    <xf numFmtId="0" fontId="42" fillId="0" borderId="0" xfId="0" applyFont="1" applyFill="1" applyAlignment="1">
      <alignment vertical="center" wrapText="1"/>
    </xf>
    <xf numFmtId="49" fontId="1" fillId="0" borderId="17" xfId="40" applyNumberFormat="1" applyFont="1" applyFill="1" applyBorder="1" applyAlignment="1" applyProtection="1">
      <alignment horizontal="left" wrapText="1"/>
    </xf>
    <xf numFmtId="3" fontId="50" fillId="0" borderId="18" xfId="0" applyNumberFormat="1" applyFont="1" applyFill="1" applyBorder="1" applyAlignment="1" applyProtection="1">
      <alignment vertical="center" wrapText="1"/>
      <protection locked="0"/>
    </xf>
    <xf numFmtId="3" fontId="60" fillId="0" borderId="18" xfId="0" applyNumberFormat="1" applyFont="1" applyFill="1" applyBorder="1" applyAlignment="1" applyProtection="1">
      <alignment vertical="center" wrapText="1"/>
    </xf>
    <xf numFmtId="3" fontId="50" fillId="0" borderId="18" xfId="40" applyNumberFormat="1" applyFont="1" applyFill="1" applyBorder="1" applyAlignment="1" applyProtection="1">
      <alignment horizontal="right" vertical="center" wrapText="1"/>
      <protection locked="0"/>
    </xf>
    <xf numFmtId="3" fontId="41" fillId="0" borderId="18" xfId="0" applyNumberFormat="1" applyFont="1" applyFill="1" applyBorder="1" applyAlignment="1" applyProtection="1">
      <alignment vertical="center" wrapText="1"/>
      <protection locked="0"/>
    </xf>
    <xf numFmtId="3" fontId="50" fillId="0" borderId="18" xfId="0" applyNumberFormat="1" applyFont="1" applyFill="1" applyBorder="1" applyAlignment="1" applyProtection="1">
      <alignment vertical="center" wrapText="1"/>
    </xf>
    <xf numFmtId="3" fontId="40" fillId="0" borderId="18" xfId="0" applyNumberFormat="1" applyFont="1" applyFill="1" applyBorder="1" applyAlignment="1" applyProtection="1">
      <alignment vertical="center" wrapText="1"/>
      <protection locked="0"/>
    </xf>
    <xf numFmtId="3" fontId="60" fillId="0" borderId="18" xfId="0" applyNumberFormat="1" applyFont="1" applyFill="1" applyBorder="1" applyAlignment="1" applyProtection="1">
      <alignment vertical="center" wrapText="1"/>
      <protection locked="0"/>
    </xf>
    <xf numFmtId="3" fontId="54" fillId="0" borderId="18" xfId="0" applyNumberFormat="1" applyFont="1" applyFill="1" applyBorder="1" applyAlignment="1" applyProtection="1">
      <alignment vertical="center" wrapText="1"/>
    </xf>
    <xf numFmtId="49" fontId="60" fillId="0" borderId="20" xfId="0" applyNumberFormat="1" applyFont="1" applyFill="1" applyBorder="1" applyAlignment="1" applyProtection="1">
      <alignment horizontal="center" vertical="center" wrapText="1"/>
    </xf>
    <xf numFmtId="49" fontId="30" fillId="0" borderId="20" xfId="0" applyNumberFormat="1" applyFont="1" applyFill="1" applyBorder="1" applyAlignment="1" applyProtection="1">
      <alignment horizontal="left" vertical="center" wrapText="1"/>
    </xf>
    <xf numFmtId="3" fontId="60" fillId="0" borderId="21" xfId="0" applyNumberFormat="1" applyFont="1" applyFill="1" applyBorder="1" applyAlignment="1" applyProtection="1">
      <alignment horizontal="right" vertical="center" wrapText="1"/>
    </xf>
    <xf numFmtId="49" fontId="60" fillId="0" borderId="17" xfId="0" applyNumberFormat="1" applyFont="1" applyFill="1" applyBorder="1" applyAlignment="1" applyProtection="1">
      <alignment horizontal="center" vertical="center" wrapText="1"/>
    </xf>
    <xf numFmtId="49" fontId="50" fillId="0" borderId="17" xfId="0" applyNumberFormat="1" applyFont="1" applyFill="1" applyBorder="1" applyAlignment="1" applyProtection="1">
      <alignment horizontal="center" vertical="center" wrapText="1"/>
    </xf>
    <xf numFmtId="0" fontId="54" fillId="0" borderId="16" xfId="0" applyFont="1" applyFill="1" applyBorder="1" applyAlignment="1" applyProtection="1">
      <alignment horizontal="center" vertical="center" wrapText="1"/>
    </xf>
    <xf numFmtId="49" fontId="54" fillId="0" borderId="17" xfId="0" applyNumberFormat="1" applyFont="1" applyFill="1" applyBorder="1" applyAlignment="1" applyProtection="1">
      <alignment horizontal="center" vertical="center" wrapText="1"/>
    </xf>
    <xf numFmtId="49" fontId="44" fillId="0" borderId="17" xfId="40" applyNumberFormat="1" applyFont="1" applyFill="1" applyBorder="1" applyAlignment="1" applyProtection="1">
      <alignment horizontal="left" vertical="center" wrapText="1"/>
    </xf>
    <xf numFmtId="3" fontId="54" fillId="0" borderId="18" xfId="0" applyNumberFormat="1" applyFont="1" applyFill="1" applyBorder="1" applyAlignment="1" applyProtection="1">
      <alignment vertical="center" wrapText="1"/>
      <protection locked="0"/>
    </xf>
    <xf numFmtId="0" fontId="44" fillId="0" borderId="0" xfId="0" applyFont="1" applyFill="1" applyAlignment="1">
      <alignment vertical="center" wrapText="1"/>
    </xf>
    <xf numFmtId="1" fontId="29" fillId="0" borderId="17" xfId="0" applyNumberFormat="1" applyFont="1" applyFill="1" applyBorder="1" applyAlignment="1" applyProtection="1">
      <alignment horizontal="center" vertical="center" wrapText="1"/>
      <protection locked="0"/>
    </xf>
    <xf numFmtId="164" fontId="27" fillId="0" borderId="60" xfId="0" applyNumberFormat="1" applyFont="1" applyFill="1" applyBorder="1" applyAlignment="1">
      <alignment horizontal="centerContinuous" vertical="center" wrapText="1"/>
    </xf>
    <xf numFmtId="164" fontId="31" fillId="0" borderId="60" xfId="0" applyNumberFormat="1" applyFont="1" applyFill="1" applyBorder="1" applyAlignment="1">
      <alignment horizontal="center" vertical="center" wrapText="1"/>
    </xf>
    <xf numFmtId="164" fontId="29" fillId="0" borderId="47" xfId="0" applyNumberFormat="1" applyFont="1" applyFill="1" applyBorder="1" applyAlignment="1" applyProtection="1">
      <alignment horizontal="left" vertical="center" wrapText="1" indent="1"/>
      <protection locked="0"/>
    </xf>
    <xf numFmtId="164" fontId="29" fillId="0" borderId="38" xfId="0" applyNumberFormat="1" applyFont="1" applyFill="1" applyBorder="1" applyAlignment="1" applyProtection="1">
      <alignment horizontal="left" vertical="center" wrapText="1" indent="1"/>
      <protection locked="0"/>
    </xf>
    <xf numFmtId="164" fontId="29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64" fontId="29" fillId="0" borderId="68" xfId="0" applyNumberFormat="1" applyFont="1" applyFill="1" applyBorder="1" applyAlignment="1" applyProtection="1">
      <alignment horizontal="left" vertical="center" wrapText="1" indent="1"/>
      <protection locked="0"/>
    </xf>
    <xf numFmtId="164" fontId="29" fillId="0" borderId="69" xfId="0" applyNumberFormat="1" applyFont="1" applyFill="1" applyBorder="1" applyAlignment="1" applyProtection="1">
      <alignment horizontal="left" vertical="center" wrapText="1" indent="1"/>
      <protection locked="0"/>
    </xf>
    <xf numFmtId="164" fontId="31" fillId="0" borderId="38" xfId="0" applyNumberFormat="1" applyFont="1" applyFill="1" applyBorder="1" applyAlignment="1" applyProtection="1">
      <alignment horizontal="left" vertical="center" wrapText="1" indent="1"/>
      <protection locked="0"/>
    </xf>
    <xf numFmtId="164" fontId="19" fillId="0" borderId="38" xfId="0" applyNumberFormat="1" applyFont="1" applyFill="1" applyBorder="1" applyAlignment="1" applyProtection="1">
      <alignment horizontal="left" vertical="center" wrapText="1" indent="1"/>
      <protection locked="0"/>
    </xf>
    <xf numFmtId="164" fontId="19" fillId="0" borderId="70" xfId="0" applyNumberFormat="1" applyFont="1" applyFill="1" applyBorder="1" applyAlignment="1" applyProtection="1">
      <alignment horizontal="left" vertical="center" wrapText="1" indent="1"/>
      <protection locked="0"/>
    </xf>
    <xf numFmtId="164" fontId="29" fillId="0" borderId="71" xfId="0" applyNumberFormat="1" applyFont="1" applyFill="1" applyBorder="1" applyAlignment="1" applyProtection="1">
      <alignment horizontal="left" vertical="center" wrapText="1" indent="1"/>
      <protection locked="0"/>
    </xf>
    <xf numFmtId="164" fontId="31" fillId="0" borderId="60" xfId="0" applyNumberFormat="1" applyFont="1" applyFill="1" applyBorder="1" applyAlignment="1">
      <alignment horizontal="left" vertical="center" wrapText="1" indent="1"/>
    </xf>
    <xf numFmtId="164" fontId="27" fillId="0" borderId="57" xfId="0" applyNumberFormat="1" applyFont="1" applyFill="1" applyBorder="1" applyAlignment="1">
      <alignment horizontal="centerContinuous" vertical="center" wrapText="1"/>
    </xf>
    <xf numFmtId="164" fontId="31" fillId="0" borderId="57" xfId="0" applyNumberFormat="1" applyFont="1" applyFill="1" applyBorder="1" applyAlignment="1">
      <alignment horizontal="center" vertical="center" wrapText="1"/>
    </xf>
    <xf numFmtId="164" fontId="29" fillId="0" borderId="65" xfId="0" applyNumberFormat="1" applyFont="1" applyFill="1" applyBorder="1" applyAlignment="1" applyProtection="1">
      <alignment horizontal="left" vertical="center" wrapText="1" indent="1"/>
      <protection locked="0"/>
    </xf>
    <xf numFmtId="164" fontId="29" fillId="0" borderId="67" xfId="0" applyNumberFormat="1" applyFont="1" applyFill="1" applyBorder="1" applyAlignment="1" applyProtection="1">
      <alignment horizontal="left" vertical="center" wrapText="1" indent="1"/>
      <protection locked="0"/>
    </xf>
    <xf numFmtId="164" fontId="19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64" fontId="19" fillId="0" borderId="68" xfId="0" applyNumberFormat="1" applyFont="1" applyFill="1" applyBorder="1" applyAlignment="1" applyProtection="1">
      <alignment horizontal="left" vertical="center" wrapText="1" indent="1"/>
      <protection locked="0"/>
    </xf>
    <xf numFmtId="164" fontId="29" fillId="0" borderId="72" xfId="0" applyNumberFormat="1" applyFont="1" applyFill="1" applyBorder="1" applyAlignment="1" applyProtection="1">
      <alignment horizontal="left" vertical="center" wrapText="1" indent="1"/>
      <protection locked="0"/>
    </xf>
    <xf numFmtId="164" fontId="31" fillId="0" borderId="57" xfId="0" applyNumberFormat="1" applyFont="1" applyFill="1" applyBorder="1" applyAlignment="1">
      <alignment horizontal="left" vertical="center" wrapText="1" indent="1"/>
    </xf>
    <xf numFmtId="164" fontId="29" fillId="0" borderId="28" xfId="0" applyNumberFormat="1" applyFont="1" applyFill="1" applyBorder="1" applyAlignment="1" applyProtection="1">
      <alignment horizontal="left" vertical="center" wrapText="1"/>
      <protection locked="0"/>
    </xf>
    <xf numFmtId="164" fontId="29" fillId="0" borderId="16" xfId="0" applyNumberFormat="1" applyFont="1" applyFill="1" applyBorder="1" applyAlignment="1" applyProtection="1">
      <alignment horizontal="left" vertical="center" wrapText="1"/>
      <protection locked="0"/>
    </xf>
    <xf numFmtId="164" fontId="31" fillId="0" borderId="10" xfId="0" applyNumberFormat="1" applyFont="1" applyFill="1" applyBorder="1" applyAlignment="1" applyProtection="1">
      <alignment horizontal="left" vertical="center" wrapText="1"/>
      <protection locked="0"/>
    </xf>
    <xf numFmtId="164" fontId="31" fillId="0" borderId="22" xfId="0" applyNumberFormat="1" applyFont="1" applyFill="1" applyBorder="1" applyAlignment="1" applyProtection="1">
      <alignment horizontal="left" vertical="center" wrapText="1"/>
      <protection locked="0"/>
    </xf>
    <xf numFmtId="164" fontId="19" fillId="0" borderId="16" xfId="0" applyNumberFormat="1" applyFont="1" applyFill="1" applyBorder="1" applyAlignment="1" applyProtection="1">
      <alignment horizontal="left" vertical="center" wrapText="1"/>
      <protection locked="0"/>
    </xf>
    <xf numFmtId="164" fontId="19" fillId="0" borderId="22" xfId="0" applyNumberFormat="1" applyFont="1" applyFill="1" applyBorder="1" applyAlignment="1" applyProtection="1">
      <alignment horizontal="left" vertical="center" wrapText="1"/>
      <protection locked="0"/>
    </xf>
    <xf numFmtId="164" fontId="29" fillId="0" borderId="31" xfId="0" applyNumberFormat="1" applyFont="1" applyFill="1" applyBorder="1" applyAlignment="1" applyProtection="1">
      <alignment horizontal="left" vertical="center" wrapText="1"/>
      <protection locked="0"/>
    </xf>
    <xf numFmtId="164" fontId="29" fillId="0" borderId="34" xfId="0" applyNumberFormat="1" applyFont="1" applyFill="1" applyBorder="1" applyAlignment="1" applyProtection="1">
      <alignment horizontal="left" vertical="center" wrapText="1"/>
      <protection locked="0"/>
    </xf>
    <xf numFmtId="164" fontId="36" fillId="0" borderId="10" xfId="0" applyNumberFormat="1" applyFont="1" applyFill="1" applyBorder="1" applyAlignment="1">
      <alignment horizontal="left" vertical="center" wrapText="1"/>
    </xf>
    <xf numFmtId="164" fontId="31" fillId="0" borderId="25" xfId="0" applyNumberFormat="1" applyFont="1" applyFill="1" applyBorder="1" applyAlignment="1">
      <alignment horizontal="left" vertical="center" wrapText="1"/>
    </xf>
    <xf numFmtId="0" fontId="62" fillId="0" borderId="0" xfId="0" applyFont="1" applyFill="1"/>
    <xf numFmtId="0" fontId="53" fillId="0" borderId="0" xfId="0" applyFont="1" applyFill="1"/>
    <xf numFmtId="0" fontId="53" fillId="0" borderId="0" xfId="0" applyFont="1" applyFill="1" applyAlignment="1">
      <alignment wrapText="1"/>
    </xf>
    <xf numFmtId="0" fontId="63" fillId="0" borderId="17" xfId="0" applyFont="1" applyFill="1" applyBorder="1" applyAlignment="1">
      <alignment horizontal="center" vertical="center" wrapText="1"/>
    </xf>
    <xf numFmtId="0" fontId="51" fillId="0" borderId="0" xfId="46"/>
    <xf numFmtId="0" fontId="56" fillId="0" borderId="0" xfId="46" applyFont="1" applyAlignment="1">
      <alignment horizontal="right" wrapText="1"/>
    </xf>
    <xf numFmtId="0" fontId="64" fillId="0" borderId="0" xfId="46" applyFont="1" applyAlignment="1">
      <alignment horizontal="center" wrapText="1"/>
    </xf>
    <xf numFmtId="0" fontId="56" fillId="0" borderId="0" xfId="46" applyFont="1" applyAlignment="1">
      <alignment horizontal="center"/>
    </xf>
    <xf numFmtId="0" fontId="51" fillId="0" borderId="0" xfId="46" applyAlignment="1">
      <alignment horizontal="right"/>
    </xf>
    <xf numFmtId="0" fontId="51" fillId="0" borderId="0" xfId="46" applyAlignment="1">
      <alignment wrapText="1"/>
    </xf>
    <xf numFmtId="3" fontId="51" fillId="0" borderId="0" xfId="46" applyNumberFormat="1"/>
    <xf numFmtId="3" fontId="51" fillId="0" borderId="0" xfId="46" applyNumberFormat="1" applyAlignment="1">
      <alignment horizontal="center"/>
    </xf>
    <xf numFmtId="3" fontId="56" fillId="0" borderId="0" xfId="46" applyNumberFormat="1" applyFont="1" applyAlignment="1">
      <alignment horizontal="center"/>
    </xf>
    <xf numFmtId="0" fontId="56" fillId="0" borderId="0" xfId="46" applyFont="1" applyAlignment="1">
      <alignment wrapText="1"/>
    </xf>
    <xf numFmtId="0" fontId="56" fillId="0" borderId="0" xfId="46" applyFont="1" applyAlignment="1">
      <alignment horizontal="right"/>
    </xf>
    <xf numFmtId="3" fontId="56" fillId="0" borderId="0" xfId="46" applyNumberFormat="1" applyFont="1"/>
    <xf numFmtId="0" fontId="56" fillId="0" borderId="0" xfId="46" applyFont="1"/>
    <xf numFmtId="0" fontId="51" fillId="0" borderId="0" xfId="46" applyAlignment="1">
      <alignment horizontal="center"/>
    </xf>
    <xf numFmtId="0" fontId="62" fillId="0" borderId="17" xfId="0" applyFont="1" applyFill="1" applyBorder="1" applyAlignment="1">
      <alignment horizontal="center" vertical="center" wrapText="1"/>
    </xf>
    <xf numFmtId="0" fontId="61" fillId="0" borderId="17" xfId="0" applyFont="1" applyFill="1" applyBorder="1" applyAlignment="1">
      <alignment horizontal="center" vertical="center" wrapText="1"/>
    </xf>
    <xf numFmtId="0" fontId="48" fillId="0" borderId="17" xfId="0" applyFont="1" applyFill="1" applyBorder="1" applyAlignment="1">
      <alignment horizontal="center" vertical="center" wrapText="1"/>
    </xf>
    <xf numFmtId="0" fontId="48" fillId="0" borderId="17" xfId="0" applyFont="1" applyFill="1" applyBorder="1" applyAlignment="1">
      <alignment horizontal="left" vertical="center" wrapText="1"/>
    </xf>
    <xf numFmtId="0" fontId="53" fillId="0" borderId="17" xfId="0" applyFont="1" applyFill="1" applyBorder="1" applyAlignment="1">
      <alignment vertical="center"/>
    </xf>
    <xf numFmtId="0" fontId="53" fillId="0" borderId="17" xfId="0" applyFont="1" applyFill="1" applyBorder="1" applyAlignment="1">
      <alignment horizontal="center" vertical="center" wrapText="1"/>
    </xf>
    <xf numFmtId="0" fontId="53" fillId="0" borderId="17" xfId="0" applyFont="1" applyFill="1" applyBorder="1" applyAlignment="1">
      <alignment horizontal="left" vertical="center" wrapText="1"/>
    </xf>
    <xf numFmtId="3" fontId="53" fillId="0" borderId="17" xfId="0" applyNumberFormat="1" applyFont="1" applyFill="1" applyBorder="1" applyAlignment="1">
      <alignment horizontal="right" vertical="center" wrapText="1"/>
    </xf>
    <xf numFmtId="3" fontId="48" fillId="0" borderId="17" xfId="0" applyNumberFormat="1" applyFont="1" applyFill="1" applyBorder="1" applyAlignment="1">
      <alignment horizontal="right" vertical="center" wrapText="1"/>
    </xf>
    <xf numFmtId="0" fontId="19" fillId="0" borderId="13" xfId="40" applyFont="1" applyFill="1" applyBorder="1" applyAlignment="1" applyProtection="1">
      <alignment horizontal="center" vertical="center"/>
    </xf>
    <xf numFmtId="0" fontId="19" fillId="0" borderId="34" xfId="40" applyFont="1" applyFill="1" applyBorder="1" applyAlignment="1" applyProtection="1">
      <alignment horizontal="center" vertical="center"/>
    </xf>
    <xf numFmtId="1" fontId="29" fillId="0" borderId="33" xfId="0" applyNumberFormat="1" applyFont="1" applyFill="1" applyBorder="1" applyAlignment="1" applyProtection="1">
      <alignment horizontal="center" vertical="center" wrapText="1"/>
      <protection locked="0"/>
    </xf>
    <xf numFmtId="0" fontId="37" fillId="0" borderId="51" xfId="0" applyFont="1" applyFill="1" applyBorder="1" applyAlignment="1" applyProtection="1">
      <alignment horizontal="center" vertical="center" wrapText="1"/>
      <protection locked="0"/>
    </xf>
    <xf numFmtId="0" fontId="37" fillId="0" borderId="48" xfId="0" applyFont="1" applyFill="1" applyBorder="1" applyAlignment="1" applyProtection="1">
      <alignment horizontal="center" vertical="center" wrapText="1"/>
      <protection locked="0"/>
    </xf>
    <xf numFmtId="0" fontId="37" fillId="0" borderId="73" xfId="0" applyFont="1" applyFill="1" applyBorder="1" applyAlignment="1" applyProtection="1">
      <alignment horizontal="center" vertical="center" wrapText="1"/>
    </xf>
    <xf numFmtId="0" fontId="37" fillId="0" borderId="39" xfId="0" applyFont="1" applyFill="1" applyBorder="1" applyAlignment="1" applyProtection="1">
      <alignment horizontal="center" vertical="center" wrapText="1"/>
    </xf>
    <xf numFmtId="0" fontId="67" fillId="0" borderId="0" xfId="0" applyFont="1" applyAlignment="1">
      <alignment horizontal="left" vertical="top" wrapText="1"/>
    </xf>
    <xf numFmtId="0" fontId="28" fillId="0" borderId="73" xfId="0" applyFont="1" applyFill="1" applyBorder="1" applyAlignment="1" applyProtection="1">
      <alignment horizontal="center" vertical="center" wrapText="1"/>
    </xf>
    <xf numFmtId="0" fontId="59" fillId="0" borderId="0" xfId="0" applyFont="1" applyFill="1" applyAlignment="1" applyProtection="1">
      <alignment horizontal="right" vertical="top"/>
      <protection locked="0"/>
    </xf>
    <xf numFmtId="49" fontId="48" fillId="0" borderId="17" xfId="0" applyNumberFormat="1" applyFont="1" applyFill="1" applyBorder="1" applyAlignment="1" applyProtection="1">
      <alignment horizontal="left" wrapText="1"/>
    </xf>
    <xf numFmtId="0" fontId="61" fillId="0" borderId="16" xfId="0" applyFont="1" applyFill="1" applyBorder="1" applyAlignment="1" applyProtection="1">
      <alignment horizontal="center" vertical="center" wrapText="1"/>
    </xf>
    <xf numFmtId="0" fontId="61" fillId="0" borderId="17" xfId="0" applyFont="1" applyFill="1" applyBorder="1" applyAlignment="1">
      <alignment horizontal="center" vertical="center" wrapText="1"/>
    </xf>
    <xf numFmtId="0" fontId="61" fillId="0" borderId="17" xfId="0" applyFont="1" applyFill="1" applyBorder="1" applyAlignment="1">
      <alignment vertical="center"/>
    </xf>
    <xf numFmtId="164" fontId="36" fillId="0" borderId="54" xfId="0" applyNumberFormat="1" applyFont="1" applyFill="1" applyBorder="1" applyAlignment="1">
      <alignment horizontal="center" vertical="center" wrapText="1"/>
    </xf>
    <xf numFmtId="164" fontId="36" fillId="0" borderId="55" xfId="0" applyNumberFormat="1" applyFont="1" applyFill="1" applyBorder="1" applyAlignment="1">
      <alignment horizontal="center" vertical="center" wrapText="1"/>
    </xf>
    <xf numFmtId="164" fontId="44" fillId="0" borderId="0" xfId="0" applyNumberFormat="1" applyFont="1" applyFill="1" applyAlignment="1">
      <alignment horizontal="center" textRotation="180" wrapText="1"/>
    </xf>
    <xf numFmtId="164" fontId="36" fillId="0" borderId="56" xfId="0" applyNumberFormat="1" applyFont="1" applyFill="1" applyBorder="1" applyAlignment="1">
      <alignment horizontal="center" vertical="center" wrapText="1"/>
    </xf>
    <xf numFmtId="164" fontId="36" fillId="0" borderId="46" xfId="0" applyNumberFormat="1" applyFont="1" applyFill="1" applyBorder="1" applyAlignment="1">
      <alignment horizontal="center" vertical="center" wrapText="1"/>
    </xf>
    <xf numFmtId="164" fontId="25" fillId="0" borderId="0" xfId="0" applyNumberFormat="1" applyFont="1" applyFill="1" applyAlignment="1">
      <alignment horizontal="center" vertical="center" wrapText="1"/>
    </xf>
    <xf numFmtId="0" fontId="43" fillId="0" borderId="39" xfId="41" applyFont="1" applyFill="1" applyBorder="1" applyAlignment="1" applyProtection="1">
      <alignment horizontal="left" vertical="center" indent="1"/>
    </xf>
    <xf numFmtId="0" fontId="43" fillId="0" borderId="57" xfId="41" applyFont="1" applyFill="1" applyBorder="1" applyAlignment="1" applyProtection="1">
      <alignment horizontal="left" vertical="center" indent="1"/>
    </xf>
    <xf numFmtId="0" fontId="43" fillId="0" borderId="58" xfId="41" applyFont="1" applyFill="1" applyBorder="1" applyAlignment="1" applyProtection="1">
      <alignment horizontal="left" vertical="center" indent="1"/>
    </xf>
    <xf numFmtId="0" fontId="21" fillId="0" borderId="0" xfId="41" applyFont="1" applyFill="1" applyAlignment="1" applyProtection="1">
      <alignment horizontal="center" wrapText="1"/>
    </xf>
    <xf numFmtId="0" fontId="21" fillId="0" borderId="0" xfId="41" applyFont="1" applyFill="1" applyAlignment="1" applyProtection="1">
      <alignment horizontal="center"/>
    </xf>
    <xf numFmtId="0" fontId="44" fillId="0" borderId="0" xfId="41" applyFont="1" applyFill="1" applyAlignment="1" applyProtection="1">
      <alignment horizontal="center" textRotation="180"/>
      <protection locked="0"/>
    </xf>
    <xf numFmtId="0" fontId="41" fillId="0" borderId="0" xfId="40" applyFont="1" applyFill="1" applyAlignment="1">
      <alignment horizontal="left"/>
    </xf>
    <xf numFmtId="164" fontId="40" fillId="0" borderId="0" xfId="40" applyNumberFormat="1" applyFont="1" applyFill="1" applyBorder="1" applyAlignment="1" applyProtection="1">
      <alignment horizontal="center" vertical="center" wrapText="1"/>
    </xf>
    <xf numFmtId="0" fontId="42" fillId="0" borderId="0" xfId="0" applyFont="1" applyFill="1" applyBorder="1" applyAlignment="1" applyProtection="1">
      <alignment horizontal="right"/>
    </xf>
    <xf numFmtId="0" fontId="38" fillId="0" borderId="21" xfId="40" applyFont="1" applyFill="1" applyBorder="1" applyAlignment="1">
      <alignment horizontal="center" vertical="center" wrapText="1"/>
    </xf>
    <xf numFmtId="0" fontId="38" fillId="0" borderId="32" xfId="40" applyFont="1" applyFill="1" applyBorder="1" applyAlignment="1">
      <alignment horizontal="center" vertical="center" wrapText="1"/>
    </xf>
    <xf numFmtId="0" fontId="38" fillId="0" borderId="19" xfId="40" applyFont="1" applyFill="1" applyBorder="1" applyAlignment="1">
      <alignment horizontal="center" vertical="center" wrapText="1"/>
    </xf>
    <xf numFmtId="0" fontId="38" fillId="0" borderId="31" xfId="40" applyFont="1" applyFill="1" applyBorder="1" applyAlignment="1">
      <alignment horizontal="center" vertical="center" wrapText="1"/>
    </xf>
    <xf numFmtId="0" fontId="38" fillId="0" borderId="20" xfId="40" applyFont="1" applyFill="1" applyBorder="1" applyAlignment="1">
      <alignment horizontal="center" vertical="center" wrapText="1"/>
    </xf>
    <xf numFmtId="0" fontId="38" fillId="0" borderId="33" xfId="40" applyFont="1" applyFill="1" applyBorder="1" applyAlignment="1">
      <alignment horizontal="center" vertical="center" wrapText="1"/>
    </xf>
    <xf numFmtId="0" fontId="43" fillId="0" borderId="0" xfId="0" applyFont="1" applyFill="1" applyBorder="1" applyAlignment="1" applyProtection="1">
      <alignment horizontal="right"/>
    </xf>
    <xf numFmtId="0" fontId="36" fillId="0" borderId="25" xfId="40" applyFont="1" applyFill="1" applyBorder="1" applyAlignment="1" applyProtection="1">
      <alignment horizontal="left"/>
    </xf>
    <xf numFmtId="0" fontId="36" fillId="0" borderId="11" xfId="40" applyFont="1" applyFill="1" applyBorder="1" applyAlignment="1" applyProtection="1">
      <alignment horizontal="left"/>
    </xf>
    <xf numFmtId="0" fontId="29" fillId="0" borderId="53" xfId="40" applyFont="1" applyFill="1" applyBorder="1" applyAlignment="1">
      <alignment horizontal="justify" vertical="center" wrapText="1"/>
    </xf>
    <xf numFmtId="0" fontId="38" fillId="0" borderId="0" xfId="0" applyFont="1" applyFill="1" applyAlignment="1" applyProtection="1">
      <alignment horizontal="left"/>
    </xf>
    <xf numFmtId="0" fontId="44" fillId="0" borderId="0" xfId="0" applyFont="1" applyFill="1" applyBorder="1" applyAlignment="1" applyProtection="1">
      <alignment horizontal="right"/>
    </xf>
    <xf numFmtId="0" fontId="19" fillId="0" borderId="53" xfId="0" applyFont="1" applyFill="1" applyBorder="1" applyAlignment="1">
      <alignment horizontal="justify" vertical="center" wrapText="1"/>
    </xf>
    <xf numFmtId="0" fontId="40" fillId="0" borderId="59" xfId="0" applyFont="1" applyFill="1" applyBorder="1" applyAlignment="1" applyProtection="1">
      <alignment horizontal="center" vertical="center" wrapText="1"/>
    </xf>
    <xf numFmtId="0" fontId="40" fillId="0" borderId="60" xfId="0" applyFont="1" applyFill="1" applyBorder="1" applyAlignment="1" applyProtection="1">
      <alignment horizontal="center" vertical="center" wrapText="1"/>
    </xf>
    <xf numFmtId="0" fontId="28" fillId="0" borderId="61" xfId="0" applyFont="1" applyFill="1" applyBorder="1" applyAlignment="1" applyProtection="1">
      <alignment horizontal="center" vertical="center" wrapText="1"/>
    </xf>
    <xf numFmtId="0" fontId="28" fillId="0" borderId="62" xfId="0" applyFont="1" applyFill="1" applyBorder="1" applyAlignment="1" applyProtection="1">
      <alignment horizontal="center" vertical="center" wrapText="1"/>
    </xf>
    <xf numFmtId="0" fontId="28" fillId="0" borderId="63" xfId="0" applyFont="1" applyFill="1" applyBorder="1" applyAlignment="1" applyProtection="1">
      <alignment horizontal="center" vertical="center" wrapText="1"/>
    </xf>
    <xf numFmtId="0" fontId="28" fillId="0" borderId="64" xfId="0" applyFont="1" applyFill="1" applyBorder="1" applyAlignment="1" applyProtection="1">
      <alignment horizontal="center" vertical="center" wrapText="1"/>
    </xf>
    <xf numFmtId="0" fontId="56" fillId="0" borderId="0" xfId="39" applyFont="1" applyAlignment="1">
      <alignment horizontal="center"/>
    </xf>
    <xf numFmtId="0" fontId="56" fillId="0" borderId="65" xfId="39" applyFont="1" applyBorder="1" applyAlignment="1">
      <alignment horizontal="center"/>
    </xf>
    <xf numFmtId="0" fontId="57" fillId="0" borderId="66" xfId="39" applyFont="1" applyBorder="1" applyAlignment="1">
      <alignment horizontal="center" textRotation="180"/>
    </xf>
    <xf numFmtId="0" fontId="56" fillId="0" borderId="0" xfId="46" applyFont="1" applyAlignment="1">
      <alignment horizontal="center" wrapText="1"/>
    </xf>
    <xf numFmtId="0" fontId="56" fillId="0" borderId="0" xfId="46" applyFont="1" applyAlignment="1">
      <alignment horizontal="left" wrapText="1"/>
    </xf>
    <xf numFmtId="0" fontId="64" fillId="0" borderId="17" xfId="48" applyFont="1" applyFill="1" applyBorder="1" applyAlignment="1">
      <alignment horizontal="center" vertical="top" wrapText="1"/>
    </xf>
    <xf numFmtId="0" fontId="56" fillId="0" borderId="17" xfId="48" applyFont="1" applyBorder="1" applyAlignment="1">
      <alignment horizontal="left" vertical="top" wrapText="1"/>
    </xf>
    <xf numFmtId="3" fontId="56" fillId="0" borderId="17" xfId="48" applyNumberFormat="1" applyFont="1" applyBorder="1" applyAlignment="1">
      <alignment horizontal="right" vertical="top" wrapText="1"/>
    </xf>
    <xf numFmtId="0" fontId="66" fillId="0" borderId="0" xfId="48"/>
    <xf numFmtId="0" fontId="69" fillId="0" borderId="17" xfId="48" applyFont="1" applyBorder="1" applyAlignment="1">
      <alignment horizontal="left" vertical="top" wrapText="1"/>
    </xf>
    <xf numFmtId="3" fontId="69" fillId="0" borderId="17" xfId="48" applyNumberFormat="1" applyFont="1" applyBorder="1" applyAlignment="1">
      <alignment horizontal="right" vertical="top" wrapText="1"/>
    </xf>
    <xf numFmtId="0" fontId="66" fillId="0" borderId="0" xfId="48" applyAlignment="1">
      <alignment wrapText="1"/>
    </xf>
    <xf numFmtId="0" fontId="68" fillId="0" borderId="0" xfId="48" applyFont="1" applyFill="1"/>
    <xf numFmtId="0" fontId="69" fillId="0" borderId="17" xfId="48" applyFont="1" applyBorder="1" applyAlignment="1">
      <alignment horizontal="center" vertical="top" wrapText="1"/>
    </xf>
    <xf numFmtId="0" fontId="66" fillId="0" borderId="17" xfId="48" applyBorder="1"/>
    <xf numFmtId="0" fontId="66" fillId="0" borderId="17" xfId="48" applyBorder="1" applyAlignment="1">
      <alignment wrapText="1"/>
    </xf>
    <xf numFmtId="0" fontId="70" fillId="0" borderId="17" xfId="48" applyFont="1" applyBorder="1"/>
    <xf numFmtId="0" fontId="70" fillId="0" borderId="17" xfId="48" applyFont="1" applyBorder="1" applyAlignment="1">
      <alignment wrapText="1"/>
    </xf>
    <xf numFmtId="0" fontId="71" fillId="0" borderId="0" xfId="48" applyFont="1" applyFill="1" applyAlignment="1">
      <alignment horizontal="center" vertical="top" wrapText="1"/>
    </xf>
    <xf numFmtId="0" fontId="72" fillId="0" borderId="0" xfId="48" applyFont="1" applyFill="1"/>
    <xf numFmtId="164" fontId="31" fillId="0" borderId="70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47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38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0" xfId="0" applyNumberFormat="1" applyFont="1" applyFill="1" applyBorder="1" applyAlignment="1" applyProtection="1">
      <alignment horizontal="right" vertical="center" wrapText="1" indent="1"/>
      <protection locked="0"/>
    </xf>
    <xf numFmtId="0" fontId="29" fillId="0" borderId="19" xfId="41" applyFont="1" applyFill="1" applyBorder="1" applyAlignment="1" applyProtection="1">
      <alignment horizontal="left" vertical="center" indent="1"/>
    </xf>
    <xf numFmtId="0" fontId="29" fillId="0" borderId="16" xfId="41" applyFont="1" applyFill="1" applyBorder="1" applyAlignment="1" applyProtection="1">
      <alignment horizontal="left" vertical="center" indent="1"/>
    </xf>
    <xf numFmtId="0" fontId="29" fillId="0" borderId="34" xfId="41" applyFont="1" applyFill="1" applyBorder="1" applyAlignment="1" applyProtection="1">
      <alignment horizontal="left" vertical="center" indent="1"/>
    </xf>
    <xf numFmtId="0" fontId="69" fillId="0" borderId="0" xfId="0" applyFont="1" applyFill="1" applyAlignment="1">
      <alignment horizontal="center" vertical="top" wrapText="1"/>
    </xf>
  </cellXfs>
  <cellStyles count="49"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40% - 1. jelölőszín" xfId="7" builtinId="31" customBuiltin="1"/>
    <cellStyle name="40% - 2. jelölőszín" xfId="8" builtinId="35" customBuiltin="1"/>
    <cellStyle name="40% - 3. jelölőszín" xfId="9" builtinId="39" customBuiltin="1"/>
    <cellStyle name="40% - 4. jelölőszín" xfId="10" builtinId="43" customBuiltin="1"/>
    <cellStyle name="40% - 5. jelölőszín" xfId="11" builtinId="47" customBuiltin="1"/>
    <cellStyle name="40% - 6. jelölőszín" xfId="12" builtinId="51" customBuiltin="1"/>
    <cellStyle name="60% - 1. jelölőszín" xfId="13" builtinId="32" customBuiltin="1"/>
    <cellStyle name="60% - 2. jelölőszín" xfId="14" builtinId="36" customBuiltin="1"/>
    <cellStyle name="60% - 3. jelölőszín" xfId="15" builtinId="40" customBuiltin="1"/>
    <cellStyle name="60% - 4. jelölőszín" xfId="16" builtinId="44" customBuiltin="1"/>
    <cellStyle name="60% - 5. jelölőszín" xfId="17" builtinId="48" customBuiltin="1"/>
    <cellStyle name="60% - 6. jelölőszín" xfId="18" builtinId="52" customBuiltin="1"/>
    <cellStyle name="Bevitel" xfId="19" builtinId="20" customBuiltin="1"/>
    <cellStyle name="Cím" xfId="20" builtinId="15" customBuiltin="1"/>
    <cellStyle name="Címsor 1" xfId="21" builtinId="16" customBuiltin="1"/>
    <cellStyle name="Címsor 2" xfId="22" builtinId="17" customBuiltin="1"/>
    <cellStyle name="Címsor 3" xfId="23" builtinId="18" customBuiltin="1"/>
    <cellStyle name="Címsor 4" xfId="24" builtinId="19" customBuiltin="1"/>
    <cellStyle name="Ellenőrzőcella" xfId="25" builtinId="23" customBuiltin="1"/>
    <cellStyle name="Ezres" xfId="26" builtinId="3"/>
    <cellStyle name="Figyelmeztetés" xfId="27" builtinId="11" customBuiltin="1"/>
    <cellStyle name="Hivatkozott cella" xfId="28" builtinId="24" customBuiltin="1"/>
    <cellStyle name="Jegyzet" xfId="29" builtinId="10" customBuiltin="1"/>
    <cellStyle name="Jelölőszín (1)" xfId="30" builtinId="29" customBuiltin="1"/>
    <cellStyle name="Jelölőszín (2)" xfId="31" builtinId="33" customBuiltin="1"/>
    <cellStyle name="Jelölőszín (3)" xfId="32" builtinId="37" customBuiltin="1"/>
    <cellStyle name="Jelölőszín (4)" xfId="33" builtinId="41" customBuiltin="1"/>
    <cellStyle name="Jelölőszín (5)" xfId="34" builtinId="45" customBuiltin="1"/>
    <cellStyle name="Jelölőszín (6)" xfId="35" builtinId="49" customBuiltin="1"/>
    <cellStyle name="Jó" xfId="36" builtinId="26" customBuiltin="1"/>
    <cellStyle name="Kimenet" xfId="37" builtinId="21" customBuiltin="1"/>
    <cellStyle name="Magyarázó szöveg" xfId="38" builtinId="53" customBuiltin="1"/>
    <cellStyle name="Normál" xfId="0" builtinId="0"/>
    <cellStyle name="Normál 2" xfId="47"/>
    <cellStyle name="Normál 3" xfId="48"/>
    <cellStyle name="Normál_köteleő,önként vállalt feladat megoszlása" xfId="39"/>
    <cellStyle name="Normál_KVRENMUNKA" xfId="40"/>
    <cellStyle name="Normál_SEGEDLETEK" xfId="41"/>
    <cellStyle name="Normál_vagyonkimutatás" xfId="46"/>
    <cellStyle name="Összesen" xfId="42" builtinId="25" customBuiltin="1"/>
    <cellStyle name="Rossz" xfId="43" builtinId="27" customBuiltin="1"/>
    <cellStyle name="Semleges" xfId="44" builtinId="28" customBuiltin="1"/>
    <cellStyle name="Számítás" xfId="45" builtinId="22" customBuiltin="1"/>
  </cellStyles>
  <dxfs count="2">
    <dxf>
      <font>
        <condense val="0"/>
        <extend val="0"/>
        <color indexed="9"/>
      </font>
    </dxf>
    <dxf>
      <font>
        <condense val="0"/>
        <extend val="0"/>
        <color indexed="10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12.%20k&#246;lts&#233;gvet&#233;s/rendelet/KVIREND(1)mell&#233;kletek%20kit&#246;ltv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alika/Documents/2014.%20k&#246;lts&#233;gvet&#233;s/rendelet/2.%20k&#246;r/1.%20m&#243;dos&#237;t&#225;smell&#233;kletek%20a%20rendelethez-6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mell&#233;kletek%20a%20rendelethez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ÖSSZEFÜGGÉSEK"/>
      <sheetName val="1.sz.mell."/>
      <sheetName val="2.1.sz.mell  "/>
      <sheetName val="2.2.sz.mell  "/>
      <sheetName val="ELLENŐRZÉS-1.sz.2.a.sz.2.b.sz."/>
      <sheetName val="3.sz.mell.  "/>
      <sheetName val="4.sz.mell."/>
      <sheetName val="5.sz.mell."/>
      <sheetName val="6.sz.mell."/>
      <sheetName val="7.sz.mell."/>
      <sheetName val="8.sz.mell."/>
      <sheetName val="9. sz. mell. "/>
      <sheetName val="10. sz. mell. "/>
      <sheetName val="11. sz. mell"/>
      <sheetName val="11.1. sz. mell"/>
      <sheetName val="11.2. sz. mell"/>
      <sheetName val="11.3. sz. mell"/>
      <sheetName val="11.4. sz. mell"/>
      <sheetName val="11.5. sz. mell"/>
      <sheetName val="12. sz. mell"/>
      <sheetName val="13. sz. mell."/>
      <sheetName val="14. sz. mell."/>
      <sheetName val="15.sz.mell"/>
      <sheetName val="1. sz tájékoztató t."/>
      <sheetName val="2. sz tájékoztató t"/>
      <sheetName val="3. sz tájékoztató t."/>
      <sheetName val="4.sz tájékoztató t."/>
    </sheetNames>
    <sheetDataSet>
      <sheetData sheetId="0"/>
      <sheetData sheetId="1">
        <row r="53">
          <cell r="C53">
            <v>666564</v>
          </cell>
        </row>
        <row r="57">
          <cell r="C57">
            <v>73959</v>
          </cell>
        </row>
        <row r="73">
          <cell r="C73">
            <v>779128</v>
          </cell>
        </row>
        <row r="110">
          <cell r="C110">
            <v>755128</v>
          </cell>
        </row>
        <row r="111">
          <cell r="C111">
            <v>24000</v>
          </cell>
        </row>
        <row r="130">
          <cell r="C130">
            <v>779128</v>
          </cell>
        </row>
      </sheetData>
      <sheetData sheetId="2">
        <row r="18">
          <cell r="C18">
            <v>603156</v>
          </cell>
          <cell r="E18">
            <v>704588</v>
          </cell>
        </row>
        <row r="30">
          <cell r="C30">
            <v>73959</v>
          </cell>
          <cell r="E30">
            <v>0</v>
          </cell>
        </row>
        <row r="31">
          <cell r="C31">
            <v>691720</v>
          </cell>
          <cell r="E31">
            <v>704588</v>
          </cell>
        </row>
      </sheetData>
      <sheetData sheetId="3">
        <row r="16">
          <cell r="C16">
            <v>63408</v>
          </cell>
          <cell r="E16">
            <v>50540</v>
          </cell>
        </row>
        <row r="27">
          <cell r="C27">
            <v>0</v>
          </cell>
          <cell r="E27">
            <v>24000</v>
          </cell>
        </row>
        <row r="28">
          <cell r="C28">
            <v>87408</v>
          </cell>
          <cell r="E28">
            <v>74540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ÖSSZEFÜGGÉSEK"/>
      <sheetName val="1.-2.mell."/>
      <sheetName val="Normatíva 3.mell"/>
      <sheetName val="4.mell"/>
      <sheetName val="5.mell."/>
      <sheetName val="6.mell"/>
      <sheetName val="ELLENŐRZÉS-1.sz.2.a.sz.2.b.sz."/>
      <sheetName val="7.mell"/>
      <sheetName val="8.mell"/>
      <sheetName val="9.mell"/>
      <sheetName val="10.mell."/>
      <sheetName val="11.mell."/>
      <sheetName val="12. mell "/>
      <sheetName val="13. mell"/>
      <sheetName val="14. mell"/>
      <sheetName val="15. mell"/>
    </sheetNames>
    <sheetDataSet>
      <sheetData sheetId="0" refreshError="1"/>
      <sheetData sheetId="1">
        <row r="17">
          <cell r="C17">
            <v>304046.84433333331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Címlap"/>
      <sheetName val="Tartalom"/>
      <sheetName val="ez nem kell"/>
      <sheetName val="99"/>
      <sheetName val="01"/>
      <sheetName val="02"/>
      <sheetName val="04"/>
      <sheetName val="05 A"/>
      <sheetName val="06 A"/>
      <sheetName val="07 A"/>
      <sheetName val="08"/>
      <sheetName val="09 A"/>
      <sheetName val="10"/>
      <sheetName val="11 A"/>
      <sheetName val="11 B"/>
      <sheetName val="11 C"/>
      <sheetName val="11 D"/>
      <sheetName val="12 A"/>
      <sheetName val="13 A"/>
      <sheetName val="14 A"/>
      <sheetName val="15 A"/>
      <sheetName val="16 A"/>
      <sheetName val="17 A"/>
      <sheetName val="17 B"/>
      <sheetName val="17 C"/>
      <sheetName val="17 D"/>
      <sheetName val="EKAMAT"/>
      <sheetName val="ETELJES_KAMATTAL"/>
      <sheetName val="Munka1"/>
    </sheetNames>
    <sheetDataSet>
      <sheetData sheetId="0"/>
      <sheetData sheetId="1"/>
      <sheetData sheetId="2">
        <row r="17">
          <cell r="D17">
            <v>323076</v>
          </cell>
          <cell r="E17">
            <v>323076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B16"/>
  <sheetViews>
    <sheetView workbookViewId="0">
      <selection activeCell="A26" sqref="A26"/>
    </sheetView>
  </sheetViews>
  <sheetFormatPr defaultRowHeight="12.75"/>
  <cols>
    <col min="1" max="1" width="48.5" customWidth="1"/>
    <col min="2" max="2" width="73.5" customWidth="1"/>
    <col min="3" max="3" width="16.83203125" customWidth="1"/>
  </cols>
  <sheetData>
    <row r="2" spans="1:2">
      <c r="A2" t="s">
        <v>0</v>
      </c>
    </row>
    <row r="4" spans="1:2">
      <c r="A4" s="1"/>
      <c r="B4" s="1"/>
    </row>
    <row r="5" spans="1:2" s="4" customFormat="1" ht="15.75">
      <c r="A5" s="2" t="s">
        <v>316</v>
      </c>
      <c r="B5" s="3"/>
    </row>
    <row r="6" spans="1:2">
      <c r="A6" s="1"/>
      <c r="B6" s="1"/>
    </row>
    <row r="7" spans="1:2">
      <c r="A7" s="1" t="s">
        <v>1</v>
      </c>
      <c r="B7" s="1" t="s">
        <v>2</v>
      </c>
    </row>
    <row r="8" spans="1:2">
      <c r="A8" s="1" t="s">
        <v>3</v>
      </c>
      <c r="B8" s="1" t="s">
        <v>4</v>
      </c>
    </row>
    <row r="9" spans="1:2">
      <c r="A9" s="1" t="s">
        <v>5</v>
      </c>
      <c r="B9" s="1" t="s">
        <v>6</v>
      </c>
    </row>
    <row r="10" spans="1:2">
      <c r="A10" s="1"/>
      <c r="B10" s="1"/>
    </row>
    <row r="11" spans="1:2">
      <c r="A11" s="1"/>
      <c r="B11" s="1"/>
    </row>
    <row r="12" spans="1:2" s="4" customFormat="1" ht="15.75">
      <c r="A12" s="2" t="s">
        <v>317</v>
      </c>
      <c r="B12" s="3"/>
    </row>
    <row r="13" spans="1:2">
      <c r="A13" s="1"/>
      <c r="B13" s="1"/>
    </row>
    <row r="14" spans="1:2">
      <c r="A14" s="1" t="s">
        <v>7</v>
      </c>
      <c r="B14" s="1" t="s">
        <v>8</v>
      </c>
    </row>
    <row r="15" spans="1:2">
      <c r="A15" s="1" t="s">
        <v>9</v>
      </c>
      <c r="B15" s="1" t="s">
        <v>10</v>
      </c>
    </row>
    <row r="16" spans="1:2">
      <c r="A16" s="1" t="s">
        <v>11</v>
      </c>
      <c r="B16" s="1" t="s">
        <v>12</v>
      </c>
    </row>
  </sheetData>
  <phoneticPr fontId="19" type="noConversion"/>
  <pageMargins left="1.0629921259842521" right="1.0236220472440944" top="0.78740157480314965" bottom="0.78740157480314965" header="0.70866141732283472" footer="0.70866141732283472"/>
  <pageSetup paperSize="9" orientation="landscape" verticalDpi="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G12"/>
  <sheetViews>
    <sheetView zoomScale="120" zoomScaleNormal="120" workbookViewId="0">
      <selection activeCell="D10" sqref="D10"/>
    </sheetView>
  </sheetViews>
  <sheetFormatPr defaultRowHeight="15"/>
  <cols>
    <col min="1" max="1" width="5.6640625" style="84" customWidth="1"/>
    <col min="2" max="2" width="41.33203125" style="84" customWidth="1"/>
    <col min="3" max="6" width="10.6640625" style="84" customWidth="1"/>
    <col min="7" max="16384" width="9.33203125" style="84"/>
  </cols>
  <sheetData>
    <row r="1" spans="1:7" ht="33" customHeight="1">
      <c r="A1" s="399" t="s">
        <v>114</v>
      </c>
      <c r="B1" s="399"/>
      <c r="C1" s="399"/>
      <c r="D1" s="399"/>
      <c r="E1" s="399"/>
      <c r="F1" s="399"/>
    </row>
    <row r="2" spans="1:7" ht="15.95" customHeight="1" thickBot="1">
      <c r="A2" s="85"/>
      <c r="B2" s="85"/>
      <c r="C2" s="85"/>
      <c r="D2" s="85"/>
      <c r="E2" s="85"/>
      <c r="F2" s="105" t="s">
        <v>107</v>
      </c>
      <c r="G2" s="86"/>
    </row>
    <row r="3" spans="1:7" ht="26.25" customHeight="1" thickBot="1">
      <c r="A3" s="106" t="s">
        <v>33</v>
      </c>
      <c r="B3" s="107" t="s">
        <v>115</v>
      </c>
      <c r="C3" s="282" t="s">
        <v>256</v>
      </c>
      <c r="D3" s="282" t="s">
        <v>258</v>
      </c>
      <c r="E3" s="282" t="s">
        <v>259</v>
      </c>
      <c r="F3" s="108" t="s">
        <v>260</v>
      </c>
    </row>
    <row r="4" spans="1:7" ht="15.75" thickBot="1">
      <c r="A4" s="372">
        <v>1</v>
      </c>
      <c r="B4" s="109">
        <v>2</v>
      </c>
      <c r="C4" s="283"/>
      <c r="D4" s="283"/>
      <c r="E4" s="283"/>
      <c r="F4" s="110">
        <v>3</v>
      </c>
    </row>
    <row r="5" spans="1:7">
      <c r="A5" s="111" t="s">
        <v>15</v>
      </c>
      <c r="B5" s="112" t="s">
        <v>648</v>
      </c>
      <c r="C5" s="284">
        <v>18200</v>
      </c>
      <c r="D5" s="284">
        <v>18200</v>
      </c>
      <c r="E5" s="284">
        <v>18200</v>
      </c>
      <c r="F5" s="285">
        <v>18200</v>
      </c>
    </row>
    <row r="6" spans="1:7">
      <c r="A6" s="113" t="s">
        <v>16</v>
      </c>
      <c r="B6" s="114" t="s">
        <v>649</v>
      </c>
      <c r="C6" s="286">
        <v>683</v>
      </c>
      <c r="D6" s="286">
        <v>683</v>
      </c>
      <c r="E6" s="286">
        <v>683</v>
      </c>
      <c r="F6" s="287">
        <v>683</v>
      </c>
    </row>
    <row r="7" spans="1:7" ht="43.5" customHeight="1">
      <c r="A7" s="113" t="s">
        <v>17</v>
      </c>
      <c r="B7" s="115" t="s">
        <v>116</v>
      </c>
      <c r="C7" s="288"/>
      <c r="D7" s="288"/>
      <c r="E7" s="288"/>
      <c r="F7" s="287"/>
    </row>
    <row r="8" spans="1:7">
      <c r="A8" s="113" t="s">
        <v>42</v>
      </c>
      <c r="B8" s="116" t="s">
        <v>117</v>
      </c>
      <c r="C8" s="289"/>
      <c r="D8" s="289"/>
      <c r="E8" s="289"/>
      <c r="F8" s="290"/>
    </row>
    <row r="9" spans="1:7">
      <c r="A9" s="113" t="s">
        <v>18</v>
      </c>
      <c r="B9" s="114" t="s">
        <v>118</v>
      </c>
      <c r="C9" s="286"/>
      <c r="D9" s="286"/>
      <c r="E9" s="286"/>
      <c r="F9" s="287"/>
    </row>
    <row r="10" spans="1:7" ht="15.75" thickBot="1">
      <c r="A10" s="373" t="s">
        <v>19</v>
      </c>
      <c r="B10" s="116" t="s">
        <v>119</v>
      </c>
      <c r="C10" s="289"/>
      <c r="D10" s="289"/>
      <c r="E10" s="289"/>
      <c r="F10" s="290"/>
    </row>
    <row r="11" spans="1:7" ht="15.75" thickBot="1">
      <c r="A11" s="408" t="s">
        <v>120</v>
      </c>
      <c r="B11" s="409"/>
      <c r="C11" s="291">
        <f>SUM(C5:C10)</f>
        <v>18883</v>
      </c>
      <c r="D11" s="291">
        <f>SUM(D5:D10)</f>
        <v>18883</v>
      </c>
      <c r="E11" s="291">
        <f>SUM(E5:E10)</f>
        <v>18883</v>
      </c>
      <c r="F11" s="117">
        <f>SUM(F5:F10)</f>
        <v>18883</v>
      </c>
    </row>
    <row r="12" spans="1:7" ht="23.25" customHeight="1">
      <c r="A12" s="410" t="s">
        <v>121</v>
      </c>
      <c r="B12" s="410"/>
      <c r="C12" s="410"/>
      <c r="D12" s="410"/>
      <c r="E12" s="410"/>
      <c r="F12" s="410"/>
    </row>
  </sheetData>
  <mergeCells count="3">
    <mergeCell ref="A1:F1"/>
    <mergeCell ref="A11:B11"/>
    <mergeCell ref="A12:F12"/>
  </mergeCells>
  <phoneticPr fontId="19" type="noConversion"/>
  <printOptions horizontalCentered="1"/>
  <pageMargins left="0.78740157480314965" right="0.78740157480314965" top="1.3779527559055118" bottom="0.98425196850393704" header="0.78740157480314965" footer="0.78740157480314965"/>
  <pageSetup paperSize="9" orientation="portrait" r:id="rId1"/>
  <headerFooter alignWithMargins="0">
    <oddHeader xml:space="preserve">&amp;R&amp;"Times New Roman CE,Félkövér dőlt"&amp;11 8. melléklet 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>
  <dimension ref="A1:H57"/>
  <sheetViews>
    <sheetView workbookViewId="0">
      <selection activeCell="B28" sqref="B28"/>
    </sheetView>
  </sheetViews>
  <sheetFormatPr defaultRowHeight="12.75"/>
  <cols>
    <col min="1" max="1" width="38.6640625" style="135" customWidth="1"/>
    <col min="2" max="5" width="13.83203125" style="135" customWidth="1"/>
    <col min="6" max="16384" width="9.33203125" style="135"/>
  </cols>
  <sheetData>
    <row r="1" spans="1:5">
      <c r="A1" s="136"/>
      <c r="B1" s="136"/>
      <c r="C1" s="136"/>
      <c r="D1" s="136"/>
      <c r="E1" s="136"/>
    </row>
    <row r="2" spans="1:5" ht="15.75">
      <c r="A2" s="134" t="s">
        <v>127</v>
      </c>
      <c r="B2" s="411" t="s">
        <v>265</v>
      </c>
      <c r="C2" s="411"/>
      <c r="D2" s="411"/>
      <c r="E2" s="411"/>
    </row>
    <row r="3" spans="1:5" ht="15" customHeight="1" thickBot="1">
      <c r="A3" s="136"/>
      <c r="B3" s="136"/>
      <c r="C3" s="136"/>
      <c r="D3" s="412" t="s">
        <v>128</v>
      </c>
      <c r="E3" s="412"/>
    </row>
    <row r="4" spans="1:5" ht="13.5" thickBot="1">
      <c r="A4" s="137" t="s">
        <v>129</v>
      </c>
      <c r="B4" s="138" t="s">
        <v>112</v>
      </c>
      <c r="C4" s="138" t="s">
        <v>199</v>
      </c>
      <c r="D4" s="138" t="s">
        <v>266</v>
      </c>
      <c r="E4" s="139" t="s">
        <v>130</v>
      </c>
    </row>
    <row r="5" spans="1:5">
      <c r="A5" s="140" t="s">
        <v>131</v>
      </c>
      <c r="B5" s="141"/>
      <c r="C5" s="141"/>
      <c r="D5" s="141"/>
      <c r="E5" s="142">
        <f t="shared" ref="E5:E11" si="0">SUM(B5:D5)</f>
        <v>0</v>
      </c>
    </row>
    <row r="6" spans="1:5">
      <c r="A6" s="143" t="s">
        <v>132</v>
      </c>
      <c r="B6" s="144"/>
      <c r="C6" s="144"/>
      <c r="D6" s="144"/>
      <c r="E6" s="145">
        <f t="shared" si="0"/>
        <v>0</v>
      </c>
    </row>
    <row r="7" spans="1:5">
      <c r="A7" s="146" t="s">
        <v>133</v>
      </c>
      <c r="B7" s="147">
        <v>8374</v>
      </c>
      <c r="C7" s="147"/>
      <c r="D7" s="147"/>
      <c r="E7" s="148">
        <f t="shared" si="0"/>
        <v>8374</v>
      </c>
    </row>
    <row r="8" spans="1:5">
      <c r="A8" s="146" t="s">
        <v>134</v>
      </c>
      <c r="B8" s="147">
        <v>0</v>
      </c>
      <c r="C8" s="147"/>
      <c r="D8" s="147"/>
      <c r="E8" s="148">
        <f t="shared" si="0"/>
        <v>0</v>
      </c>
    </row>
    <row r="9" spans="1:5">
      <c r="A9" s="146" t="s">
        <v>135</v>
      </c>
      <c r="B9" s="147"/>
      <c r="C9" s="147"/>
      <c r="D9" s="147"/>
      <c r="E9" s="148">
        <f t="shared" si="0"/>
        <v>0</v>
      </c>
    </row>
    <row r="10" spans="1:5">
      <c r="A10" s="146" t="s">
        <v>136</v>
      </c>
      <c r="B10" s="147"/>
      <c r="C10" s="147"/>
      <c r="D10" s="147"/>
      <c r="E10" s="148">
        <f t="shared" si="0"/>
        <v>0</v>
      </c>
    </row>
    <row r="11" spans="1:5" ht="13.5" thickBot="1">
      <c r="A11" s="149"/>
      <c r="B11" s="150"/>
      <c r="C11" s="150"/>
      <c r="D11" s="150"/>
      <c r="E11" s="148">
        <f t="shared" si="0"/>
        <v>0</v>
      </c>
    </row>
    <row r="12" spans="1:5" ht="13.5" thickBot="1">
      <c r="A12" s="151" t="s">
        <v>137</v>
      </c>
      <c r="B12" s="152">
        <f>B5+SUM(B7:B11)</f>
        <v>8374</v>
      </c>
      <c r="C12" s="152">
        <f>C5+SUM(C7:C11)</f>
        <v>0</v>
      </c>
      <c r="D12" s="152">
        <f>D5+SUM(D7:D11)</f>
        <v>0</v>
      </c>
      <c r="E12" s="153">
        <f>E5+SUM(E7:E11)</f>
        <v>8374</v>
      </c>
    </row>
    <row r="13" spans="1:5" ht="15" customHeight="1" thickBot="1">
      <c r="A13" s="154"/>
      <c r="B13" s="154"/>
      <c r="C13" s="154"/>
      <c r="D13" s="154"/>
      <c r="E13" s="154"/>
    </row>
    <row r="14" spans="1:5" ht="13.5" thickBot="1">
      <c r="A14" s="137" t="s">
        <v>138</v>
      </c>
      <c r="B14" s="138" t="s">
        <v>112</v>
      </c>
      <c r="C14" s="138" t="s">
        <v>199</v>
      </c>
      <c r="D14" s="138" t="s">
        <v>266</v>
      </c>
      <c r="E14" s="139" t="s">
        <v>130</v>
      </c>
    </row>
    <row r="15" spans="1:5">
      <c r="A15" s="140" t="s">
        <v>139</v>
      </c>
      <c r="B15" s="141"/>
      <c r="C15" s="141"/>
      <c r="D15" s="141"/>
      <c r="E15" s="142">
        <f>SUM(B15:D15)</f>
        <v>0</v>
      </c>
    </row>
    <row r="16" spans="1:5">
      <c r="A16" s="155" t="s">
        <v>140</v>
      </c>
      <c r="B16" s="147">
        <v>8374</v>
      </c>
      <c r="C16" s="147"/>
      <c r="D16" s="147"/>
      <c r="E16" s="148">
        <f>SUM(B16:D16)</f>
        <v>8374</v>
      </c>
    </row>
    <row r="17" spans="1:5">
      <c r="A17" s="146" t="s">
        <v>141</v>
      </c>
      <c r="B17" s="147"/>
      <c r="C17" s="147"/>
      <c r="D17" s="147"/>
      <c r="E17" s="148">
        <f>SUM(B17:D17)</f>
        <v>0</v>
      </c>
    </row>
    <row r="18" spans="1:5">
      <c r="A18" s="146" t="s">
        <v>142</v>
      </c>
      <c r="B18" s="147"/>
      <c r="C18" s="147"/>
      <c r="D18" s="147"/>
      <c r="E18" s="148">
        <f>SUM(B18:D18)</f>
        <v>0</v>
      </c>
    </row>
    <row r="19" spans="1:5" ht="13.5" thickBot="1">
      <c r="A19" s="149"/>
      <c r="B19" s="150"/>
      <c r="C19" s="150"/>
      <c r="D19" s="150"/>
      <c r="E19" s="148">
        <f>SUM(B19:D19)</f>
        <v>0</v>
      </c>
    </row>
    <row r="20" spans="1:5" ht="13.5" thickBot="1">
      <c r="A20" s="151" t="s">
        <v>143</v>
      </c>
      <c r="B20" s="152">
        <f>SUM(B15:B19)</f>
        <v>8374</v>
      </c>
      <c r="C20" s="152">
        <f>SUM(C15:C19)</f>
        <v>0</v>
      </c>
      <c r="D20" s="152">
        <f>SUM(D15:D19)</f>
        <v>0</v>
      </c>
      <c r="E20" s="153">
        <f>SUM(E15:E19)</f>
        <v>8374</v>
      </c>
    </row>
    <row r="21" spans="1:5">
      <c r="A21" s="136"/>
      <c r="B21" s="136"/>
      <c r="C21" s="136"/>
      <c r="D21" s="136"/>
      <c r="E21" s="136"/>
    </row>
    <row r="22" spans="1:5" ht="15.75">
      <c r="A22" s="134" t="s">
        <v>127</v>
      </c>
      <c r="B22" s="411" t="s">
        <v>267</v>
      </c>
      <c r="C22" s="411"/>
      <c r="D22" s="411"/>
      <c r="E22" s="411"/>
    </row>
    <row r="23" spans="1:5" ht="14.25" thickBot="1">
      <c r="A23" s="136"/>
      <c r="B23" s="136"/>
      <c r="C23" s="136"/>
      <c r="D23" s="412" t="s">
        <v>128</v>
      </c>
      <c r="E23" s="412"/>
    </row>
    <row r="24" spans="1:5" ht="13.5" thickBot="1">
      <c r="A24" s="137" t="s">
        <v>129</v>
      </c>
      <c r="B24" s="138" t="s">
        <v>112</v>
      </c>
      <c r="C24" s="138" t="s">
        <v>199</v>
      </c>
      <c r="D24" s="138" t="s">
        <v>266</v>
      </c>
      <c r="E24" s="139" t="s">
        <v>130</v>
      </c>
    </row>
    <row r="25" spans="1:5">
      <c r="A25" s="140" t="s">
        <v>131</v>
      </c>
      <c r="B25" s="141"/>
      <c r="C25" s="141"/>
      <c r="D25" s="141"/>
      <c r="E25" s="142">
        <f t="shared" ref="E25:E31" si="1">SUM(B25:D25)</f>
        <v>0</v>
      </c>
    </row>
    <row r="26" spans="1:5">
      <c r="A26" s="143" t="s">
        <v>132</v>
      </c>
      <c r="B26" s="144"/>
      <c r="C26" s="144"/>
      <c r="D26" s="144"/>
      <c r="E26" s="145">
        <f t="shared" si="1"/>
        <v>0</v>
      </c>
    </row>
    <row r="27" spans="1:5">
      <c r="A27" s="146" t="s">
        <v>133</v>
      </c>
      <c r="B27" s="147">
        <v>12997</v>
      </c>
      <c r="C27" s="147">
        <v>5522</v>
      </c>
      <c r="D27" s="147"/>
      <c r="E27" s="148">
        <f t="shared" si="1"/>
        <v>18519</v>
      </c>
    </row>
    <row r="28" spans="1:5">
      <c r="A28" s="146" t="s">
        <v>134</v>
      </c>
      <c r="B28" s="147"/>
      <c r="C28" s="147"/>
      <c r="D28" s="147"/>
      <c r="E28" s="148">
        <f t="shared" si="1"/>
        <v>0</v>
      </c>
    </row>
    <row r="29" spans="1:5">
      <c r="A29" s="146" t="s">
        <v>135</v>
      </c>
      <c r="B29" s="147"/>
      <c r="C29" s="147"/>
      <c r="D29" s="147"/>
      <c r="E29" s="148">
        <f t="shared" si="1"/>
        <v>0</v>
      </c>
    </row>
    <row r="30" spans="1:5">
      <c r="A30" s="146" t="s">
        <v>136</v>
      </c>
      <c r="B30" s="147"/>
      <c r="C30" s="147"/>
      <c r="D30" s="147"/>
      <c r="E30" s="148">
        <f t="shared" si="1"/>
        <v>0</v>
      </c>
    </row>
    <row r="31" spans="1:5" ht="13.5" thickBot="1">
      <c r="A31" s="149"/>
      <c r="B31" s="150"/>
      <c r="C31" s="150"/>
      <c r="D31" s="150"/>
      <c r="E31" s="148">
        <f t="shared" si="1"/>
        <v>0</v>
      </c>
    </row>
    <row r="32" spans="1:5" ht="13.5" thickBot="1">
      <c r="A32" s="151" t="s">
        <v>137</v>
      </c>
      <c r="B32" s="152">
        <f>B25+SUM(B27:B31)</f>
        <v>12997</v>
      </c>
      <c r="C32" s="152">
        <f>C25+SUM(C27:C31)</f>
        <v>5522</v>
      </c>
      <c r="D32" s="152">
        <f>D25+SUM(D27:D31)</f>
        <v>0</v>
      </c>
      <c r="E32" s="153">
        <f>E25+SUM(E27:E31)</f>
        <v>18519</v>
      </c>
    </row>
    <row r="33" spans="1:5" ht="13.5" thickBot="1">
      <c r="A33" s="154"/>
      <c r="B33" s="154"/>
      <c r="C33" s="154"/>
      <c r="D33" s="154"/>
      <c r="E33" s="154"/>
    </row>
    <row r="34" spans="1:5" ht="13.5" thickBot="1">
      <c r="A34" s="137" t="s">
        <v>138</v>
      </c>
      <c r="B34" s="138" t="s">
        <v>112</v>
      </c>
      <c r="C34" s="138" t="s">
        <v>199</v>
      </c>
      <c r="D34" s="138" t="s">
        <v>266</v>
      </c>
      <c r="E34" s="139" t="s">
        <v>130</v>
      </c>
    </row>
    <row r="35" spans="1:5">
      <c r="A35" s="140" t="s">
        <v>139</v>
      </c>
      <c r="B35" s="141">
        <v>8101</v>
      </c>
      <c r="C35" s="141">
        <v>5522</v>
      </c>
      <c r="D35" s="141"/>
      <c r="E35" s="142">
        <f>SUM(B35:D35)</f>
        <v>13623</v>
      </c>
    </row>
    <row r="36" spans="1:5">
      <c r="A36" s="155" t="s">
        <v>140</v>
      </c>
      <c r="B36" s="147"/>
      <c r="C36" s="147"/>
      <c r="D36" s="147"/>
      <c r="E36" s="148">
        <f>SUM(B36:D36)</f>
        <v>0</v>
      </c>
    </row>
    <row r="37" spans="1:5">
      <c r="A37" s="146" t="s">
        <v>141</v>
      </c>
      <c r="B37" s="147">
        <v>4896</v>
      </c>
      <c r="C37" s="147"/>
      <c r="D37" s="147"/>
      <c r="E37" s="148">
        <f>SUM(B37:D37)</f>
        <v>4896</v>
      </c>
    </row>
    <row r="38" spans="1:5">
      <c r="A38" s="146" t="s">
        <v>142</v>
      </c>
      <c r="B38" s="147"/>
      <c r="C38" s="147"/>
      <c r="D38" s="147"/>
      <c r="E38" s="148">
        <f>SUM(B38:D38)</f>
        <v>0</v>
      </c>
    </row>
    <row r="39" spans="1:5" ht="13.5" thickBot="1">
      <c r="A39" s="149"/>
      <c r="B39" s="150"/>
      <c r="C39" s="150"/>
      <c r="D39" s="150"/>
      <c r="E39" s="148">
        <f>SUM(B39:D39)</f>
        <v>0</v>
      </c>
    </row>
    <row r="40" spans="1:5" ht="13.5" thickBot="1">
      <c r="A40" s="151" t="s">
        <v>143</v>
      </c>
      <c r="B40" s="152">
        <f>SUM(B35:B39)</f>
        <v>12997</v>
      </c>
      <c r="C40" s="152">
        <f>SUM(C35:C39)</f>
        <v>5522</v>
      </c>
      <c r="D40" s="152">
        <f>SUM(D35:D39)</f>
        <v>0</v>
      </c>
      <c r="E40" s="153">
        <f>SUM(E35:E39)</f>
        <v>18519</v>
      </c>
    </row>
    <row r="41" spans="1:5">
      <c r="A41" s="156"/>
      <c r="B41" s="157"/>
      <c r="C41" s="157"/>
      <c r="D41" s="157"/>
      <c r="E41" s="157"/>
    </row>
    <row r="48" spans="1:5" ht="15" customHeight="1"/>
    <row r="57" spans="8:8">
      <c r="H57" s="158"/>
    </row>
  </sheetData>
  <mergeCells count="4">
    <mergeCell ref="B2:E2"/>
    <mergeCell ref="D3:E3"/>
    <mergeCell ref="B22:E22"/>
    <mergeCell ref="D23:E23"/>
  </mergeCells>
  <phoneticPr fontId="19" type="noConversion"/>
  <conditionalFormatting sqref="B40:E41 E25:E32 B32:D32 E35:E39 B20:D20 E5:E12 B12:D12 E15:E20">
    <cfRule type="cellIs" dxfId="0" priority="1" stopIfTrue="1" operator="equal">
      <formula>0</formula>
    </cfRule>
  </conditionalFormatting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>
    <oddHeader>&amp;C&amp;"Times New Roman CE,Félkövér"&amp;12
Európai uniós támogatással megvalósuló projektek 
bevételei, kiadásai, hozzájárulások&amp;R&amp;"Times New Roman CE,Félkövér dőlt"&amp;11 9. melléklet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>
  <dimension ref="A1:D31"/>
  <sheetViews>
    <sheetView topLeftCell="B1" workbookViewId="0">
      <selection activeCell="B13" sqref="B13"/>
    </sheetView>
  </sheetViews>
  <sheetFormatPr defaultRowHeight="12.75"/>
  <cols>
    <col min="1" max="1" width="5.83203125" style="195" customWidth="1"/>
    <col min="2" max="2" width="54.83203125" style="162" customWidth="1"/>
    <col min="3" max="3" width="17.6640625" style="162" customWidth="1"/>
    <col min="4" max="4" width="16" style="162" customWidth="1"/>
    <col min="5" max="16384" width="9.33203125" style="162"/>
  </cols>
  <sheetData>
    <row r="1" spans="1:4" s="170" customFormat="1" ht="15.75" thickBot="1">
      <c r="A1" s="169"/>
      <c r="D1" s="9" t="s">
        <v>55</v>
      </c>
    </row>
    <row r="2" spans="1:4" s="174" customFormat="1" ht="48" customHeight="1" thickBot="1">
      <c r="A2" s="171" t="s">
        <v>33</v>
      </c>
      <c r="B2" s="172" t="s">
        <v>14</v>
      </c>
      <c r="C2" s="172" t="s">
        <v>154</v>
      </c>
      <c r="D2" s="173" t="s">
        <v>155</v>
      </c>
    </row>
    <row r="3" spans="1:4" s="174" customFormat="1" ht="14.1" customHeight="1" thickBot="1">
      <c r="A3" s="175">
        <v>1</v>
      </c>
      <c r="B3" s="163">
        <v>2</v>
      </c>
      <c r="C3" s="163">
        <v>3</v>
      </c>
      <c r="D3" s="164">
        <v>4</v>
      </c>
    </row>
    <row r="4" spans="1:4" ht="18" customHeight="1">
      <c r="A4" s="176" t="s">
        <v>15</v>
      </c>
      <c r="B4" s="177" t="s">
        <v>156</v>
      </c>
      <c r="C4" s="178" t="s">
        <v>190</v>
      </c>
      <c r="D4" s="222" t="s">
        <v>190</v>
      </c>
    </row>
    <row r="5" spans="1:4" ht="18" customHeight="1">
      <c r="A5" s="179" t="s">
        <v>16</v>
      </c>
      <c r="B5" s="180" t="s">
        <v>157</v>
      </c>
      <c r="C5" s="178" t="s">
        <v>190</v>
      </c>
      <c r="D5" s="223" t="s">
        <v>190</v>
      </c>
    </row>
    <row r="6" spans="1:4" ht="18" customHeight="1">
      <c r="A6" s="179" t="s">
        <v>17</v>
      </c>
      <c r="B6" s="180" t="s">
        <v>158</v>
      </c>
      <c r="C6" s="178" t="s">
        <v>190</v>
      </c>
      <c r="D6" s="223" t="s">
        <v>190</v>
      </c>
    </row>
    <row r="7" spans="1:4" ht="18" customHeight="1">
      <c r="A7" s="179" t="s">
        <v>42</v>
      </c>
      <c r="B7" s="180" t="s">
        <v>159</v>
      </c>
      <c r="C7" s="178" t="s">
        <v>190</v>
      </c>
      <c r="D7" s="223" t="s">
        <v>190</v>
      </c>
    </row>
    <row r="8" spans="1:4" ht="18" customHeight="1">
      <c r="A8" s="179" t="s">
        <v>18</v>
      </c>
      <c r="B8" s="180" t="s">
        <v>160</v>
      </c>
      <c r="C8" s="178" t="s">
        <v>190</v>
      </c>
      <c r="D8" s="223" t="s">
        <v>190</v>
      </c>
    </row>
    <row r="9" spans="1:4" ht="18" customHeight="1">
      <c r="A9" s="179" t="s">
        <v>19</v>
      </c>
      <c r="B9" s="180" t="s">
        <v>161</v>
      </c>
      <c r="C9" s="178" t="s">
        <v>190</v>
      </c>
      <c r="D9" s="223" t="s">
        <v>190</v>
      </c>
    </row>
    <row r="10" spans="1:4" ht="18" customHeight="1">
      <c r="A10" s="179" t="s">
        <v>53</v>
      </c>
      <c r="B10" s="182" t="s">
        <v>162</v>
      </c>
      <c r="C10" s="178" t="s">
        <v>190</v>
      </c>
      <c r="D10" s="223" t="s">
        <v>190</v>
      </c>
    </row>
    <row r="11" spans="1:4" ht="18" customHeight="1">
      <c r="A11" s="179" t="s">
        <v>21</v>
      </c>
      <c r="B11" s="182" t="s">
        <v>163</v>
      </c>
      <c r="C11" s="178" t="s">
        <v>190</v>
      </c>
      <c r="D11" s="223" t="s">
        <v>190</v>
      </c>
    </row>
    <row r="12" spans="1:4" ht="18" customHeight="1">
      <c r="A12" s="179" t="s">
        <v>63</v>
      </c>
      <c r="B12" s="182" t="s">
        <v>164</v>
      </c>
      <c r="C12" s="178" t="s">
        <v>190</v>
      </c>
      <c r="D12" s="223" t="s">
        <v>190</v>
      </c>
    </row>
    <row r="13" spans="1:4" ht="18" customHeight="1">
      <c r="A13" s="179" t="s">
        <v>22</v>
      </c>
      <c r="B13" s="182" t="s">
        <v>165</v>
      </c>
      <c r="C13" s="178" t="s">
        <v>190</v>
      </c>
      <c r="D13" s="223" t="s">
        <v>190</v>
      </c>
    </row>
    <row r="14" spans="1:4" ht="18" customHeight="1">
      <c r="A14" s="179" t="s">
        <v>23</v>
      </c>
      <c r="B14" s="182" t="s">
        <v>166</v>
      </c>
      <c r="C14" s="178" t="s">
        <v>190</v>
      </c>
      <c r="D14" s="223" t="s">
        <v>190</v>
      </c>
    </row>
    <row r="15" spans="1:4" ht="22.5" customHeight="1">
      <c r="A15" s="179" t="s">
        <v>24</v>
      </c>
      <c r="B15" s="182" t="s">
        <v>167</v>
      </c>
      <c r="C15" s="178" t="s">
        <v>190</v>
      </c>
      <c r="D15" s="223" t="s">
        <v>190</v>
      </c>
    </row>
    <row r="16" spans="1:4" ht="18" customHeight="1">
      <c r="A16" s="179" t="s">
        <v>32</v>
      </c>
      <c r="B16" s="180" t="s">
        <v>168</v>
      </c>
      <c r="C16" s="178" t="s">
        <v>190</v>
      </c>
      <c r="D16" s="223" t="s">
        <v>190</v>
      </c>
    </row>
    <row r="17" spans="1:4" ht="18" customHeight="1">
      <c r="A17" s="179" t="s">
        <v>66</v>
      </c>
      <c r="B17" s="180" t="s">
        <v>169</v>
      </c>
      <c r="C17" s="178" t="s">
        <v>190</v>
      </c>
      <c r="D17" s="223" t="s">
        <v>190</v>
      </c>
    </row>
    <row r="18" spans="1:4" ht="18" customHeight="1">
      <c r="A18" s="179" t="s">
        <v>68</v>
      </c>
      <c r="B18" s="180" t="s">
        <v>170</v>
      </c>
      <c r="C18" s="178" t="s">
        <v>190</v>
      </c>
      <c r="D18" s="223" t="s">
        <v>190</v>
      </c>
    </row>
    <row r="19" spans="1:4" ht="18" customHeight="1">
      <c r="A19" s="179" t="s">
        <v>70</v>
      </c>
      <c r="B19" s="180" t="s">
        <v>171</v>
      </c>
      <c r="C19" s="178" t="s">
        <v>190</v>
      </c>
      <c r="D19" s="223" t="s">
        <v>190</v>
      </c>
    </row>
    <row r="20" spans="1:4" ht="18" customHeight="1">
      <c r="A20" s="179" t="s">
        <v>72</v>
      </c>
      <c r="B20" s="180" t="s">
        <v>172</v>
      </c>
      <c r="C20" s="178" t="s">
        <v>190</v>
      </c>
      <c r="D20" s="223" t="s">
        <v>190</v>
      </c>
    </row>
    <row r="21" spans="1:4" ht="18" customHeight="1">
      <c r="A21" s="179" t="s">
        <v>73</v>
      </c>
      <c r="B21" s="183"/>
      <c r="C21" s="184"/>
      <c r="D21" s="181"/>
    </row>
    <row r="22" spans="1:4" ht="18" customHeight="1">
      <c r="A22" s="179" t="s">
        <v>74</v>
      </c>
      <c r="B22" s="185"/>
      <c r="C22" s="184"/>
      <c r="D22" s="181"/>
    </row>
    <row r="23" spans="1:4" ht="18" customHeight="1">
      <c r="A23" s="179" t="s">
        <v>77</v>
      </c>
      <c r="B23" s="185"/>
      <c r="C23" s="184"/>
      <c r="D23" s="181"/>
    </row>
    <row r="24" spans="1:4" ht="18" customHeight="1">
      <c r="A24" s="179" t="s">
        <v>78</v>
      </c>
      <c r="B24" s="185"/>
      <c r="C24" s="184"/>
      <c r="D24" s="181"/>
    </row>
    <row r="25" spans="1:4" ht="18" customHeight="1">
      <c r="A25" s="179" t="s">
        <v>80</v>
      </c>
      <c r="B25" s="185"/>
      <c r="C25" s="184"/>
      <c r="D25" s="181"/>
    </row>
    <row r="26" spans="1:4" ht="18" customHeight="1">
      <c r="A26" s="179" t="s">
        <v>82</v>
      </c>
      <c r="B26" s="185"/>
      <c r="C26" s="184"/>
      <c r="D26" s="181"/>
    </row>
    <row r="27" spans="1:4" ht="18" customHeight="1">
      <c r="A27" s="179" t="s">
        <v>83</v>
      </c>
      <c r="B27" s="185"/>
      <c r="C27" s="184"/>
      <c r="D27" s="181"/>
    </row>
    <row r="28" spans="1:4" ht="18" customHeight="1">
      <c r="A28" s="179" t="s">
        <v>84</v>
      </c>
      <c r="B28" s="185"/>
      <c r="C28" s="184"/>
      <c r="D28" s="181"/>
    </row>
    <row r="29" spans="1:4" ht="18" customHeight="1" thickBot="1">
      <c r="A29" s="186" t="s">
        <v>87</v>
      </c>
      <c r="B29" s="187"/>
      <c r="C29" s="188"/>
      <c r="D29" s="189"/>
    </row>
    <row r="30" spans="1:4" ht="18" customHeight="1" thickBot="1">
      <c r="A30" s="190" t="s">
        <v>90</v>
      </c>
      <c r="B30" s="191" t="s">
        <v>143</v>
      </c>
      <c r="C30" s="192">
        <f>SUM(C4:C29)</f>
        <v>0</v>
      </c>
      <c r="D30" s="193">
        <f>SUM(D4:D29)</f>
        <v>0</v>
      </c>
    </row>
    <row r="31" spans="1:4" ht="8.25" customHeight="1">
      <c r="A31" s="194"/>
      <c r="B31" s="413"/>
      <c r="C31" s="413"/>
      <c r="D31" s="413"/>
    </row>
  </sheetData>
  <mergeCells count="1">
    <mergeCell ref="B31:D31"/>
  </mergeCells>
  <phoneticPr fontId="19" type="noConversion"/>
  <printOptions horizontalCentered="1"/>
  <pageMargins left="0.78740157480314965" right="0.78740157480314965" top="1.63" bottom="0.98425196850393704" header="0.78740157480314965" footer="0.78740157480314965"/>
  <pageSetup paperSize="9" scale="95" orientation="portrait" r:id="rId1"/>
  <headerFooter alignWithMargins="0">
    <oddHeader>&amp;C&amp;"Times New Roman CE,Félkövér"&amp;14
&amp;12
Az önkormányzat által adott közvetett támogatások
(kedvezmények)
&amp;R&amp;"Times New Roman CE,Dőlt"&amp;11 &amp;"Times New Roman CE,Félkövér dőlt"10. melléklet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>
  <dimension ref="A1:G22"/>
  <sheetViews>
    <sheetView workbookViewId="0">
      <selection activeCell="E16" sqref="E16"/>
    </sheetView>
  </sheetViews>
  <sheetFormatPr defaultRowHeight="12.75"/>
  <cols>
    <col min="1" max="1" width="47.1640625" style="8" customWidth="1"/>
    <col min="2" max="2" width="15.6640625" style="5" customWidth="1"/>
    <col min="3" max="3" width="13.83203125" style="5" customWidth="1"/>
    <col min="4" max="4" width="15" style="5" customWidth="1"/>
    <col min="5" max="5" width="13.6640625" style="5" customWidth="1"/>
    <col min="6" max="6" width="18.83203125" style="119" customWidth="1"/>
    <col min="7" max="8" width="12.83203125" style="5" customWidth="1"/>
    <col min="9" max="9" width="13.83203125" style="5" customWidth="1"/>
    <col min="10" max="16384" width="9.33203125" style="5"/>
  </cols>
  <sheetData>
    <row r="1" spans="1:7" ht="35.25" customHeight="1" thickBot="1">
      <c r="A1" s="118"/>
      <c r="B1" s="119"/>
      <c r="C1" s="119"/>
      <c r="D1" s="119"/>
      <c r="E1" s="119"/>
      <c r="F1" s="120" t="s">
        <v>55</v>
      </c>
      <c r="G1" s="388" t="s">
        <v>196</v>
      </c>
    </row>
    <row r="2" spans="1:7" s="16" customFormat="1" ht="44.25" customHeight="1" thickBot="1">
      <c r="A2" s="121" t="s">
        <v>122</v>
      </c>
      <c r="B2" s="122" t="s">
        <v>123</v>
      </c>
      <c r="C2" s="122" t="s">
        <v>124</v>
      </c>
      <c r="D2" s="122" t="s">
        <v>268</v>
      </c>
      <c r="E2" s="122" t="s">
        <v>256</v>
      </c>
      <c r="F2" s="123" t="s">
        <v>318</v>
      </c>
      <c r="G2" s="388"/>
    </row>
    <row r="3" spans="1:7" s="119" customFormat="1" ht="12" customHeight="1" thickBot="1">
      <c r="A3" s="124">
        <v>1</v>
      </c>
      <c r="B3" s="125">
        <v>2</v>
      </c>
      <c r="C3" s="125">
        <v>3</v>
      </c>
      <c r="D3" s="125">
        <v>4</v>
      </c>
      <c r="E3" s="125">
        <v>5</v>
      </c>
      <c r="F3" s="126" t="s">
        <v>125</v>
      </c>
      <c r="G3" s="388"/>
    </row>
    <row r="4" spans="1:7" ht="15.95" customHeight="1">
      <c r="A4" s="27" t="s">
        <v>202</v>
      </c>
      <c r="B4" s="28">
        <v>56053</v>
      </c>
      <c r="C4" s="314" t="s">
        <v>314</v>
      </c>
      <c r="D4" s="28">
        <v>36813</v>
      </c>
      <c r="E4" s="28">
        <v>37007</v>
      </c>
      <c r="F4" s="127">
        <v>10635</v>
      </c>
      <c r="G4" s="388"/>
    </row>
    <row r="5" spans="1:7" ht="15.95" customHeight="1">
      <c r="A5" s="27" t="s">
        <v>650</v>
      </c>
      <c r="B5" s="28">
        <v>700</v>
      </c>
      <c r="C5" s="314" t="s">
        <v>112</v>
      </c>
      <c r="D5" s="28">
        <v>0</v>
      </c>
      <c r="E5" s="28">
        <v>700</v>
      </c>
      <c r="F5" s="127">
        <v>700</v>
      </c>
      <c r="G5" s="388"/>
    </row>
    <row r="6" spans="1:7" ht="15.95" customHeight="1">
      <c r="A6" s="27" t="s">
        <v>315</v>
      </c>
      <c r="B6" s="28">
        <v>12473</v>
      </c>
      <c r="C6" s="314" t="s">
        <v>112</v>
      </c>
      <c r="D6" s="28"/>
      <c r="E6" s="28">
        <v>12473</v>
      </c>
      <c r="F6" s="127">
        <v>12473</v>
      </c>
      <c r="G6" s="388"/>
    </row>
    <row r="7" spans="1:7" ht="15.95" customHeight="1">
      <c r="A7" s="27" t="s">
        <v>651</v>
      </c>
      <c r="B7" s="28">
        <v>2122</v>
      </c>
      <c r="C7" s="314" t="s">
        <v>112</v>
      </c>
      <c r="D7" s="28"/>
      <c r="E7" s="28">
        <v>2122</v>
      </c>
      <c r="F7" s="127">
        <v>2122</v>
      </c>
      <c r="G7" s="388"/>
    </row>
    <row r="8" spans="1:7" ht="15.95" customHeight="1">
      <c r="A8" s="27" t="s">
        <v>652</v>
      </c>
      <c r="B8" s="28">
        <v>1234</v>
      </c>
      <c r="C8" s="314" t="s">
        <v>112</v>
      </c>
      <c r="D8" s="28"/>
      <c r="E8" s="28">
        <v>1234</v>
      </c>
      <c r="F8" s="127">
        <v>1234</v>
      </c>
      <c r="G8" s="388"/>
    </row>
    <row r="9" spans="1:7" ht="15.95" customHeight="1">
      <c r="A9" s="27" t="s">
        <v>653</v>
      </c>
      <c r="B9" s="28">
        <v>724</v>
      </c>
      <c r="C9" s="314" t="s">
        <v>112</v>
      </c>
      <c r="D9" s="28"/>
      <c r="E9" s="28">
        <v>724</v>
      </c>
      <c r="F9" s="127">
        <v>724</v>
      </c>
      <c r="G9" s="388"/>
    </row>
    <row r="10" spans="1:7" ht="15.95" customHeight="1">
      <c r="A10" s="27" t="s">
        <v>654</v>
      </c>
      <c r="B10" s="28">
        <v>300</v>
      </c>
      <c r="C10" s="314" t="s">
        <v>112</v>
      </c>
      <c r="D10" s="28"/>
      <c r="E10" s="28">
        <v>300</v>
      </c>
      <c r="F10" s="127">
        <v>300</v>
      </c>
      <c r="G10" s="388"/>
    </row>
    <row r="11" spans="1:7" ht="15.95" customHeight="1">
      <c r="A11" s="27" t="s">
        <v>655</v>
      </c>
      <c r="B11" s="28">
        <v>1082</v>
      </c>
      <c r="C11" s="314" t="s">
        <v>112</v>
      </c>
      <c r="D11" s="28"/>
      <c r="E11" s="28">
        <v>1082</v>
      </c>
      <c r="F11" s="127">
        <v>1082</v>
      </c>
      <c r="G11" s="388"/>
    </row>
    <row r="12" spans="1:7" ht="15.95" customHeight="1">
      <c r="A12" s="27" t="s">
        <v>656</v>
      </c>
      <c r="B12" s="28">
        <v>952</v>
      </c>
      <c r="C12" s="314" t="s">
        <v>112</v>
      </c>
      <c r="D12" s="28"/>
      <c r="E12" s="28">
        <v>952</v>
      </c>
      <c r="F12" s="127">
        <v>952</v>
      </c>
      <c r="G12" s="388"/>
    </row>
    <row r="13" spans="1:7" ht="15.95" customHeight="1">
      <c r="A13" s="27" t="s">
        <v>657</v>
      </c>
      <c r="B13" s="28">
        <v>5443</v>
      </c>
      <c r="C13" s="314" t="s">
        <v>112</v>
      </c>
      <c r="D13" s="28"/>
      <c r="E13" s="28">
        <v>5443</v>
      </c>
      <c r="F13" s="127">
        <v>5443</v>
      </c>
      <c r="G13" s="388"/>
    </row>
    <row r="14" spans="1:7" ht="15.95" customHeight="1">
      <c r="A14" s="27" t="s">
        <v>658</v>
      </c>
      <c r="B14" s="28">
        <v>5296</v>
      </c>
      <c r="C14" s="314" t="s">
        <v>112</v>
      </c>
      <c r="D14" s="28"/>
      <c r="E14" s="28">
        <v>5296</v>
      </c>
      <c r="F14" s="127">
        <v>5296</v>
      </c>
      <c r="G14" s="388"/>
    </row>
    <row r="15" spans="1:7" ht="15.95" customHeight="1">
      <c r="A15" s="27"/>
      <c r="B15" s="28"/>
      <c r="C15" s="314"/>
      <c r="D15" s="28"/>
      <c r="E15" s="28"/>
      <c r="F15" s="127">
        <f t="shared" ref="F15:F21" si="0">B15-D15-E15</f>
        <v>0</v>
      </c>
      <c r="G15" s="388"/>
    </row>
    <row r="16" spans="1:7" ht="15.95" customHeight="1">
      <c r="A16" s="27"/>
      <c r="B16" s="28"/>
      <c r="C16" s="314"/>
      <c r="D16" s="28"/>
      <c r="E16" s="28"/>
      <c r="F16" s="127">
        <f t="shared" si="0"/>
        <v>0</v>
      </c>
      <c r="G16" s="388"/>
    </row>
    <row r="17" spans="1:7" ht="15.95" customHeight="1">
      <c r="A17" s="27"/>
      <c r="B17" s="28"/>
      <c r="C17" s="314"/>
      <c r="D17" s="28"/>
      <c r="E17" s="28"/>
      <c r="F17" s="127">
        <f t="shared" si="0"/>
        <v>0</v>
      </c>
      <c r="G17" s="388"/>
    </row>
    <row r="18" spans="1:7" ht="15.95" customHeight="1">
      <c r="A18" s="27"/>
      <c r="B18" s="28"/>
      <c r="C18" s="314"/>
      <c r="D18" s="28"/>
      <c r="E18" s="28"/>
      <c r="F18" s="127">
        <f t="shared" si="0"/>
        <v>0</v>
      </c>
      <c r="G18" s="388"/>
    </row>
    <row r="19" spans="1:7" ht="15.95" customHeight="1">
      <c r="A19" s="27"/>
      <c r="B19" s="28"/>
      <c r="C19" s="314"/>
      <c r="D19" s="28"/>
      <c r="E19" s="28"/>
      <c r="F19" s="127">
        <f t="shared" si="0"/>
        <v>0</v>
      </c>
      <c r="G19" s="388"/>
    </row>
    <row r="20" spans="1:7" ht="15.95" customHeight="1">
      <c r="A20" s="27"/>
      <c r="B20" s="28"/>
      <c r="C20" s="314"/>
      <c r="D20" s="28"/>
      <c r="E20" s="28"/>
      <c r="F20" s="127">
        <f t="shared" si="0"/>
        <v>0</v>
      </c>
      <c r="G20" s="388"/>
    </row>
    <row r="21" spans="1:7" ht="15.95" customHeight="1" thickBot="1">
      <c r="A21" s="27"/>
      <c r="B21" s="33"/>
      <c r="C21" s="374"/>
      <c r="D21" s="33"/>
      <c r="E21" s="33"/>
      <c r="F21" s="128">
        <f t="shared" si="0"/>
        <v>0</v>
      </c>
      <c r="G21" s="388"/>
    </row>
    <row r="22" spans="1:7" s="133" customFormat="1" ht="18" customHeight="1" thickBot="1">
      <c r="A22" s="129" t="s">
        <v>126</v>
      </c>
      <c r="B22" s="130">
        <f>SUM(B4:B21)</f>
        <v>86379</v>
      </c>
      <c r="C22" s="131"/>
      <c r="D22" s="130">
        <f>SUM(D4:D21)</f>
        <v>36813</v>
      </c>
      <c r="E22" s="130">
        <f>SUM(E4:E21)</f>
        <v>67333</v>
      </c>
      <c r="F22" s="132">
        <f>SUM(F4:F21)</f>
        <v>40961</v>
      </c>
      <c r="G22" s="388"/>
    </row>
  </sheetData>
  <mergeCells count="1">
    <mergeCell ref="G1:G22"/>
  </mergeCells>
  <phoneticPr fontId="0" type="noConversion"/>
  <printOptions horizontalCentered="1"/>
  <pageMargins left="0.78740157480314965" right="0.78740157480314965" top="1.1811023622047245" bottom="0.98425196850393704" header="0.78740157480314965" footer="0.78740157480314965"/>
  <pageSetup paperSize="9" scale="105" orientation="landscape" r:id="rId1"/>
  <headerFooter alignWithMargins="0">
    <oddHeader xml:space="preserve">&amp;C&amp;"Times New Roman CE,Félkövér"&amp;12
Beruházási (felhalmozási) kiadások
előirányzata beruházásonként 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>
  <dimension ref="A1:N49"/>
  <sheetViews>
    <sheetView workbookViewId="0">
      <selection activeCell="F18" sqref="F18"/>
    </sheetView>
  </sheetViews>
  <sheetFormatPr defaultRowHeight="15"/>
  <cols>
    <col min="1" max="1" width="1.1640625" style="252" customWidth="1"/>
    <col min="2" max="2" width="8.33203125" style="253" customWidth="1"/>
    <col min="3" max="3" width="68" style="263" customWidth="1"/>
    <col min="4" max="5" width="14.83203125" style="263" customWidth="1"/>
    <col min="6" max="6" width="13.33203125" style="253" customWidth="1"/>
    <col min="7" max="16384" width="9.33203125" style="162"/>
  </cols>
  <sheetData>
    <row r="1" spans="1:6" s="159" customFormat="1" ht="20.25" customHeight="1" thickBot="1">
      <c r="A1" s="243"/>
      <c r="B1" s="244"/>
      <c r="C1" s="254"/>
      <c r="D1" s="254"/>
      <c r="E1" s="254"/>
      <c r="F1" s="381" t="s">
        <v>191</v>
      </c>
    </row>
    <row r="2" spans="1:6" s="160" customFormat="1" ht="25.5" customHeight="1">
      <c r="A2" s="416" t="s">
        <v>145</v>
      </c>
      <c r="B2" s="417"/>
      <c r="C2" s="255" t="s">
        <v>301</v>
      </c>
      <c r="D2" s="375"/>
      <c r="E2" s="375"/>
      <c r="F2" s="246" t="s">
        <v>144</v>
      </c>
    </row>
    <row r="3" spans="1:6" s="160" customFormat="1" ht="16.5" thickBot="1">
      <c r="A3" s="418"/>
      <c r="B3" s="419"/>
      <c r="C3" s="256" t="s">
        <v>146</v>
      </c>
      <c r="D3" s="376"/>
      <c r="E3" s="376"/>
      <c r="F3" s="247" t="s">
        <v>147</v>
      </c>
    </row>
    <row r="4" spans="1:6" s="161" customFormat="1" ht="15.95" customHeight="1" thickBot="1">
      <c r="A4" s="264"/>
      <c r="B4" s="265"/>
      <c r="C4" s="266"/>
      <c r="D4" s="266"/>
      <c r="E4" s="266"/>
      <c r="F4" s="267" t="s">
        <v>107</v>
      </c>
    </row>
    <row r="5" spans="1:6" ht="27" customHeight="1" thickBot="1">
      <c r="A5" s="414" t="s">
        <v>148</v>
      </c>
      <c r="B5" s="415"/>
      <c r="C5" s="257" t="s">
        <v>149</v>
      </c>
      <c r="D5" s="377" t="s">
        <v>659</v>
      </c>
      <c r="E5" s="377" t="s">
        <v>660</v>
      </c>
      <c r="F5" s="248" t="s">
        <v>661</v>
      </c>
    </row>
    <row r="6" spans="1:6" s="165" customFormat="1" ht="19.5" customHeight="1" thickBot="1">
      <c r="A6" s="249">
        <v>1</v>
      </c>
      <c r="B6" s="250">
        <v>2</v>
      </c>
      <c r="C6" s="258">
        <v>3</v>
      </c>
      <c r="D6" s="378">
        <v>4</v>
      </c>
      <c r="E6" s="378">
        <v>5</v>
      </c>
      <c r="F6" s="251">
        <v>6</v>
      </c>
    </row>
    <row r="7" spans="1:6" s="165" customFormat="1" ht="18" customHeight="1">
      <c r="A7" s="268"/>
      <c r="B7" s="304" t="s">
        <v>144</v>
      </c>
      <c r="C7" s="305" t="s">
        <v>269</v>
      </c>
      <c r="D7" s="306">
        <v>98900</v>
      </c>
      <c r="E7" s="306">
        <v>120889</v>
      </c>
      <c r="F7" s="306">
        <v>120889</v>
      </c>
    </row>
    <row r="8" spans="1:6" s="166" customFormat="1" ht="18" customHeight="1">
      <c r="A8" s="269"/>
      <c r="B8" s="307" t="s">
        <v>150</v>
      </c>
      <c r="C8" s="241" t="s">
        <v>287</v>
      </c>
      <c r="D8" s="297">
        <v>14306</v>
      </c>
      <c r="E8" s="297">
        <v>4123</v>
      </c>
      <c r="F8" s="297">
        <v>4123</v>
      </c>
    </row>
    <row r="9" spans="1:6" s="240" customFormat="1" ht="18" customHeight="1">
      <c r="A9" s="270"/>
      <c r="B9" s="308" t="s">
        <v>218</v>
      </c>
      <c r="C9" s="259" t="s">
        <v>217</v>
      </c>
      <c r="D9" s="296">
        <f>SUM(D7:D8)</f>
        <v>113206</v>
      </c>
      <c r="E9" s="296">
        <f>SUM(E7:E8)</f>
        <v>125012</v>
      </c>
      <c r="F9" s="296">
        <f>SUM(F7:F8)</f>
        <v>125012</v>
      </c>
    </row>
    <row r="10" spans="1:6" s="240" customFormat="1" ht="18" customHeight="1">
      <c r="A10" s="270"/>
      <c r="B10" s="308" t="s">
        <v>151</v>
      </c>
      <c r="C10" s="259" t="s">
        <v>288</v>
      </c>
      <c r="D10" s="298">
        <v>19863</v>
      </c>
      <c r="E10" s="298">
        <v>22468</v>
      </c>
      <c r="F10" s="298">
        <v>22468</v>
      </c>
    </row>
    <row r="11" spans="1:6" s="240" customFormat="1" ht="18" customHeight="1">
      <c r="A11" s="270"/>
      <c r="B11" s="308" t="s">
        <v>152</v>
      </c>
      <c r="C11" s="259" t="s">
        <v>289</v>
      </c>
      <c r="D11" s="296">
        <v>79327</v>
      </c>
      <c r="E11" s="296">
        <v>159673</v>
      </c>
      <c r="F11" s="296">
        <v>109189</v>
      </c>
    </row>
    <row r="12" spans="1:6" s="292" customFormat="1" ht="18" customHeight="1">
      <c r="A12" s="270"/>
      <c r="B12" s="308" t="s">
        <v>219</v>
      </c>
      <c r="C12" s="261" t="s">
        <v>290</v>
      </c>
      <c r="D12" s="296">
        <v>1600</v>
      </c>
      <c r="E12" s="296">
        <v>4664</v>
      </c>
      <c r="F12" s="296">
        <v>4664</v>
      </c>
    </row>
    <row r="13" spans="1:6" s="292" customFormat="1" ht="18" customHeight="1">
      <c r="A13" s="270"/>
      <c r="B13" s="308" t="s">
        <v>220</v>
      </c>
      <c r="C13" s="261" t="s">
        <v>36</v>
      </c>
      <c r="D13" s="296">
        <v>129263</v>
      </c>
      <c r="E13" s="296">
        <v>147120</v>
      </c>
      <c r="F13" s="296">
        <v>147025</v>
      </c>
    </row>
    <row r="14" spans="1:6" s="292" customFormat="1" ht="18" customHeight="1">
      <c r="A14" s="270"/>
      <c r="B14" s="308" t="s">
        <v>221</v>
      </c>
      <c r="C14" s="261" t="s">
        <v>302</v>
      </c>
      <c r="D14" s="296">
        <f>SUM(D9:D13)</f>
        <v>343259</v>
      </c>
      <c r="E14" s="296">
        <f>SUM(E9:E13)</f>
        <v>458937</v>
      </c>
      <c r="F14" s="296">
        <f>SUM(F9:F13)</f>
        <v>408358</v>
      </c>
    </row>
    <row r="15" spans="1:6" s="166" customFormat="1" ht="18" customHeight="1">
      <c r="A15" s="269"/>
      <c r="B15" s="307" t="s">
        <v>222</v>
      </c>
      <c r="C15" s="260" t="s">
        <v>291</v>
      </c>
      <c r="D15" s="299">
        <v>31940</v>
      </c>
      <c r="E15" s="299">
        <v>67333</v>
      </c>
      <c r="F15" s="299">
        <v>40961</v>
      </c>
    </row>
    <row r="16" spans="1:6" s="166" customFormat="1" ht="18" customHeight="1">
      <c r="A16" s="269"/>
      <c r="B16" s="307" t="s">
        <v>223</v>
      </c>
      <c r="C16" s="260" t="s">
        <v>292</v>
      </c>
      <c r="D16" s="299">
        <v>25000</v>
      </c>
      <c r="E16" s="299">
        <v>0</v>
      </c>
      <c r="F16" s="299">
        <v>0</v>
      </c>
    </row>
    <row r="17" spans="1:14" s="240" customFormat="1" ht="18" customHeight="1">
      <c r="A17" s="270"/>
      <c r="B17" s="308" t="s">
        <v>224</v>
      </c>
      <c r="C17" s="261" t="s">
        <v>293</v>
      </c>
      <c r="D17" s="300">
        <f>SUM(D15:D16)</f>
        <v>56940</v>
      </c>
      <c r="E17" s="300">
        <f>SUM(E15:E16)</f>
        <v>67333</v>
      </c>
      <c r="F17" s="300">
        <f>SUM(F15:F16)</f>
        <v>40961</v>
      </c>
    </row>
    <row r="18" spans="1:14" s="278" customFormat="1" ht="18" customHeight="1">
      <c r="A18" s="269"/>
      <c r="B18" s="308" t="s">
        <v>225</v>
      </c>
      <c r="C18" s="277" t="s">
        <v>303</v>
      </c>
      <c r="D18" s="301">
        <f>D14+D17</f>
        <v>400199</v>
      </c>
      <c r="E18" s="301">
        <f>E14+E17</f>
        <v>526270</v>
      </c>
      <c r="F18" s="301">
        <f>F14+F17</f>
        <v>449319</v>
      </c>
    </row>
    <row r="19" spans="1:14" s="278" customFormat="1" ht="18" customHeight="1">
      <c r="A19" s="269"/>
      <c r="B19" s="308" t="s">
        <v>226</v>
      </c>
      <c r="C19" s="277" t="s">
        <v>271</v>
      </c>
      <c r="D19" s="301">
        <f>'[2]1.-2.mell.'!C17</f>
        <v>304046.84433333331</v>
      </c>
      <c r="E19" s="301">
        <f>'[3]ez nem kell'!D17</f>
        <v>323076</v>
      </c>
      <c r="F19" s="301">
        <f>'[3]ez nem kell'!E17</f>
        <v>323076</v>
      </c>
    </row>
    <row r="20" spans="1:14" s="278" customFormat="1" ht="18" customHeight="1">
      <c r="A20" s="270"/>
      <c r="B20" s="308" t="s">
        <v>227</v>
      </c>
      <c r="C20" s="382" t="s">
        <v>662</v>
      </c>
      <c r="D20" s="296">
        <v>138675</v>
      </c>
      <c r="E20" s="296">
        <v>171605</v>
      </c>
      <c r="F20" s="296">
        <v>171605</v>
      </c>
    </row>
    <row r="21" spans="1:14" s="278" customFormat="1" ht="18" customHeight="1">
      <c r="A21" s="270"/>
      <c r="B21" s="308" t="s">
        <v>228</v>
      </c>
      <c r="C21" s="382" t="s">
        <v>274</v>
      </c>
      <c r="D21" s="296">
        <v>48940</v>
      </c>
      <c r="E21" s="296">
        <v>38655</v>
      </c>
      <c r="F21" s="296">
        <v>38655</v>
      </c>
    </row>
    <row r="22" spans="1:14" s="294" customFormat="1" ht="18" customHeight="1">
      <c r="A22" s="269"/>
      <c r="B22" s="308" t="s">
        <v>229</v>
      </c>
      <c r="C22" s="382" t="s">
        <v>272</v>
      </c>
      <c r="D22" s="300">
        <v>26200</v>
      </c>
      <c r="E22" s="300">
        <v>26200</v>
      </c>
      <c r="F22" s="300">
        <v>26524</v>
      </c>
    </row>
    <row r="23" spans="1:14" s="294" customFormat="1" ht="18" customHeight="1">
      <c r="A23" s="269"/>
      <c r="B23" s="308" t="s">
        <v>230</v>
      </c>
      <c r="C23" s="261" t="s">
        <v>264</v>
      </c>
      <c r="D23" s="300">
        <v>14300</v>
      </c>
      <c r="E23" s="300">
        <v>83472</v>
      </c>
      <c r="F23" s="300">
        <v>83472</v>
      </c>
    </row>
    <row r="24" spans="1:14" s="294" customFormat="1" ht="18" customHeight="1">
      <c r="A24" s="269"/>
      <c r="B24" s="308" t="s">
        <v>231</v>
      </c>
      <c r="C24" s="261" t="s">
        <v>273</v>
      </c>
      <c r="D24" s="296"/>
      <c r="E24" s="296"/>
      <c r="F24" s="296"/>
    </row>
    <row r="25" spans="1:14" s="294" customFormat="1" ht="18" customHeight="1">
      <c r="A25" s="269"/>
      <c r="B25" s="308" t="s">
        <v>232</v>
      </c>
      <c r="C25" s="261" t="s">
        <v>275</v>
      </c>
      <c r="D25" s="296"/>
      <c r="E25" s="296">
        <v>102</v>
      </c>
      <c r="F25" s="296">
        <v>102</v>
      </c>
    </row>
    <row r="26" spans="1:14" s="278" customFormat="1" ht="18" customHeight="1">
      <c r="A26" s="383"/>
      <c r="B26" s="308" t="s">
        <v>233</v>
      </c>
      <c r="C26" s="261" t="s">
        <v>276</v>
      </c>
      <c r="D26" s="300"/>
      <c r="E26" s="300"/>
      <c r="F26" s="300"/>
    </row>
    <row r="27" spans="1:14" s="279" customFormat="1" ht="18" customHeight="1">
      <c r="A27" s="270"/>
      <c r="B27" s="308" t="s">
        <v>234</v>
      </c>
      <c r="C27" s="277" t="s">
        <v>294</v>
      </c>
      <c r="D27" s="296">
        <f>D19+D20+D21+D22+D23+D24+D25+D26</f>
        <v>532161.84433333331</v>
      </c>
      <c r="E27" s="296">
        <f>E19+E20+E21+E22+E23+E24+E25+E26</f>
        <v>643110</v>
      </c>
      <c r="F27" s="296">
        <f>F19+F20+F21+F22+F23+F24+F25+F26</f>
        <v>643434</v>
      </c>
    </row>
    <row r="28" spans="1:14" s="279" customFormat="1" ht="24" customHeight="1">
      <c r="A28" s="270"/>
      <c r="B28" s="308" t="s">
        <v>235</v>
      </c>
      <c r="C28" s="277" t="s">
        <v>1344</v>
      </c>
      <c r="D28" s="296">
        <f>D14-D19-D20-D22-D23-D25</f>
        <v>-139962.84433333331</v>
      </c>
      <c r="E28" s="296">
        <f>E14-E19-E20-E22-E23-E25</f>
        <v>-145518</v>
      </c>
      <c r="F28" s="296">
        <f>F14-F19-F20-F22-F23-F25</f>
        <v>-196421</v>
      </c>
    </row>
    <row r="29" spans="1:14" s="279" customFormat="1" ht="34.5" customHeight="1">
      <c r="A29" s="270"/>
      <c r="B29" s="308" t="s">
        <v>236</v>
      </c>
      <c r="C29" s="277" t="s">
        <v>1345</v>
      </c>
      <c r="D29" s="296">
        <f>D17-D21-D24-D26</f>
        <v>8000</v>
      </c>
      <c r="E29" s="296">
        <f>E17-E21-E24-E26</f>
        <v>28678</v>
      </c>
      <c r="F29" s="296">
        <f>F17-F21-F24-F26</f>
        <v>2306</v>
      </c>
    </row>
    <row r="30" spans="1:14" ht="18" customHeight="1">
      <c r="A30" s="270"/>
      <c r="B30" s="447">
        <v>24</v>
      </c>
      <c r="C30" s="260" t="s">
        <v>670</v>
      </c>
      <c r="D30" s="302"/>
      <c r="E30" s="302"/>
      <c r="F30" s="302"/>
    </row>
    <row r="31" spans="1:14" s="167" customFormat="1" ht="18" customHeight="1">
      <c r="A31" s="270"/>
      <c r="B31" s="447">
        <v>24</v>
      </c>
      <c r="C31" s="295" t="s">
        <v>664</v>
      </c>
      <c r="D31" s="302"/>
      <c r="E31" s="302"/>
      <c r="F31" s="302"/>
    </row>
    <row r="32" spans="1:14" ht="18" customHeight="1">
      <c r="A32" s="270"/>
      <c r="B32" s="447">
        <v>24</v>
      </c>
      <c r="C32" s="260" t="s">
        <v>665</v>
      </c>
      <c r="D32" s="302"/>
      <c r="E32" s="302"/>
      <c r="F32" s="302"/>
      <c r="N32" s="168"/>
    </row>
    <row r="33" spans="1:14" ht="18" customHeight="1">
      <c r="A33" s="270"/>
      <c r="B33" s="447">
        <v>24</v>
      </c>
      <c r="C33" s="260" t="s">
        <v>666</v>
      </c>
      <c r="D33" s="302">
        <v>161963</v>
      </c>
      <c r="E33" s="302">
        <v>160357</v>
      </c>
      <c r="F33" s="302">
        <v>160357</v>
      </c>
      <c r="N33" s="168"/>
    </row>
    <row r="34" spans="1:14" ht="18" customHeight="1">
      <c r="A34" s="270"/>
      <c r="B34" s="447">
        <v>24</v>
      </c>
      <c r="C34" s="260" t="s">
        <v>667</v>
      </c>
      <c r="D34" s="302"/>
      <c r="E34" s="302"/>
      <c r="F34" s="302"/>
      <c r="N34" s="168"/>
    </row>
    <row r="35" spans="1:14" ht="18" customHeight="1">
      <c r="A35" s="270"/>
      <c r="B35" s="447">
        <v>24</v>
      </c>
      <c r="C35" s="260" t="s">
        <v>668</v>
      </c>
      <c r="D35" s="302"/>
      <c r="E35" s="302"/>
      <c r="F35" s="302"/>
      <c r="N35" s="168"/>
    </row>
    <row r="36" spans="1:14" s="167" customFormat="1" ht="18" customHeight="1">
      <c r="A36" s="270"/>
      <c r="B36" s="447">
        <v>24</v>
      </c>
      <c r="C36" s="260" t="s">
        <v>669</v>
      </c>
      <c r="D36" s="302"/>
      <c r="E36" s="302"/>
      <c r="F36" s="302"/>
    </row>
    <row r="37" spans="1:14" ht="18" customHeight="1">
      <c r="A37" s="270"/>
      <c r="B37" s="447">
        <v>24</v>
      </c>
      <c r="C37" s="262" t="s">
        <v>280</v>
      </c>
      <c r="D37" s="302"/>
      <c r="E37" s="302"/>
      <c r="F37" s="302"/>
      <c r="N37" s="168"/>
    </row>
    <row r="38" spans="1:14" s="279" customFormat="1" ht="18" customHeight="1">
      <c r="A38" s="270"/>
      <c r="B38" s="308" t="s">
        <v>238</v>
      </c>
      <c r="C38" s="281" t="s">
        <v>671</v>
      </c>
      <c r="D38" s="296">
        <f>SUM(D30:D37)</f>
        <v>161963</v>
      </c>
      <c r="E38" s="296">
        <f>SUM(E30:E37)</f>
        <v>160357</v>
      </c>
      <c r="F38" s="296">
        <f>SUM(F30:F37)</f>
        <v>160357</v>
      </c>
    </row>
    <row r="39" spans="1:14" s="279" customFormat="1" ht="18" customHeight="1">
      <c r="A39" s="270"/>
      <c r="B39" s="307" t="s">
        <v>239</v>
      </c>
      <c r="C39" s="295" t="s">
        <v>281</v>
      </c>
      <c r="D39" s="296"/>
      <c r="E39" s="296"/>
      <c r="F39" s="296"/>
    </row>
    <row r="40" spans="1:14" ht="18" customHeight="1">
      <c r="A40" s="270"/>
      <c r="B40" s="307" t="s">
        <v>240</v>
      </c>
      <c r="C40" s="260" t="s">
        <v>282</v>
      </c>
      <c r="D40" s="296"/>
      <c r="E40" s="296"/>
      <c r="F40" s="296"/>
    </row>
    <row r="41" spans="1:14" s="167" customFormat="1" ht="18" customHeight="1">
      <c r="A41" s="270"/>
      <c r="B41" s="307" t="s">
        <v>241</v>
      </c>
      <c r="C41" s="260" t="s">
        <v>283</v>
      </c>
      <c r="D41" s="300">
        <v>30000</v>
      </c>
      <c r="E41" s="300">
        <v>43517</v>
      </c>
      <c r="F41" s="300">
        <v>43517</v>
      </c>
    </row>
    <row r="42" spans="1:14" s="167" customFormat="1" ht="18" customHeight="1">
      <c r="A42" s="270"/>
      <c r="B42" s="307" t="s">
        <v>242</v>
      </c>
      <c r="C42" s="260" t="s">
        <v>284</v>
      </c>
      <c r="D42" s="299"/>
      <c r="E42" s="299"/>
      <c r="F42" s="299"/>
    </row>
    <row r="43" spans="1:14" s="167" customFormat="1" ht="18" customHeight="1">
      <c r="A43" s="270"/>
      <c r="B43" s="307" t="s">
        <v>243</v>
      </c>
      <c r="C43" s="260" t="s">
        <v>675</v>
      </c>
      <c r="D43" s="299"/>
      <c r="E43" s="299"/>
      <c r="F43" s="299">
        <v>9932</v>
      </c>
    </row>
    <row r="44" spans="1:14" s="167" customFormat="1" ht="18" customHeight="1">
      <c r="A44" s="270"/>
      <c r="B44" s="307" t="s">
        <v>244</v>
      </c>
      <c r="C44" s="260" t="s">
        <v>286</v>
      </c>
      <c r="D44" s="296"/>
      <c r="E44" s="296"/>
      <c r="F44" s="296"/>
    </row>
    <row r="45" spans="1:14" s="280" customFormat="1" ht="18" customHeight="1">
      <c r="A45" s="270"/>
      <c r="B45" s="308" t="s">
        <v>245</v>
      </c>
      <c r="C45" s="261" t="s">
        <v>672</v>
      </c>
      <c r="D45" s="303">
        <f>SUM(D39:D44)</f>
        <v>30000</v>
      </c>
      <c r="E45" s="303">
        <f>SUM(E39:E44)</f>
        <v>43517</v>
      </c>
      <c r="F45" s="303">
        <f>SUM(F39:F44)</f>
        <v>53449</v>
      </c>
    </row>
    <row r="46" spans="1:14" s="279" customFormat="1" ht="18" customHeight="1">
      <c r="A46" s="270"/>
      <c r="B46" s="308" t="s">
        <v>246</v>
      </c>
      <c r="C46" s="277" t="s">
        <v>673</v>
      </c>
      <c r="D46" s="301">
        <f>D18+D38</f>
        <v>562162</v>
      </c>
      <c r="E46" s="301">
        <f>E18+E38</f>
        <v>686627</v>
      </c>
      <c r="F46" s="301">
        <f>F18+F38</f>
        <v>609676</v>
      </c>
    </row>
    <row r="47" spans="1:14" s="279" customFormat="1" ht="18" customHeight="1">
      <c r="A47" s="270"/>
      <c r="B47" s="308" t="s">
        <v>247</v>
      </c>
      <c r="C47" s="277" t="s">
        <v>674</v>
      </c>
      <c r="D47" s="301">
        <f>D27+D45</f>
        <v>562161.84433333331</v>
      </c>
      <c r="E47" s="301">
        <f>E27+E45</f>
        <v>686627</v>
      </c>
      <c r="F47" s="301">
        <f>F27+F45</f>
        <v>696883</v>
      </c>
    </row>
    <row r="48" spans="1:14" ht="18" customHeight="1">
      <c r="A48" s="272"/>
      <c r="B48" s="307" t="s">
        <v>248</v>
      </c>
      <c r="C48" s="242" t="s">
        <v>304</v>
      </c>
      <c r="D48" s="273">
        <v>15</v>
      </c>
      <c r="E48" s="273">
        <v>15</v>
      </c>
      <c r="F48" s="273">
        <v>15</v>
      </c>
    </row>
    <row r="49" spans="1:6" ht="18" customHeight="1" thickBot="1">
      <c r="A49" s="274"/>
      <c r="B49" s="307" t="s">
        <v>249</v>
      </c>
      <c r="C49" s="275" t="s">
        <v>305</v>
      </c>
      <c r="D49" s="276">
        <v>70</v>
      </c>
      <c r="E49" s="276">
        <v>70</v>
      </c>
      <c r="F49" s="276">
        <v>70</v>
      </c>
    </row>
  </sheetData>
  <sheetProtection formatCells="0"/>
  <mergeCells count="2">
    <mergeCell ref="A5:B5"/>
    <mergeCell ref="A2:B3"/>
  </mergeCells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>
  <dimension ref="A1:N46"/>
  <sheetViews>
    <sheetView workbookViewId="0">
      <selection activeCell="C40" sqref="C40"/>
    </sheetView>
  </sheetViews>
  <sheetFormatPr defaultRowHeight="15"/>
  <cols>
    <col min="1" max="1" width="1.1640625" style="252" customWidth="1"/>
    <col min="2" max="2" width="8.33203125" style="253" customWidth="1"/>
    <col min="3" max="3" width="69.1640625" style="263" customWidth="1"/>
    <col min="4" max="5" width="14.33203125" style="263" customWidth="1"/>
    <col min="6" max="6" width="13.33203125" style="253" customWidth="1"/>
    <col min="7" max="16384" width="9.33203125" style="162"/>
  </cols>
  <sheetData>
    <row r="1" spans="1:6" s="159" customFormat="1" ht="20.25" customHeight="1" thickBot="1">
      <c r="A1" s="243"/>
      <c r="B1" s="244"/>
      <c r="C1" s="254"/>
      <c r="D1" s="254"/>
      <c r="E1" s="254"/>
      <c r="F1" s="245" t="s">
        <v>192</v>
      </c>
    </row>
    <row r="2" spans="1:6" s="160" customFormat="1" ht="25.5" customHeight="1">
      <c r="A2" s="416" t="s">
        <v>145</v>
      </c>
      <c r="B2" s="417"/>
      <c r="C2" s="255" t="s">
        <v>254</v>
      </c>
      <c r="D2" s="375"/>
      <c r="E2" s="375"/>
      <c r="F2" s="246" t="s">
        <v>144</v>
      </c>
    </row>
    <row r="3" spans="1:6" s="160" customFormat="1" ht="16.5" thickBot="1">
      <c r="A3" s="418"/>
      <c r="B3" s="419"/>
      <c r="C3" s="256"/>
      <c r="D3" s="376"/>
      <c r="E3" s="376"/>
      <c r="F3" s="247" t="s">
        <v>147</v>
      </c>
    </row>
    <row r="4" spans="1:6" s="161" customFormat="1" ht="15.95" customHeight="1" thickBot="1">
      <c r="A4" s="264"/>
      <c r="B4" s="265"/>
      <c r="C4" s="266"/>
      <c r="D4" s="266"/>
      <c r="E4" s="266"/>
      <c r="F4" s="267" t="s">
        <v>107</v>
      </c>
    </row>
    <row r="5" spans="1:6" ht="33" customHeight="1" thickBot="1">
      <c r="A5" s="414" t="s">
        <v>148</v>
      </c>
      <c r="B5" s="415"/>
      <c r="C5" s="257" t="s">
        <v>149</v>
      </c>
      <c r="D5" s="377" t="s">
        <v>659</v>
      </c>
      <c r="E5" s="377" t="s">
        <v>660</v>
      </c>
      <c r="F5" s="248" t="s">
        <v>661</v>
      </c>
    </row>
    <row r="6" spans="1:6" s="165" customFormat="1" ht="19.5" customHeight="1" thickBot="1">
      <c r="A6" s="249">
        <v>1</v>
      </c>
      <c r="B6" s="250">
        <v>2</v>
      </c>
      <c r="C6" s="258">
        <v>3</v>
      </c>
      <c r="D6" s="378">
        <v>4</v>
      </c>
      <c r="E6" s="378">
        <v>5</v>
      </c>
      <c r="F6" s="251">
        <v>6</v>
      </c>
    </row>
    <row r="7" spans="1:6" s="165" customFormat="1" ht="19.5" customHeight="1">
      <c r="A7" s="268"/>
      <c r="B7" s="304" t="s">
        <v>144</v>
      </c>
      <c r="C7" s="305" t="s">
        <v>269</v>
      </c>
      <c r="D7" s="306">
        <v>37552</v>
      </c>
      <c r="E7" s="306">
        <v>41953</v>
      </c>
      <c r="F7" s="306">
        <v>41953</v>
      </c>
    </row>
    <row r="8" spans="1:6" s="166" customFormat="1" ht="19.5" customHeight="1">
      <c r="A8" s="269"/>
      <c r="B8" s="307" t="s">
        <v>150</v>
      </c>
      <c r="C8" s="241" t="s">
        <v>287</v>
      </c>
      <c r="D8" s="297">
        <v>708</v>
      </c>
      <c r="E8" s="297">
        <v>5455</v>
      </c>
      <c r="F8" s="297">
        <v>5455</v>
      </c>
    </row>
    <row r="9" spans="1:6" s="240" customFormat="1" ht="19.5" customHeight="1">
      <c r="A9" s="270"/>
      <c r="B9" s="308" t="s">
        <v>218</v>
      </c>
      <c r="C9" s="259" t="s">
        <v>217</v>
      </c>
      <c r="D9" s="296">
        <f>SUM(D7:D8)</f>
        <v>38260</v>
      </c>
      <c r="E9" s="296">
        <f>SUM(E7:E8)</f>
        <v>47408</v>
      </c>
      <c r="F9" s="296">
        <f>SUM(F7:F8)</f>
        <v>47408</v>
      </c>
    </row>
    <row r="10" spans="1:6" s="240" customFormat="1" ht="19.5" customHeight="1">
      <c r="A10" s="270"/>
      <c r="B10" s="308" t="s">
        <v>151</v>
      </c>
      <c r="C10" s="259" t="s">
        <v>288</v>
      </c>
      <c r="D10" s="298">
        <v>9254</v>
      </c>
      <c r="E10" s="298">
        <v>12248</v>
      </c>
      <c r="F10" s="298">
        <v>12248</v>
      </c>
    </row>
    <row r="11" spans="1:6" s="240" customFormat="1" ht="19.5" customHeight="1">
      <c r="A11" s="270"/>
      <c r="B11" s="308" t="s">
        <v>152</v>
      </c>
      <c r="C11" s="259" t="s">
        <v>289</v>
      </c>
      <c r="D11" s="296">
        <v>8000</v>
      </c>
      <c r="E11" s="296">
        <v>8526</v>
      </c>
      <c r="F11" s="296">
        <v>8526</v>
      </c>
    </row>
    <row r="12" spans="1:6" s="292" customFormat="1" ht="19.5" customHeight="1">
      <c r="A12" s="270"/>
      <c r="B12" s="308" t="s">
        <v>219</v>
      </c>
      <c r="C12" s="261" t="s">
        <v>290</v>
      </c>
      <c r="D12" s="296">
        <v>59000</v>
      </c>
      <c r="E12" s="296">
        <v>49906</v>
      </c>
      <c r="F12" s="296">
        <v>49906</v>
      </c>
    </row>
    <row r="13" spans="1:6" s="292" customFormat="1" ht="19.5" customHeight="1">
      <c r="A13" s="270"/>
      <c r="B13" s="308" t="s">
        <v>220</v>
      </c>
      <c r="C13" s="261" t="s">
        <v>36</v>
      </c>
      <c r="D13" s="296"/>
      <c r="E13" s="296"/>
      <c r="F13" s="296"/>
    </row>
    <row r="14" spans="1:6" s="292" customFormat="1" ht="19.5" customHeight="1">
      <c r="A14" s="270"/>
      <c r="B14" s="308" t="s">
        <v>221</v>
      </c>
      <c r="C14" s="261" t="s">
        <v>302</v>
      </c>
      <c r="D14" s="296">
        <f>SUM(D9:D13)</f>
        <v>114514</v>
      </c>
      <c r="E14" s="296">
        <f>SUM(E9:E13)</f>
        <v>118088</v>
      </c>
      <c r="F14" s="296">
        <f>SUM(F9:F13)</f>
        <v>118088</v>
      </c>
    </row>
    <row r="15" spans="1:6" s="166" customFormat="1" ht="19.5" customHeight="1">
      <c r="A15" s="269"/>
      <c r="B15" s="307" t="s">
        <v>222</v>
      </c>
      <c r="C15" s="260" t="s">
        <v>291</v>
      </c>
      <c r="D15" s="299"/>
      <c r="E15" s="299"/>
      <c r="F15" s="299"/>
    </row>
    <row r="16" spans="1:6" s="166" customFormat="1" ht="19.5" customHeight="1">
      <c r="A16" s="269"/>
      <c r="B16" s="307" t="s">
        <v>223</v>
      </c>
      <c r="C16" s="260" t="s">
        <v>292</v>
      </c>
      <c r="D16" s="299"/>
      <c r="E16" s="299"/>
      <c r="F16" s="299"/>
    </row>
    <row r="17" spans="1:6" s="166" customFormat="1" ht="19.5" customHeight="1">
      <c r="A17" s="269"/>
      <c r="B17" s="307" t="s">
        <v>224</v>
      </c>
      <c r="C17" s="260" t="s">
        <v>270</v>
      </c>
      <c r="D17" s="299"/>
      <c r="E17" s="299"/>
      <c r="F17" s="299"/>
    </row>
    <row r="18" spans="1:6" s="240" customFormat="1" ht="19.5" customHeight="1">
      <c r="A18" s="270"/>
      <c r="B18" s="308" t="s">
        <v>225</v>
      </c>
      <c r="C18" s="261" t="s">
        <v>293</v>
      </c>
      <c r="D18" s="300">
        <f>SUM(D15:D17)</f>
        <v>0</v>
      </c>
      <c r="E18" s="300">
        <f>SUM(E15:E17)</f>
        <v>0</v>
      </c>
      <c r="F18" s="300">
        <f>SUM(F15:F17)</f>
        <v>0</v>
      </c>
    </row>
    <row r="19" spans="1:6" s="278" customFormat="1" ht="19.5" customHeight="1">
      <c r="A19" s="269"/>
      <c r="B19" s="308" t="s">
        <v>226</v>
      </c>
      <c r="C19" s="277" t="s">
        <v>303</v>
      </c>
      <c r="D19" s="301">
        <f>D14+D18</f>
        <v>114514</v>
      </c>
      <c r="E19" s="301">
        <f>E14+E18</f>
        <v>118088</v>
      </c>
      <c r="F19" s="301">
        <f>F14+F18</f>
        <v>118088</v>
      </c>
    </row>
    <row r="20" spans="1:6" s="278" customFormat="1" ht="19.5" customHeight="1">
      <c r="A20" s="269"/>
      <c r="B20" s="308" t="s">
        <v>227</v>
      </c>
      <c r="C20" s="277" t="s">
        <v>271</v>
      </c>
      <c r="D20" s="301"/>
      <c r="E20" s="301"/>
      <c r="F20" s="301"/>
    </row>
    <row r="21" spans="1:6" s="278" customFormat="1" ht="19.5" customHeight="1">
      <c r="A21" s="270"/>
      <c r="B21" s="308" t="s">
        <v>228</v>
      </c>
      <c r="C21" s="293" t="s">
        <v>261</v>
      </c>
      <c r="D21" s="296"/>
      <c r="E21" s="296">
        <v>6220</v>
      </c>
      <c r="F21" s="296">
        <v>6220</v>
      </c>
    </row>
    <row r="22" spans="1:6" s="278" customFormat="1" ht="19.5" customHeight="1">
      <c r="A22" s="270"/>
      <c r="B22" s="308" t="s">
        <v>229</v>
      </c>
      <c r="C22" s="293" t="s">
        <v>274</v>
      </c>
      <c r="D22" s="296"/>
      <c r="E22" s="296"/>
      <c r="F22" s="296"/>
    </row>
    <row r="23" spans="1:6" s="294" customFormat="1" ht="19.5" customHeight="1">
      <c r="A23" s="269"/>
      <c r="B23" s="308" t="s">
        <v>230</v>
      </c>
      <c r="C23" s="293" t="s">
        <v>272</v>
      </c>
      <c r="D23" s="300"/>
      <c r="E23" s="300">
        <v>83</v>
      </c>
      <c r="F23" s="300">
        <v>83</v>
      </c>
    </row>
    <row r="24" spans="1:6" s="294" customFormat="1" ht="19.5" customHeight="1">
      <c r="A24" s="269"/>
      <c r="B24" s="308" t="s">
        <v>231</v>
      </c>
      <c r="C24" s="261" t="s">
        <v>264</v>
      </c>
      <c r="D24" s="300"/>
      <c r="E24" s="300">
        <v>7</v>
      </c>
      <c r="F24" s="300">
        <v>7</v>
      </c>
    </row>
    <row r="25" spans="1:6" s="294" customFormat="1" ht="19.5" customHeight="1">
      <c r="A25" s="269"/>
      <c r="B25" s="308" t="s">
        <v>232</v>
      </c>
      <c r="C25" s="261" t="s">
        <v>273</v>
      </c>
      <c r="D25" s="296"/>
      <c r="E25" s="296"/>
      <c r="F25" s="296"/>
    </row>
    <row r="26" spans="1:6" s="294" customFormat="1" ht="19.5" customHeight="1">
      <c r="A26" s="269"/>
      <c r="B26" s="308" t="s">
        <v>233</v>
      </c>
      <c r="C26" s="261" t="s">
        <v>275</v>
      </c>
      <c r="D26" s="296"/>
      <c r="E26" s="296"/>
      <c r="F26" s="296"/>
    </row>
    <row r="27" spans="1:6" s="278" customFormat="1" ht="19.5" customHeight="1">
      <c r="A27" s="271"/>
      <c r="B27" s="308" t="s">
        <v>234</v>
      </c>
      <c r="C27" s="261" t="s">
        <v>276</v>
      </c>
      <c r="D27" s="300"/>
      <c r="E27" s="300"/>
      <c r="F27" s="300"/>
    </row>
    <row r="28" spans="1:6" s="279" customFormat="1" ht="19.5" customHeight="1">
      <c r="A28" s="270"/>
      <c r="B28" s="308" t="s">
        <v>235</v>
      </c>
      <c r="C28" s="277" t="s">
        <v>294</v>
      </c>
      <c r="D28" s="296">
        <f>D20+D21+D22+D23+D24+D25+D26+D27</f>
        <v>0</v>
      </c>
      <c r="E28" s="296">
        <f>E20+E21+E22+E23+E24+E25+E26+E27</f>
        <v>6310</v>
      </c>
      <c r="F28" s="296">
        <f>F20+F21+F22+F23+F24+F25+F26+F27</f>
        <v>6310</v>
      </c>
    </row>
    <row r="29" spans="1:6" s="279" customFormat="1" ht="24.75" customHeight="1">
      <c r="A29" s="270"/>
      <c r="B29" s="308" t="s">
        <v>236</v>
      </c>
      <c r="C29" s="277" t="s">
        <v>295</v>
      </c>
      <c r="D29" s="296">
        <f>D14-D20-D21-D23-D24-D26</f>
        <v>114514</v>
      </c>
      <c r="E29" s="296">
        <f>E14-E20-E21-E23-E24-E26</f>
        <v>111778</v>
      </c>
      <c r="F29" s="296">
        <f>F14-F20-F21-F23-F24-F26</f>
        <v>111778</v>
      </c>
    </row>
    <row r="30" spans="1:6" s="279" customFormat="1" ht="25.5" customHeight="1">
      <c r="A30" s="270"/>
      <c r="B30" s="308" t="s">
        <v>237</v>
      </c>
      <c r="C30" s="277" t="s">
        <v>296</v>
      </c>
      <c r="D30" s="296">
        <f>D18-D22-D25-D27</f>
        <v>0</v>
      </c>
      <c r="E30" s="296">
        <f>E18-E22-E25-E27</f>
        <v>0</v>
      </c>
      <c r="F30" s="296">
        <f>F18-F22-F25-F27</f>
        <v>0</v>
      </c>
    </row>
    <row r="31" spans="1:6" ht="19.5" customHeight="1">
      <c r="A31" s="270"/>
      <c r="B31" s="307" t="s">
        <v>238</v>
      </c>
      <c r="C31" s="260" t="s">
        <v>277</v>
      </c>
      <c r="D31" s="302"/>
      <c r="E31" s="302"/>
      <c r="F31" s="302"/>
    </row>
    <row r="32" spans="1:6" s="167" customFormat="1" ht="19.5" customHeight="1">
      <c r="A32" s="270"/>
      <c r="B32" s="307" t="s">
        <v>239</v>
      </c>
      <c r="C32" s="260" t="s">
        <v>278</v>
      </c>
      <c r="D32" s="302"/>
      <c r="E32" s="302"/>
      <c r="F32" s="302"/>
    </row>
    <row r="33" spans="1:14" ht="19.5" customHeight="1">
      <c r="A33" s="270"/>
      <c r="B33" s="307" t="s">
        <v>240</v>
      </c>
      <c r="C33" s="262" t="s">
        <v>279</v>
      </c>
      <c r="D33" s="302"/>
      <c r="E33" s="302"/>
      <c r="F33" s="302"/>
      <c r="N33" s="168"/>
    </row>
    <row r="34" spans="1:14" ht="19.5" customHeight="1">
      <c r="A34" s="270"/>
      <c r="B34" s="307" t="s">
        <v>241</v>
      </c>
      <c r="C34" s="262" t="s">
        <v>280</v>
      </c>
      <c r="D34" s="302"/>
      <c r="E34" s="302"/>
      <c r="F34" s="302"/>
      <c r="N34" s="168"/>
    </row>
    <row r="35" spans="1:14" s="279" customFormat="1" ht="19.5" customHeight="1">
      <c r="A35" s="270"/>
      <c r="B35" s="308" t="s">
        <v>242</v>
      </c>
      <c r="C35" s="281" t="s">
        <v>297</v>
      </c>
      <c r="D35" s="296">
        <f>SUM(D31:D34)</f>
        <v>0</v>
      </c>
      <c r="E35" s="296">
        <f>SUM(E31:E34)</f>
        <v>0</v>
      </c>
      <c r="F35" s="296">
        <f>SUM(F31:F34)</f>
        <v>0</v>
      </c>
    </row>
    <row r="36" spans="1:14" s="279" customFormat="1" ht="19.5" customHeight="1">
      <c r="A36" s="270"/>
      <c r="B36" s="307" t="s">
        <v>243</v>
      </c>
      <c r="C36" s="295" t="s">
        <v>281</v>
      </c>
      <c r="D36" s="296"/>
      <c r="E36" s="296"/>
      <c r="F36" s="296"/>
    </row>
    <row r="37" spans="1:14" ht="19.5" customHeight="1">
      <c r="A37" s="270"/>
      <c r="B37" s="307" t="s">
        <v>244</v>
      </c>
      <c r="C37" s="295" t="s">
        <v>663</v>
      </c>
      <c r="D37" s="296">
        <v>114514</v>
      </c>
      <c r="E37" s="296">
        <v>111778</v>
      </c>
      <c r="F37" s="296">
        <v>111778</v>
      </c>
    </row>
    <row r="38" spans="1:14" s="167" customFormat="1" ht="19.5" customHeight="1">
      <c r="A38" s="270"/>
      <c r="B38" s="307" t="s">
        <v>245</v>
      </c>
      <c r="C38" s="260" t="s">
        <v>283</v>
      </c>
      <c r="D38" s="300"/>
      <c r="E38" s="300"/>
      <c r="F38" s="300"/>
    </row>
    <row r="39" spans="1:14" s="167" customFormat="1" ht="19.5" customHeight="1">
      <c r="A39" s="270"/>
      <c r="B39" s="307" t="s">
        <v>246</v>
      </c>
      <c r="C39" s="260" t="s">
        <v>284</v>
      </c>
      <c r="D39" s="299"/>
      <c r="E39" s="299"/>
      <c r="F39" s="299"/>
    </row>
    <row r="40" spans="1:14" s="167" customFormat="1" ht="19.5" customHeight="1">
      <c r="A40" s="270"/>
      <c r="B40" s="307" t="s">
        <v>247</v>
      </c>
      <c r="C40" s="260" t="s">
        <v>285</v>
      </c>
      <c r="D40" s="299"/>
      <c r="E40" s="299"/>
      <c r="F40" s="299"/>
    </row>
    <row r="41" spans="1:14" s="167" customFormat="1" ht="19.5" customHeight="1">
      <c r="A41" s="270"/>
      <c r="B41" s="307" t="s">
        <v>248</v>
      </c>
      <c r="C41" s="260" t="s">
        <v>286</v>
      </c>
      <c r="D41" s="296"/>
      <c r="E41" s="296"/>
      <c r="F41" s="296"/>
    </row>
    <row r="42" spans="1:14" s="280" customFormat="1" ht="19.5" customHeight="1">
      <c r="A42" s="270"/>
      <c r="B42" s="308" t="s">
        <v>249</v>
      </c>
      <c r="C42" s="261" t="s">
        <v>298</v>
      </c>
      <c r="D42" s="300">
        <f>SUM(D36:D41)</f>
        <v>114514</v>
      </c>
      <c r="E42" s="300">
        <f>SUM(E36:E41)</f>
        <v>111778</v>
      </c>
      <c r="F42" s="300">
        <f>SUM(F36:F41)</f>
        <v>111778</v>
      </c>
    </row>
    <row r="43" spans="1:14" s="313" customFormat="1" ht="19.5" customHeight="1">
      <c r="A43" s="309"/>
      <c r="B43" s="310" t="s">
        <v>250</v>
      </c>
      <c r="C43" s="311" t="s">
        <v>299</v>
      </c>
      <c r="D43" s="312">
        <f>D19+D35</f>
        <v>114514</v>
      </c>
      <c r="E43" s="312">
        <f>E19+E35</f>
        <v>118088</v>
      </c>
      <c r="F43" s="312">
        <f>F19+F35</f>
        <v>118088</v>
      </c>
    </row>
    <row r="44" spans="1:14" s="313" customFormat="1" ht="19.5" customHeight="1">
      <c r="A44" s="309"/>
      <c r="B44" s="310" t="s">
        <v>251</v>
      </c>
      <c r="C44" s="311" t="s">
        <v>300</v>
      </c>
      <c r="D44" s="312">
        <f>D28+D42</f>
        <v>114514</v>
      </c>
      <c r="E44" s="312">
        <f>E28+E42</f>
        <v>118088</v>
      </c>
      <c r="F44" s="312">
        <f>F28+F42</f>
        <v>118088</v>
      </c>
    </row>
    <row r="45" spans="1:14" ht="19.5" customHeight="1">
      <c r="A45" s="272"/>
      <c r="B45" s="307" t="s">
        <v>252</v>
      </c>
      <c r="C45" s="242" t="s">
        <v>304</v>
      </c>
      <c r="D45" s="273">
        <v>20</v>
      </c>
      <c r="E45" s="273">
        <v>20</v>
      </c>
      <c r="F45" s="273">
        <v>20</v>
      </c>
    </row>
    <row r="46" spans="1:14" ht="19.5" customHeight="1" thickBot="1">
      <c r="A46" s="274"/>
      <c r="B46" s="307" t="s">
        <v>253</v>
      </c>
      <c r="C46" s="275" t="s">
        <v>305</v>
      </c>
      <c r="D46" s="276"/>
      <c r="E46" s="276"/>
      <c r="F46" s="276"/>
    </row>
  </sheetData>
  <sheetProtection formatCells="0"/>
  <mergeCells count="2">
    <mergeCell ref="A5:B5"/>
    <mergeCell ref="A2:B3"/>
  </mergeCells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>
  <dimension ref="A1:N46"/>
  <sheetViews>
    <sheetView workbookViewId="0">
      <selection activeCell="F25" sqref="F25"/>
    </sheetView>
  </sheetViews>
  <sheetFormatPr defaultRowHeight="15"/>
  <cols>
    <col min="1" max="1" width="1.1640625" style="252" customWidth="1"/>
    <col min="2" max="2" width="8.33203125" style="253" customWidth="1"/>
    <col min="3" max="3" width="69.5" style="263" customWidth="1"/>
    <col min="4" max="5" width="13.83203125" style="263" customWidth="1"/>
    <col min="6" max="6" width="13.33203125" style="253" customWidth="1"/>
    <col min="7" max="16384" width="9.33203125" style="162"/>
  </cols>
  <sheetData>
    <row r="1" spans="1:6" s="159" customFormat="1" ht="20.25" customHeight="1" thickBot="1">
      <c r="A1" s="243"/>
      <c r="B1" s="244"/>
      <c r="C1" s="254"/>
      <c r="D1" s="254"/>
      <c r="E1" s="254"/>
      <c r="F1" s="245" t="s">
        <v>193</v>
      </c>
    </row>
    <row r="2" spans="1:6" s="160" customFormat="1" ht="25.5" customHeight="1">
      <c r="A2" s="416" t="s">
        <v>145</v>
      </c>
      <c r="B2" s="417"/>
      <c r="C2" s="255" t="s">
        <v>153</v>
      </c>
      <c r="D2" s="375"/>
      <c r="E2" s="375"/>
      <c r="F2" s="246" t="s">
        <v>144</v>
      </c>
    </row>
    <row r="3" spans="1:6" s="160" customFormat="1" ht="16.5" thickBot="1">
      <c r="A3" s="418"/>
      <c r="B3" s="419"/>
      <c r="C3" s="256"/>
      <c r="D3" s="376"/>
      <c r="E3" s="376"/>
      <c r="F3" s="247" t="s">
        <v>147</v>
      </c>
    </row>
    <row r="4" spans="1:6" s="161" customFormat="1" ht="15.95" customHeight="1" thickBot="1">
      <c r="A4" s="264"/>
      <c r="B4" s="265"/>
      <c r="C4" s="266"/>
      <c r="D4" s="266"/>
      <c r="E4" s="266"/>
      <c r="F4" s="267" t="s">
        <v>107</v>
      </c>
    </row>
    <row r="5" spans="1:6" ht="27" customHeight="1" thickBot="1">
      <c r="A5" s="414" t="s">
        <v>148</v>
      </c>
      <c r="B5" s="415"/>
      <c r="C5" s="257" t="s">
        <v>149</v>
      </c>
      <c r="D5" s="380" t="s">
        <v>659</v>
      </c>
      <c r="E5" s="380" t="s">
        <v>660</v>
      </c>
      <c r="F5" s="248" t="s">
        <v>661</v>
      </c>
    </row>
    <row r="6" spans="1:6" s="165" customFormat="1" ht="19.5" customHeight="1" thickBot="1">
      <c r="A6" s="249">
        <v>1</v>
      </c>
      <c r="B6" s="250">
        <v>2</v>
      </c>
      <c r="C6" s="258">
        <v>3</v>
      </c>
      <c r="D6" s="378">
        <v>3</v>
      </c>
      <c r="E6" s="378">
        <v>4</v>
      </c>
      <c r="F6" s="251">
        <v>5</v>
      </c>
    </row>
    <row r="7" spans="1:6" s="165" customFormat="1" ht="19.5" customHeight="1">
      <c r="A7" s="268"/>
      <c r="B7" s="304" t="s">
        <v>144</v>
      </c>
      <c r="C7" s="305" t="s">
        <v>269</v>
      </c>
      <c r="D7" s="306">
        <v>29265</v>
      </c>
      <c r="E7" s="306">
        <v>26096</v>
      </c>
      <c r="F7" s="306">
        <v>26096</v>
      </c>
    </row>
    <row r="8" spans="1:6" s="166" customFormat="1" ht="19.5" customHeight="1">
      <c r="A8" s="269"/>
      <c r="B8" s="307" t="s">
        <v>150</v>
      </c>
      <c r="C8" s="241" t="s">
        <v>287</v>
      </c>
      <c r="D8" s="297">
        <v>140</v>
      </c>
      <c r="E8" s="297">
        <v>0</v>
      </c>
      <c r="F8" s="297">
        <v>0</v>
      </c>
    </row>
    <row r="9" spans="1:6" s="240" customFormat="1" ht="19.5" customHeight="1">
      <c r="A9" s="270"/>
      <c r="B9" s="308" t="s">
        <v>218</v>
      </c>
      <c r="C9" s="259" t="s">
        <v>217</v>
      </c>
      <c r="D9" s="296">
        <f>SUM(D7:D8)</f>
        <v>29405</v>
      </c>
      <c r="E9" s="296">
        <f>SUM(E7:E8)</f>
        <v>26096</v>
      </c>
      <c r="F9" s="296">
        <f>SUM(F7:F8)</f>
        <v>26096</v>
      </c>
    </row>
    <row r="10" spans="1:6" s="240" customFormat="1" ht="19.5" customHeight="1">
      <c r="A10" s="270"/>
      <c r="B10" s="308" t="s">
        <v>151</v>
      </c>
      <c r="C10" s="259" t="s">
        <v>288</v>
      </c>
      <c r="D10" s="298">
        <v>8005</v>
      </c>
      <c r="E10" s="298">
        <v>8011</v>
      </c>
      <c r="F10" s="298">
        <v>8011</v>
      </c>
    </row>
    <row r="11" spans="1:6" s="240" customFormat="1" ht="19.5" customHeight="1">
      <c r="A11" s="270"/>
      <c r="B11" s="308" t="s">
        <v>152</v>
      </c>
      <c r="C11" s="259" t="s">
        <v>289</v>
      </c>
      <c r="D11" s="296">
        <v>13939</v>
      </c>
      <c r="E11" s="296">
        <v>20427</v>
      </c>
      <c r="F11" s="296">
        <v>20427</v>
      </c>
    </row>
    <row r="12" spans="1:6" s="292" customFormat="1" ht="19.5" customHeight="1">
      <c r="A12" s="270"/>
      <c r="B12" s="308" t="s">
        <v>219</v>
      </c>
      <c r="C12" s="261" t="s">
        <v>290</v>
      </c>
      <c r="D12" s="296"/>
      <c r="E12" s="296"/>
      <c r="F12" s="296"/>
    </row>
    <row r="13" spans="1:6" s="292" customFormat="1" ht="19.5" customHeight="1">
      <c r="A13" s="270"/>
      <c r="B13" s="308" t="s">
        <v>220</v>
      </c>
      <c r="C13" s="261" t="s">
        <v>36</v>
      </c>
      <c r="D13" s="296"/>
      <c r="E13" s="296"/>
      <c r="F13" s="296"/>
    </row>
    <row r="14" spans="1:6" s="292" customFormat="1" ht="19.5" customHeight="1">
      <c r="A14" s="270"/>
      <c r="B14" s="308" t="s">
        <v>221</v>
      </c>
      <c r="C14" s="261" t="s">
        <v>302</v>
      </c>
      <c r="D14" s="296">
        <f>SUM(D9:D13)</f>
        <v>51349</v>
      </c>
      <c r="E14" s="296">
        <f>SUM(E9:E13)</f>
        <v>54534</v>
      </c>
      <c r="F14" s="296">
        <f>SUM(F9:F13)</f>
        <v>54534</v>
      </c>
    </row>
    <row r="15" spans="1:6" s="166" customFormat="1" ht="19.5" customHeight="1">
      <c r="A15" s="269"/>
      <c r="B15" s="307" t="s">
        <v>222</v>
      </c>
      <c r="C15" s="260" t="s">
        <v>291</v>
      </c>
      <c r="D15" s="299"/>
      <c r="E15" s="299"/>
      <c r="F15" s="299"/>
    </row>
    <row r="16" spans="1:6" s="166" customFormat="1" ht="19.5" customHeight="1">
      <c r="A16" s="269"/>
      <c r="B16" s="307" t="s">
        <v>223</v>
      </c>
      <c r="C16" s="260" t="s">
        <v>292</v>
      </c>
      <c r="D16" s="299"/>
      <c r="E16" s="299"/>
      <c r="F16" s="299"/>
    </row>
    <row r="17" spans="1:6" s="166" customFormat="1" ht="19.5" customHeight="1">
      <c r="A17" s="269"/>
      <c r="B17" s="307" t="s">
        <v>224</v>
      </c>
      <c r="C17" s="260" t="s">
        <v>270</v>
      </c>
      <c r="D17" s="299"/>
      <c r="E17" s="299"/>
      <c r="F17" s="299"/>
    </row>
    <row r="18" spans="1:6" s="240" customFormat="1" ht="19.5" customHeight="1">
      <c r="A18" s="270"/>
      <c r="B18" s="308" t="s">
        <v>225</v>
      </c>
      <c r="C18" s="261" t="s">
        <v>293</v>
      </c>
      <c r="D18" s="300">
        <f>SUM(D15:D17)</f>
        <v>0</v>
      </c>
      <c r="E18" s="300">
        <f>SUM(E15:E17)</f>
        <v>0</v>
      </c>
      <c r="F18" s="300">
        <f>SUM(F15:F17)</f>
        <v>0</v>
      </c>
    </row>
    <row r="19" spans="1:6" s="278" customFormat="1" ht="19.5" customHeight="1">
      <c r="A19" s="269"/>
      <c r="B19" s="308" t="s">
        <v>226</v>
      </c>
      <c r="C19" s="277" t="s">
        <v>303</v>
      </c>
      <c r="D19" s="301">
        <f>D14+D18</f>
        <v>51349</v>
      </c>
      <c r="E19" s="301">
        <f>E14+E18</f>
        <v>54534</v>
      </c>
      <c r="F19" s="301">
        <f>F14+F18</f>
        <v>54534</v>
      </c>
    </row>
    <row r="20" spans="1:6" s="278" customFormat="1" ht="19.5" customHeight="1">
      <c r="A20" s="269"/>
      <c r="B20" s="308" t="s">
        <v>227</v>
      </c>
      <c r="C20" s="277" t="s">
        <v>271</v>
      </c>
      <c r="D20" s="301"/>
      <c r="E20" s="301"/>
      <c r="F20" s="301"/>
    </row>
    <row r="21" spans="1:6" s="278" customFormat="1" ht="19.5" customHeight="1">
      <c r="A21" s="270"/>
      <c r="B21" s="308" t="s">
        <v>228</v>
      </c>
      <c r="C21" s="293" t="s">
        <v>261</v>
      </c>
      <c r="D21" s="296"/>
      <c r="E21" s="296">
        <v>876</v>
      </c>
      <c r="F21" s="296">
        <v>876</v>
      </c>
    </row>
    <row r="22" spans="1:6" s="278" customFormat="1" ht="19.5" customHeight="1">
      <c r="A22" s="270"/>
      <c r="B22" s="308" t="s">
        <v>229</v>
      </c>
      <c r="C22" s="293" t="s">
        <v>274</v>
      </c>
      <c r="D22" s="296"/>
      <c r="E22" s="296"/>
      <c r="F22" s="296"/>
    </row>
    <row r="23" spans="1:6" s="294" customFormat="1" ht="19.5" customHeight="1">
      <c r="A23" s="269"/>
      <c r="B23" s="308" t="s">
        <v>230</v>
      </c>
      <c r="C23" s="293" t="s">
        <v>272</v>
      </c>
      <c r="D23" s="300"/>
      <c r="E23" s="300"/>
      <c r="F23" s="300"/>
    </row>
    <row r="24" spans="1:6" s="294" customFormat="1" ht="19.5" customHeight="1">
      <c r="A24" s="269"/>
      <c r="B24" s="308" t="s">
        <v>231</v>
      </c>
      <c r="C24" s="261" t="s">
        <v>264</v>
      </c>
      <c r="D24" s="300">
        <v>3900</v>
      </c>
      <c r="E24" s="300">
        <v>5079</v>
      </c>
      <c r="F24" s="300">
        <v>5079</v>
      </c>
    </row>
    <row r="25" spans="1:6" s="294" customFormat="1" ht="19.5" customHeight="1">
      <c r="A25" s="269"/>
      <c r="B25" s="308" t="s">
        <v>232</v>
      </c>
      <c r="C25" s="261" t="s">
        <v>273</v>
      </c>
      <c r="D25" s="296"/>
      <c r="E25" s="296"/>
      <c r="F25" s="296"/>
    </row>
    <row r="26" spans="1:6" s="294" customFormat="1" ht="19.5" customHeight="1">
      <c r="A26" s="269"/>
      <c r="B26" s="308" t="s">
        <v>233</v>
      </c>
      <c r="C26" s="261" t="s">
        <v>275</v>
      </c>
      <c r="D26" s="296"/>
      <c r="E26" s="296"/>
      <c r="F26" s="296"/>
    </row>
    <row r="27" spans="1:6" s="278" customFormat="1" ht="19.5" customHeight="1">
      <c r="A27" s="271"/>
      <c r="B27" s="308" t="s">
        <v>234</v>
      </c>
      <c r="C27" s="261" t="s">
        <v>276</v>
      </c>
      <c r="D27" s="300"/>
      <c r="E27" s="300"/>
      <c r="F27" s="300"/>
    </row>
    <row r="28" spans="1:6" s="279" customFormat="1" ht="19.5" customHeight="1">
      <c r="A28" s="270"/>
      <c r="B28" s="308" t="s">
        <v>235</v>
      </c>
      <c r="C28" s="277" t="s">
        <v>294</v>
      </c>
      <c r="D28" s="296">
        <f>D20+D21+D22+D23+D24+D25+D26+D27</f>
        <v>3900</v>
      </c>
      <c r="E28" s="296">
        <f>E20+E21+E22+E23+E24+E25+E26+E27</f>
        <v>5955</v>
      </c>
      <c r="F28" s="296">
        <f>F20+F21+F22+F23+F24+F25+F26+F27</f>
        <v>5955</v>
      </c>
    </row>
    <row r="29" spans="1:6" s="279" customFormat="1" ht="19.5" customHeight="1">
      <c r="A29" s="270"/>
      <c r="B29" s="308" t="s">
        <v>236</v>
      </c>
      <c r="C29" s="277" t="s">
        <v>295</v>
      </c>
      <c r="D29" s="296">
        <f>D14-D20-D21-D23-D24-D26</f>
        <v>47449</v>
      </c>
      <c r="E29" s="296">
        <f>E14-E20-E21-E23-E24-E26</f>
        <v>48579</v>
      </c>
      <c r="F29" s="296">
        <f>F14-F20-F21-F23-F24-F26</f>
        <v>48579</v>
      </c>
    </row>
    <row r="30" spans="1:6" s="279" customFormat="1" ht="19.5" customHeight="1">
      <c r="A30" s="270"/>
      <c r="B30" s="308" t="s">
        <v>237</v>
      </c>
      <c r="C30" s="277" t="s">
        <v>296</v>
      </c>
      <c r="D30" s="296">
        <f>D18-D22-D25-D27</f>
        <v>0</v>
      </c>
      <c r="E30" s="296">
        <f>E18-E22-E25-E27</f>
        <v>0</v>
      </c>
      <c r="F30" s="296">
        <f>F18-F22-F25-F27</f>
        <v>0</v>
      </c>
    </row>
    <row r="31" spans="1:6" ht="19.5" customHeight="1">
      <c r="A31" s="270"/>
      <c r="B31" s="307" t="s">
        <v>238</v>
      </c>
      <c r="C31" s="260" t="s">
        <v>277</v>
      </c>
      <c r="D31" s="302"/>
      <c r="E31" s="302"/>
      <c r="F31" s="302"/>
    </row>
    <row r="32" spans="1:6" s="167" customFormat="1" ht="19.5" customHeight="1">
      <c r="A32" s="270"/>
      <c r="B32" s="307" t="s">
        <v>239</v>
      </c>
      <c r="C32" s="260" t="s">
        <v>278</v>
      </c>
      <c r="D32" s="302"/>
      <c r="E32" s="302"/>
      <c r="F32" s="302"/>
    </row>
    <row r="33" spans="1:14" ht="19.5" customHeight="1">
      <c r="A33" s="270"/>
      <c r="B33" s="307" t="s">
        <v>240</v>
      </c>
      <c r="C33" s="262" t="s">
        <v>279</v>
      </c>
      <c r="D33" s="302"/>
      <c r="E33" s="302"/>
      <c r="F33" s="302"/>
      <c r="N33" s="168"/>
    </row>
    <row r="34" spans="1:14" ht="19.5" customHeight="1">
      <c r="A34" s="270"/>
      <c r="B34" s="307" t="s">
        <v>241</v>
      </c>
      <c r="C34" s="262" t="s">
        <v>280</v>
      </c>
      <c r="D34" s="302"/>
      <c r="E34" s="302"/>
      <c r="F34" s="302"/>
      <c r="N34" s="168"/>
    </row>
    <row r="35" spans="1:14" s="279" customFormat="1" ht="19.5" customHeight="1">
      <c r="A35" s="270"/>
      <c r="B35" s="308" t="s">
        <v>242</v>
      </c>
      <c r="C35" s="281" t="s">
        <v>297</v>
      </c>
      <c r="D35" s="296">
        <f>SUM(D31:D34)</f>
        <v>0</v>
      </c>
      <c r="E35" s="296">
        <f>SUM(E31:E34)</f>
        <v>0</v>
      </c>
      <c r="F35" s="296">
        <f>SUM(F31:F34)</f>
        <v>0</v>
      </c>
    </row>
    <row r="36" spans="1:14" s="279" customFormat="1" ht="19.5" customHeight="1">
      <c r="A36" s="270"/>
      <c r="B36" s="307" t="s">
        <v>243</v>
      </c>
      <c r="C36" s="295" t="s">
        <v>281</v>
      </c>
      <c r="D36" s="296"/>
      <c r="E36" s="296"/>
      <c r="F36" s="296"/>
    </row>
    <row r="37" spans="1:14" ht="19.5" customHeight="1">
      <c r="A37" s="270"/>
      <c r="B37" s="307" t="s">
        <v>244</v>
      </c>
      <c r="C37" s="379" t="s">
        <v>663</v>
      </c>
      <c r="D37" s="296">
        <v>47449</v>
      </c>
      <c r="E37" s="296">
        <v>48579</v>
      </c>
      <c r="F37" s="296">
        <v>48579</v>
      </c>
    </row>
    <row r="38" spans="1:14" s="167" customFormat="1" ht="19.5" customHeight="1">
      <c r="A38" s="270"/>
      <c r="B38" s="307" t="s">
        <v>245</v>
      </c>
      <c r="C38" s="260" t="s">
        <v>283</v>
      </c>
      <c r="D38" s="300"/>
      <c r="E38" s="300"/>
      <c r="F38" s="300"/>
    </row>
    <row r="39" spans="1:14" s="167" customFormat="1" ht="19.5" customHeight="1">
      <c r="A39" s="270"/>
      <c r="B39" s="307" t="s">
        <v>246</v>
      </c>
      <c r="C39" s="260" t="s">
        <v>284</v>
      </c>
      <c r="D39" s="299"/>
      <c r="E39" s="299"/>
      <c r="F39" s="299"/>
    </row>
    <row r="40" spans="1:14" s="167" customFormat="1" ht="19.5" customHeight="1">
      <c r="A40" s="270"/>
      <c r="B40" s="307" t="s">
        <v>247</v>
      </c>
      <c r="C40" s="260" t="s">
        <v>285</v>
      </c>
      <c r="D40" s="299"/>
      <c r="E40" s="299"/>
      <c r="F40" s="299"/>
    </row>
    <row r="41" spans="1:14" s="167" customFormat="1" ht="19.5" customHeight="1">
      <c r="A41" s="270"/>
      <c r="B41" s="307" t="s">
        <v>248</v>
      </c>
      <c r="C41" s="260" t="s">
        <v>286</v>
      </c>
      <c r="D41" s="296"/>
      <c r="E41" s="296"/>
      <c r="F41" s="296"/>
    </row>
    <row r="42" spans="1:14" s="280" customFormat="1" ht="19.5" customHeight="1">
      <c r="A42" s="270"/>
      <c r="B42" s="308" t="s">
        <v>249</v>
      </c>
      <c r="C42" s="261" t="s">
        <v>298</v>
      </c>
      <c r="D42" s="300">
        <f>SUM(D36:D41)</f>
        <v>47449</v>
      </c>
      <c r="E42" s="300">
        <f>SUM(E36:E41)</f>
        <v>48579</v>
      </c>
      <c r="F42" s="300">
        <f>SUM(F36:F41)</f>
        <v>48579</v>
      </c>
    </row>
    <row r="43" spans="1:14" s="313" customFormat="1" ht="19.5" customHeight="1">
      <c r="A43" s="309"/>
      <c r="B43" s="310" t="s">
        <v>250</v>
      </c>
      <c r="C43" s="311" t="s">
        <v>299</v>
      </c>
      <c r="D43" s="312">
        <f>D19+D35</f>
        <v>51349</v>
      </c>
      <c r="E43" s="312">
        <f>E19+E35</f>
        <v>54534</v>
      </c>
      <c r="F43" s="312">
        <f>F19+F35</f>
        <v>54534</v>
      </c>
    </row>
    <row r="44" spans="1:14" s="313" customFormat="1" ht="19.5" customHeight="1">
      <c r="A44" s="309"/>
      <c r="B44" s="310" t="s">
        <v>251</v>
      </c>
      <c r="C44" s="311" t="s">
        <v>300</v>
      </c>
      <c r="D44" s="312">
        <f>D28+D42</f>
        <v>51349</v>
      </c>
      <c r="E44" s="312">
        <f>E28+E42</f>
        <v>54534</v>
      </c>
      <c r="F44" s="312">
        <f>F28+F42</f>
        <v>54534</v>
      </c>
    </row>
    <row r="45" spans="1:14" ht="19.5" customHeight="1">
      <c r="A45" s="272"/>
      <c r="B45" s="307" t="s">
        <v>252</v>
      </c>
      <c r="C45" s="242" t="s">
        <v>304</v>
      </c>
      <c r="D45" s="273">
        <v>18</v>
      </c>
      <c r="E45" s="273">
        <v>18</v>
      </c>
      <c r="F45" s="273">
        <v>18</v>
      </c>
    </row>
    <row r="46" spans="1:14" ht="19.5" customHeight="1" thickBot="1">
      <c r="A46" s="274"/>
      <c r="B46" s="307" t="s">
        <v>253</v>
      </c>
      <c r="C46" s="275" t="s">
        <v>305</v>
      </c>
      <c r="D46" s="276"/>
      <c r="E46" s="276"/>
      <c r="F46" s="276"/>
    </row>
  </sheetData>
  <sheetProtection formatCells="0"/>
  <mergeCells count="2">
    <mergeCell ref="A5:B5"/>
    <mergeCell ref="A2:B3"/>
  </mergeCells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r:id="rId1"/>
  <headerFooter alignWithMargins="0"/>
  <rowBreaks count="1" manualBreakCount="1">
    <brk id="55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>
  <dimension ref="B2:G19"/>
  <sheetViews>
    <sheetView workbookViewId="0">
      <selection activeCell="C7" sqref="C7"/>
    </sheetView>
  </sheetViews>
  <sheetFormatPr defaultColWidth="10.6640625" defaultRowHeight="12.75"/>
  <cols>
    <col min="1" max="1" width="2.6640625" style="226" customWidth="1"/>
    <col min="2" max="2" width="80.5" style="226" customWidth="1"/>
    <col min="3" max="3" width="16.33203125" style="226" customWidth="1"/>
    <col min="4" max="6" width="13.1640625" style="226" customWidth="1"/>
    <col min="7" max="7" width="4.1640625" style="226" customWidth="1"/>
    <col min="8" max="16384" width="10.6640625" style="226"/>
  </cols>
  <sheetData>
    <row r="2" spans="2:7">
      <c r="B2" s="420" t="s">
        <v>676</v>
      </c>
      <c r="C2" s="420"/>
      <c r="D2" s="420"/>
      <c r="E2" s="420"/>
      <c r="F2" s="420"/>
    </row>
    <row r="3" spans="2:7" ht="19.5" customHeight="1">
      <c r="B3" s="421" t="s">
        <v>306</v>
      </c>
      <c r="C3" s="421"/>
      <c r="D3" s="421"/>
      <c r="E3" s="421"/>
      <c r="F3" s="227" t="s">
        <v>203</v>
      </c>
    </row>
    <row r="4" spans="2:7" s="229" customFormat="1" ht="22.5" customHeight="1">
      <c r="B4" s="228" t="s">
        <v>57</v>
      </c>
      <c r="C4" s="228" t="s">
        <v>204</v>
      </c>
      <c r="D4" s="228" t="s">
        <v>205</v>
      </c>
      <c r="E4" s="228" t="s">
        <v>206</v>
      </c>
      <c r="F4" s="228" t="s">
        <v>130</v>
      </c>
    </row>
    <row r="5" spans="2:7" ht="24.95" customHeight="1">
      <c r="B5" s="235" t="s">
        <v>216</v>
      </c>
      <c r="C5" s="232"/>
      <c r="D5" s="232"/>
      <c r="E5" s="232"/>
      <c r="F5" s="232"/>
    </row>
    <row r="6" spans="2:7" ht="24.95" customHeight="1">
      <c r="B6" s="236" t="s">
        <v>207</v>
      </c>
      <c r="C6" s="233">
        <v>403512</v>
      </c>
      <c r="D6" s="233">
        <v>68182</v>
      </c>
      <c r="E6" s="233">
        <v>44634</v>
      </c>
      <c r="F6" s="233">
        <f>SUM(C6:E6)</f>
        <v>516328</v>
      </c>
    </row>
    <row r="7" spans="2:7" ht="24.95" customHeight="1">
      <c r="B7" s="237" t="s">
        <v>208</v>
      </c>
      <c r="C7" s="233">
        <v>40961</v>
      </c>
      <c r="D7" s="233">
        <v>0</v>
      </c>
      <c r="E7" s="233">
        <v>0</v>
      </c>
      <c r="F7" s="233">
        <f>SUM(C7:E7)</f>
        <v>40961</v>
      </c>
    </row>
    <row r="8" spans="2:7" s="229" customFormat="1" ht="24.95" customHeight="1">
      <c r="B8" s="238" t="s">
        <v>211</v>
      </c>
      <c r="C8" s="231">
        <f>SUM(C6:C7)</f>
        <v>444473</v>
      </c>
      <c r="D8" s="231">
        <f>SUM(D6:D7)</f>
        <v>68182</v>
      </c>
      <c r="E8" s="231">
        <f>SUM(E6:E7)</f>
        <v>44634</v>
      </c>
      <c r="F8" s="231">
        <f>SUM(F6:F7)</f>
        <v>557289</v>
      </c>
    </row>
    <row r="9" spans="2:7" ht="24.95" customHeight="1">
      <c r="B9" s="234" t="s">
        <v>214</v>
      </c>
      <c r="C9" s="233"/>
      <c r="D9" s="233"/>
      <c r="E9" s="233"/>
      <c r="F9" s="233"/>
    </row>
    <row r="10" spans="2:7" ht="26.25" customHeight="1">
      <c r="B10" s="239" t="s">
        <v>308</v>
      </c>
      <c r="C10" s="233">
        <v>4846</v>
      </c>
      <c r="D10" s="233">
        <v>0</v>
      </c>
      <c r="E10" s="233">
        <v>9900</v>
      </c>
      <c r="F10" s="233">
        <f>SUM(C10:E10)</f>
        <v>14746</v>
      </c>
    </row>
    <row r="11" spans="2:7" ht="24.95" customHeight="1">
      <c r="B11" s="237" t="s">
        <v>208</v>
      </c>
      <c r="C11" s="233">
        <v>0</v>
      </c>
      <c r="D11" s="233">
        <v>0</v>
      </c>
      <c r="E11" s="233">
        <v>0</v>
      </c>
      <c r="F11" s="233">
        <f>SUM(C11:E11)</f>
        <v>0</v>
      </c>
    </row>
    <row r="12" spans="2:7" s="229" customFormat="1" ht="24.95" customHeight="1">
      <c r="B12" s="238" t="s">
        <v>212</v>
      </c>
      <c r="C12" s="231">
        <f>SUM(C10:C11)</f>
        <v>4846</v>
      </c>
      <c r="D12" s="231">
        <f>SUM(D10:D11)</f>
        <v>0</v>
      </c>
      <c r="E12" s="231">
        <f>SUM(E10:E11)</f>
        <v>9900</v>
      </c>
      <c r="F12" s="231">
        <f>SUM(F10:F11)</f>
        <v>14746</v>
      </c>
    </row>
    <row r="13" spans="2:7" ht="24.95" customHeight="1">
      <c r="B13" s="234" t="s">
        <v>215</v>
      </c>
      <c r="C13" s="233"/>
      <c r="D13" s="233"/>
      <c r="E13" s="233"/>
      <c r="F13" s="233"/>
    </row>
    <row r="14" spans="2:7" ht="24.95" customHeight="1">
      <c r="B14" s="239" t="s">
        <v>307</v>
      </c>
      <c r="C14" s="233">
        <v>0</v>
      </c>
      <c r="D14" s="233">
        <v>49906</v>
      </c>
      <c r="E14" s="233">
        <v>0</v>
      </c>
      <c r="F14" s="233">
        <f>SUM(C14:E14)</f>
        <v>49906</v>
      </c>
      <c r="G14" s="422" t="s">
        <v>255</v>
      </c>
    </row>
    <row r="15" spans="2:7" ht="24.95" customHeight="1">
      <c r="B15" s="237" t="s">
        <v>208</v>
      </c>
      <c r="C15" s="233">
        <v>0</v>
      </c>
      <c r="D15" s="233">
        <v>0</v>
      </c>
      <c r="E15" s="233">
        <v>0</v>
      </c>
      <c r="F15" s="233">
        <f>SUM(C15:E15)</f>
        <v>0</v>
      </c>
      <c r="G15" s="422"/>
    </row>
    <row r="16" spans="2:7" s="229" customFormat="1" ht="24.95" customHeight="1">
      <c r="B16" s="238" t="s">
        <v>213</v>
      </c>
      <c r="C16" s="231">
        <f>SUM(C14:C15)</f>
        <v>0</v>
      </c>
      <c r="D16" s="231">
        <f>SUM(D14:D15)</f>
        <v>49906</v>
      </c>
      <c r="E16" s="231">
        <f>SUM(E14:E15)</f>
        <v>0</v>
      </c>
      <c r="F16" s="231">
        <f>SUM(F14:F15)</f>
        <v>49906</v>
      </c>
      <c r="G16" s="422"/>
    </row>
    <row r="17" spans="2:7" s="229" customFormat="1" ht="24.95" customHeight="1">
      <c r="B17" s="230" t="s">
        <v>210</v>
      </c>
      <c r="C17" s="231">
        <f>C8+C12+C16</f>
        <v>449319</v>
      </c>
      <c r="D17" s="231">
        <f>D8+D12+D16</f>
        <v>118088</v>
      </c>
      <c r="E17" s="231">
        <f>E8+E12+E16</f>
        <v>54534</v>
      </c>
      <c r="F17" s="231">
        <f>F8+F12+F16</f>
        <v>621941</v>
      </c>
      <c r="G17" s="422"/>
    </row>
    <row r="18" spans="2:7" s="229" customFormat="1" ht="24.95" customHeight="1">
      <c r="B18" s="230" t="s">
        <v>209</v>
      </c>
      <c r="C18" s="231">
        <v>160357</v>
      </c>
      <c r="D18" s="231">
        <v>0</v>
      </c>
      <c r="E18" s="231">
        <v>0</v>
      </c>
      <c r="F18" s="231">
        <f>SUM(C18:E18)</f>
        <v>160357</v>
      </c>
      <c r="G18" s="422"/>
    </row>
    <row r="19" spans="2:7" s="229" customFormat="1" ht="24.95" customHeight="1">
      <c r="B19" s="230" t="s">
        <v>130</v>
      </c>
      <c r="C19" s="231">
        <f>SUM(C17:C18)</f>
        <v>609676</v>
      </c>
      <c r="D19" s="231">
        <f>SUM(D17:D18)</f>
        <v>118088</v>
      </c>
      <c r="E19" s="231">
        <f>SUM(E17:E18)</f>
        <v>54534</v>
      </c>
      <c r="F19" s="231">
        <f>SUM(F17:F18)</f>
        <v>782298</v>
      </c>
      <c r="G19" s="422"/>
    </row>
  </sheetData>
  <mergeCells count="3">
    <mergeCell ref="B2:F2"/>
    <mergeCell ref="B3:E3"/>
    <mergeCell ref="G14:G19"/>
  </mergeCells>
  <phoneticPr fontId="52" type="noConversion"/>
  <pageMargins left="0.59055118110236227" right="0.59055118110236227" top="0.98425196850393704" bottom="0.98425196850393704" header="0.51181102362204722" footer="0.51181102362204722"/>
  <pageSetup paperSize="9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>
  <dimension ref="A1:L38"/>
  <sheetViews>
    <sheetView workbookViewId="0">
      <selection activeCell="A36" sqref="A36:H36"/>
    </sheetView>
  </sheetViews>
  <sheetFormatPr defaultRowHeight="12.75"/>
  <cols>
    <col min="1" max="1" width="5.6640625" style="349" customWidth="1"/>
    <col min="2" max="2" width="41.33203125" style="354" customWidth="1"/>
    <col min="3" max="3" width="7.33203125" style="349" customWidth="1"/>
    <col min="4" max="4" width="5.6640625" style="349" customWidth="1"/>
    <col min="5" max="7" width="11.5" style="362" customWidth="1"/>
    <col min="8" max="8" width="10.33203125" style="352" customWidth="1"/>
    <col min="9" max="16384" width="9.33203125" style="349"/>
  </cols>
  <sheetData>
    <row r="1" spans="1:8" ht="29.25" customHeight="1">
      <c r="A1" s="423" t="s">
        <v>677</v>
      </c>
      <c r="B1" s="423"/>
      <c r="C1" s="423"/>
      <c r="D1" s="423"/>
      <c r="E1" s="423"/>
      <c r="F1" s="423"/>
      <c r="G1" s="423"/>
      <c r="H1" s="423"/>
    </row>
    <row r="2" spans="1:8" ht="22.5" customHeight="1">
      <c r="A2" s="423" t="s">
        <v>58</v>
      </c>
      <c r="B2" s="423"/>
      <c r="C2" s="350" t="s">
        <v>594</v>
      </c>
      <c r="D2" s="350" t="s">
        <v>595</v>
      </c>
      <c r="E2" s="351" t="s">
        <v>678</v>
      </c>
      <c r="F2" s="351" t="s">
        <v>596</v>
      </c>
      <c r="G2" s="351" t="s">
        <v>597</v>
      </c>
      <c r="H2" s="352" t="s">
        <v>130</v>
      </c>
    </row>
    <row r="3" spans="1:8" ht="16.5" customHeight="1">
      <c r="A3" s="353" t="s">
        <v>15</v>
      </c>
      <c r="B3" s="354" t="s">
        <v>598</v>
      </c>
      <c r="C3" s="353" t="s">
        <v>15</v>
      </c>
      <c r="D3" s="355">
        <v>0</v>
      </c>
      <c r="E3" s="356"/>
      <c r="F3" s="356"/>
      <c r="G3" s="356"/>
      <c r="H3" s="357">
        <f t="shared" ref="H3:H33" si="0">SUM(E3:G3)</f>
        <v>0</v>
      </c>
    </row>
    <row r="4" spans="1:8" ht="16.5" customHeight="1">
      <c r="A4" s="353" t="s">
        <v>16</v>
      </c>
      <c r="B4" s="354" t="s">
        <v>599</v>
      </c>
      <c r="C4" s="353" t="s">
        <v>16</v>
      </c>
      <c r="D4" s="355">
        <v>0</v>
      </c>
      <c r="E4" s="356"/>
      <c r="F4" s="356"/>
      <c r="G4" s="356"/>
      <c r="H4" s="357">
        <f t="shared" si="0"/>
        <v>0</v>
      </c>
    </row>
    <row r="5" spans="1:8" ht="16.5" customHeight="1">
      <c r="A5" s="353" t="s">
        <v>17</v>
      </c>
      <c r="B5" s="354" t="s">
        <v>600</v>
      </c>
      <c r="C5" s="353" t="s">
        <v>17</v>
      </c>
      <c r="D5" s="355">
        <v>0</v>
      </c>
      <c r="E5" s="356"/>
      <c r="F5" s="356"/>
      <c r="G5" s="356"/>
      <c r="H5" s="357">
        <f t="shared" si="0"/>
        <v>0</v>
      </c>
    </row>
    <row r="6" spans="1:8" ht="16.5" customHeight="1">
      <c r="A6" s="353" t="s">
        <v>42</v>
      </c>
      <c r="B6" s="354" t="s">
        <v>601</v>
      </c>
      <c r="C6" s="353" t="s">
        <v>42</v>
      </c>
      <c r="D6" s="355">
        <v>12</v>
      </c>
      <c r="E6" s="356"/>
      <c r="F6" s="356">
        <v>3478</v>
      </c>
      <c r="G6" s="356"/>
      <c r="H6" s="357">
        <f t="shared" si="0"/>
        <v>3478</v>
      </c>
    </row>
    <row r="7" spans="1:8" ht="16.5" customHeight="1">
      <c r="A7" s="353" t="s">
        <v>18</v>
      </c>
      <c r="B7" s="354" t="s">
        <v>602</v>
      </c>
      <c r="C7" s="353" t="s">
        <v>18</v>
      </c>
      <c r="D7" s="355">
        <v>0</v>
      </c>
      <c r="E7" s="356"/>
      <c r="F7" s="356"/>
      <c r="G7" s="356"/>
      <c r="H7" s="357">
        <f t="shared" si="0"/>
        <v>0</v>
      </c>
    </row>
    <row r="8" spans="1:8" ht="16.5" customHeight="1">
      <c r="A8" s="353" t="s">
        <v>19</v>
      </c>
      <c r="B8" s="354" t="s">
        <v>603</v>
      </c>
      <c r="C8" s="353" t="s">
        <v>19</v>
      </c>
      <c r="D8" s="355">
        <v>0</v>
      </c>
      <c r="E8" s="356"/>
      <c r="F8" s="356"/>
      <c r="G8" s="356"/>
      <c r="H8" s="357">
        <f t="shared" si="0"/>
        <v>0</v>
      </c>
    </row>
    <row r="9" spans="1:8" s="361" customFormat="1" ht="16.5" customHeight="1">
      <c r="A9" s="352" t="s">
        <v>604</v>
      </c>
      <c r="B9" s="358" t="s">
        <v>605</v>
      </c>
      <c r="C9" s="359" t="s">
        <v>53</v>
      </c>
      <c r="D9" s="360">
        <f>SUM(D3:D8)</f>
        <v>12</v>
      </c>
      <c r="E9" s="357">
        <f>SUM(E3:E8)</f>
        <v>0</v>
      </c>
      <c r="F9" s="357">
        <f>SUM(F3:F8)</f>
        <v>3478</v>
      </c>
      <c r="G9" s="357">
        <f>SUM(G3:G8)</f>
        <v>0</v>
      </c>
      <c r="H9" s="357">
        <f t="shared" si="0"/>
        <v>3478</v>
      </c>
    </row>
    <row r="10" spans="1:8" ht="16.5" customHeight="1">
      <c r="A10" s="353" t="s">
        <v>15</v>
      </c>
      <c r="B10" s="354" t="s">
        <v>606</v>
      </c>
      <c r="C10" s="353" t="s">
        <v>21</v>
      </c>
      <c r="D10" s="355">
        <v>455</v>
      </c>
      <c r="E10" s="356">
        <v>1165680</v>
      </c>
      <c r="F10" s="356">
        <v>689802</v>
      </c>
      <c r="G10" s="356"/>
      <c r="H10" s="357">
        <f t="shared" si="0"/>
        <v>1855482</v>
      </c>
    </row>
    <row r="11" spans="1:8" ht="16.5" customHeight="1">
      <c r="A11" s="353" t="s">
        <v>16</v>
      </c>
      <c r="B11" s="354" t="s">
        <v>607</v>
      </c>
      <c r="C11" s="353" t="s">
        <v>63</v>
      </c>
      <c r="D11" s="355">
        <v>289</v>
      </c>
      <c r="E11" s="356">
        <v>11726</v>
      </c>
      <c r="F11" s="356">
        <v>103808</v>
      </c>
      <c r="G11" s="356">
        <v>10561</v>
      </c>
      <c r="H11" s="357">
        <f t="shared" si="0"/>
        <v>126095</v>
      </c>
    </row>
    <row r="12" spans="1:8" ht="16.5" customHeight="1">
      <c r="A12" s="353" t="s">
        <v>17</v>
      </c>
      <c r="B12" s="354" t="s">
        <v>608</v>
      </c>
      <c r="C12" s="353" t="s">
        <v>22</v>
      </c>
      <c r="D12" s="355">
        <v>5</v>
      </c>
      <c r="E12" s="356"/>
      <c r="F12" s="356">
        <v>16232</v>
      </c>
      <c r="G12" s="356"/>
      <c r="H12" s="357">
        <f t="shared" si="0"/>
        <v>16232</v>
      </c>
    </row>
    <row r="13" spans="1:8" ht="16.5" customHeight="1">
      <c r="A13" s="353" t="s">
        <v>42</v>
      </c>
      <c r="B13" s="354" t="s">
        <v>609</v>
      </c>
      <c r="C13" s="353" t="s">
        <v>23</v>
      </c>
      <c r="D13" s="355">
        <v>0</v>
      </c>
      <c r="E13" s="356"/>
      <c r="F13" s="356"/>
      <c r="G13" s="356"/>
      <c r="H13" s="357">
        <f t="shared" si="0"/>
        <v>0</v>
      </c>
    </row>
    <row r="14" spans="1:8" ht="16.5" customHeight="1">
      <c r="A14" s="353" t="s">
        <v>18</v>
      </c>
      <c r="B14" s="354" t="s">
        <v>610</v>
      </c>
      <c r="C14" s="353" t="s">
        <v>24</v>
      </c>
      <c r="D14" s="355">
        <v>0</v>
      </c>
      <c r="E14" s="356"/>
      <c r="F14" s="356"/>
      <c r="G14" s="356"/>
      <c r="H14" s="357">
        <f t="shared" si="0"/>
        <v>0</v>
      </c>
    </row>
    <row r="15" spans="1:8" ht="16.5" customHeight="1">
      <c r="A15" s="353" t="s">
        <v>19</v>
      </c>
      <c r="B15" s="354" t="s">
        <v>611</v>
      </c>
      <c r="C15" s="353" t="s">
        <v>32</v>
      </c>
      <c r="D15" s="355"/>
      <c r="E15" s="356"/>
      <c r="F15" s="356"/>
      <c r="G15" s="356"/>
      <c r="H15" s="357">
        <f t="shared" si="0"/>
        <v>0</v>
      </c>
    </row>
    <row r="16" spans="1:8" ht="16.5" customHeight="1">
      <c r="A16" s="353" t="s">
        <v>53</v>
      </c>
      <c r="B16" s="354" t="s">
        <v>612</v>
      </c>
      <c r="C16" s="353" t="s">
        <v>66</v>
      </c>
      <c r="D16" s="355">
        <v>0</v>
      </c>
      <c r="E16" s="356"/>
      <c r="F16" s="356"/>
      <c r="G16" s="356"/>
      <c r="H16" s="357">
        <f t="shared" si="0"/>
        <v>0</v>
      </c>
    </row>
    <row r="17" spans="1:8" ht="16.5" customHeight="1">
      <c r="A17" s="353" t="s">
        <v>21</v>
      </c>
      <c r="B17" s="354" t="s">
        <v>613</v>
      </c>
      <c r="C17" s="353" t="s">
        <v>68</v>
      </c>
      <c r="D17" s="355">
        <v>0</v>
      </c>
      <c r="E17" s="356"/>
      <c r="F17" s="356"/>
      <c r="G17" s="356"/>
      <c r="H17" s="357">
        <f t="shared" si="0"/>
        <v>0</v>
      </c>
    </row>
    <row r="18" spans="1:8" s="361" customFormat="1" ht="16.5" customHeight="1">
      <c r="A18" s="352" t="s">
        <v>614</v>
      </c>
      <c r="B18" s="358" t="s">
        <v>615</v>
      </c>
      <c r="C18" s="359" t="s">
        <v>70</v>
      </c>
      <c r="D18" s="360">
        <f>SUM(D10:D17)</f>
        <v>749</v>
      </c>
      <c r="E18" s="357">
        <f>SUM(E10:E17)</f>
        <v>1177406</v>
      </c>
      <c r="F18" s="357">
        <f t="shared" ref="F18:G18" si="1">SUM(F10:F17)</f>
        <v>809842</v>
      </c>
      <c r="G18" s="357">
        <f t="shared" si="1"/>
        <v>10561</v>
      </c>
      <c r="H18" s="357">
        <f t="shared" si="0"/>
        <v>1997809</v>
      </c>
    </row>
    <row r="19" spans="1:8" ht="15.75" customHeight="1">
      <c r="A19" s="353" t="s">
        <v>15</v>
      </c>
      <c r="B19" s="354" t="s">
        <v>616</v>
      </c>
      <c r="C19" s="353" t="s">
        <v>72</v>
      </c>
      <c r="D19" s="355">
        <v>1</v>
      </c>
      <c r="E19" s="356"/>
      <c r="F19" s="356">
        <v>18950</v>
      </c>
      <c r="G19" s="356"/>
      <c r="H19" s="357">
        <f t="shared" si="0"/>
        <v>18950</v>
      </c>
    </row>
    <row r="20" spans="1:8" ht="27.75" customHeight="1">
      <c r="A20" s="353" t="s">
        <v>16</v>
      </c>
      <c r="B20" s="354" t="s">
        <v>617</v>
      </c>
      <c r="C20" s="353" t="s">
        <v>73</v>
      </c>
      <c r="D20" s="355">
        <v>0</v>
      </c>
      <c r="E20" s="356"/>
      <c r="F20" s="356"/>
      <c r="G20" s="356"/>
      <c r="H20" s="357">
        <f t="shared" si="0"/>
        <v>0</v>
      </c>
    </row>
    <row r="21" spans="1:8" ht="16.5" customHeight="1">
      <c r="A21" s="353" t="s">
        <v>17</v>
      </c>
      <c r="B21" s="354" t="s">
        <v>618</v>
      </c>
      <c r="C21" s="353" t="s">
        <v>74</v>
      </c>
      <c r="D21" s="355">
        <v>1</v>
      </c>
      <c r="E21" s="356"/>
      <c r="F21" s="356">
        <v>0</v>
      </c>
      <c r="G21" s="356"/>
      <c r="H21" s="357">
        <f t="shared" si="0"/>
        <v>0</v>
      </c>
    </row>
    <row r="22" spans="1:8" ht="16.5" customHeight="1">
      <c r="A22" s="353" t="s">
        <v>42</v>
      </c>
      <c r="B22" s="354" t="s">
        <v>619</v>
      </c>
      <c r="C22" s="353" t="s">
        <v>77</v>
      </c>
      <c r="D22" s="355">
        <v>1</v>
      </c>
      <c r="E22" s="356"/>
      <c r="F22" s="356"/>
      <c r="G22" s="356">
        <v>0</v>
      </c>
      <c r="H22" s="357">
        <f t="shared" si="0"/>
        <v>0</v>
      </c>
    </row>
    <row r="23" spans="1:8" ht="16.5" customHeight="1">
      <c r="A23" s="353" t="s">
        <v>18</v>
      </c>
      <c r="B23" s="354" t="s">
        <v>620</v>
      </c>
      <c r="C23" s="353" t="s">
        <v>78</v>
      </c>
      <c r="D23" s="355">
        <v>0</v>
      </c>
      <c r="E23" s="356"/>
      <c r="F23" s="356"/>
      <c r="G23" s="356"/>
      <c r="H23" s="357">
        <f t="shared" si="0"/>
        <v>0</v>
      </c>
    </row>
    <row r="24" spans="1:8" ht="24.75" customHeight="1">
      <c r="A24" s="353" t="s">
        <v>19</v>
      </c>
      <c r="B24" s="354" t="s">
        <v>621</v>
      </c>
      <c r="C24" s="353" t="s">
        <v>80</v>
      </c>
      <c r="D24" s="355">
        <v>0</v>
      </c>
      <c r="E24" s="356"/>
      <c r="F24" s="356"/>
      <c r="G24" s="356"/>
      <c r="H24" s="357">
        <f t="shared" si="0"/>
        <v>0</v>
      </c>
    </row>
    <row r="25" spans="1:8" s="361" customFormat="1" ht="29.25" customHeight="1">
      <c r="A25" s="352" t="s">
        <v>622</v>
      </c>
      <c r="B25" s="358" t="s">
        <v>623</v>
      </c>
      <c r="C25" s="359" t="s">
        <v>82</v>
      </c>
      <c r="D25" s="360">
        <f>SUM(D19:D24)</f>
        <v>3</v>
      </c>
      <c r="E25" s="357">
        <f>SUM(E19:E24)</f>
        <v>0</v>
      </c>
      <c r="F25" s="357">
        <f>SUM(F19:F24)</f>
        <v>18950</v>
      </c>
      <c r="G25" s="357">
        <f>SUM(G19:G24)</f>
        <v>0</v>
      </c>
      <c r="H25" s="357">
        <f t="shared" si="0"/>
        <v>18950</v>
      </c>
    </row>
    <row r="26" spans="1:8" ht="27" customHeight="1">
      <c r="A26" s="353" t="s">
        <v>15</v>
      </c>
      <c r="B26" s="354" t="s">
        <v>624</v>
      </c>
      <c r="C26" s="353" t="s">
        <v>83</v>
      </c>
      <c r="D26" s="355">
        <v>2</v>
      </c>
      <c r="E26" s="356"/>
      <c r="F26" s="356">
        <v>317201</v>
      </c>
      <c r="G26" s="356"/>
      <c r="H26" s="357">
        <f t="shared" si="0"/>
        <v>317201</v>
      </c>
    </row>
    <row r="27" spans="1:8" ht="16.5" customHeight="1">
      <c r="A27" s="353" t="s">
        <v>16</v>
      </c>
      <c r="B27" s="354" t="s">
        <v>625</v>
      </c>
      <c r="C27" s="353" t="s">
        <v>84</v>
      </c>
      <c r="D27" s="355">
        <v>0</v>
      </c>
      <c r="E27" s="356"/>
      <c r="F27" s="356"/>
      <c r="G27" s="356"/>
      <c r="H27" s="357">
        <f t="shared" si="0"/>
        <v>0</v>
      </c>
    </row>
    <row r="28" spans="1:8" ht="16.5" customHeight="1">
      <c r="A28" s="353" t="s">
        <v>17</v>
      </c>
      <c r="B28" s="354" t="s">
        <v>626</v>
      </c>
      <c r="C28" s="353" t="s">
        <v>87</v>
      </c>
      <c r="D28" s="355">
        <v>0</v>
      </c>
      <c r="E28" s="356"/>
      <c r="F28" s="356"/>
      <c r="G28" s="356"/>
      <c r="H28" s="357">
        <f t="shared" si="0"/>
        <v>0</v>
      </c>
    </row>
    <row r="29" spans="1:8" ht="16.5" customHeight="1">
      <c r="A29" s="353" t="s">
        <v>42</v>
      </c>
      <c r="B29" s="354" t="s">
        <v>627</v>
      </c>
      <c r="C29" s="353" t="s">
        <v>90</v>
      </c>
      <c r="D29" s="355">
        <v>0</v>
      </c>
      <c r="E29" s="356"/>
      <c r="F29" s="356"/>
      <c r="G29" s="356"/>
      <c r="H29" s="357">
        <f t="shared" si="0"/>
        <v>0</v>
      </c>
    </row>
    <row r="30" spans="1:8" ht="13.5" customHeight="1">
      <c r="A30" s="353" t="s">
        <v>18</v>
      </c>
      <c r="B30" s="354" t="s">
        <v>628</v>
      </c>
      <c r="C30" s="353" t="s">
        <v>629</v>
      </c>
      <c r="D30" s="355">
        <v>0</v>
      </c>
      <c r="E30" s="356"/>
      <c r="F30" s="356"/>
      <c r="G30" s="356"/>
      <c r="H30" s="357">
        <f t="shared" si="0"/>
        <v>0</v>
      </c>
    </row>
    <row r="31" spans="1:8" s="361" customFormat="1" ht="24.75" customHeight="1">
      <c r="A31" s="352" t="s">
        <v>630</v>
      </c>
      <c r="B31" s="358" t="s">
        <v>631</v>
      </c>
      <c r="C31" s="359" t="s">
        <v>632</v>
      </c>
      <c r="D31" s="360">
        <f>SUM(D26:D30)</f>
        <v>2</v>
      </c>
      <c r="E31" s="357">
        <f>SUM(E26:E30)</f>
        <v>0</v>
      </c>
      <c r="F31" s="357">
        <f>SUM(F26:F30)</f>
        <v>317201</v>
      </c>
      <c r="G31" s="357">
        <f>SUM(G26:G30)</f>
        <v>0</v>
      </c>
      <c r="H31" s="357">
        <f t="shared" si="0"/>
        <v>317201</v>
      </c>
    </row>
    <row r="32" spans="1:8" s="361" customFormat="1" ht="20.100000000000001" customHeight="1">
      <c r="A32" s="359" t="s">
        <v>633</v>
      </c>
      <c r="B32" s="358" t="s">
        <v>634</v>
      </c>
      <c r="C32" s="359" t="s">
        <v>635</v>
      </c>
      <c r="D32" s="360">
        <f>D9+D18+D25+D31</f>
        <v>766</v>
      </c>
      <c r="E32" s="357">
        <f>E31+E25+E18+E9</f>
        <v>1177406</v>
      </c>
      <c r="F32" s="357">
        <f>F31+F25+F18+F9</f>
        <v>1149471</v>
      </c>
      <c r="G32" s="357">
        <f>G9+G18+G25+G31</f>
        <v>10561</v>
      </c>
      <c r="H32" s="357">
        <f t="shared" si="0"/>
        <v>2337438</v>
      </c>
    </row>
    <row r="33" spans="1:12" ht="20.100000000000001" customHeight="1">
      <c r="A33" s="359" t="s">
        <v>636</v>
      </c>
      <c r="B33" s="358" t="s">
        <v>637</v>
      </c>
      <c r="C33" s="359" t="s">
        <v>638</v>
      </c>
      <c r="D33" s="361"/>
      <c r="E33" s="357"/>
      <c r="F33" s="357"/>
      <c r="G33" s="357"/>
      <c r="H33" s="357">
        <f t="shared" si="0"/>
        <v>0</v>
      </c>
    </row>
    <row r="34" spans="1:12" s="361" customFormat="1" ht="20.100000000000001" customHeight="1">
      <c r="B34" s="358" t="s">
        <v>639</v>
      </c>
      <c r="C34" s="359" t="s">
        <v>640</v>
      </c>
      <c r="E34" s="357">
        <f>SUM(E32:E33)</f>
        <v>1177406</v>
      </c>
      <c r="F34" s="357">
        <f>SUM(F32:F33)</f>
        <v>1149471</v>
      </c>
      <c r="G34" s="357">
        <f>SUM(G32:G33)</f>
        <v>10561</v>
      </c>
      <c r="H34" s="357">
        <f>SUM(E34:G34)</f>
        <v>2337438</v>
      </c>
    </row>
    <row r="35" spans="1:12" s="361" customFormat="1" ht="20.100000000000001" customHeight="1">
      <c r="B35" s="358"/>
      <c r="C35" s="359"/>
      <c r="E35" s="357"/>
      <c r="F35" s="357"/>
      <c r="G35" s="357"/>
      <c r="H35" s="357"/>
    </row>
    <row r="36" spans="1:12" s="354" customFormat="1" ht="30.75" customHeight="1">
      <c r="A36" s="424" t="s">
        <v>641</v>
      </c>
      <c r="B36" s="424"/>
      <c r="C36" s="424"/>
      <c r="D36" s="424"/>
      <c r="E36" s="424"/>
      <c r="F36" s="424"/>
      <c r="G36" s="424"/>
      <c r="H36" s="424"/>
      <c r="I36" s="358"/>
      <c r="J36" s="358"/>
      <c r="K36" s="358"/>
      <c r="L36" s="358"/>
    </row>
    <row r="37" spans="1:12" s="354" customFormat="1" ht="43.5" customHeight="1">
      <c r="A37" s="424" t="s">
        <v>642</v>
      </c>
      <c r="B37" s="424"/>
      <c r="C37" s="424"/>
      <c r="D37" s="424"/>
      <c r="E37" s="424"/>
      <c r="F37" s="424"/>
      <c r="G37" s="424"/>
      <c r="H37" s="424"/>
      <c r="I37" s="358"/>
      <c r="J37" s="358"/>
      <c r="K37" s="358"/>
      <c r="L37" s="358"/>
    </row>
    <row r="38" spans="1:12">
      <c r="A38" s="358"/>
      <c r="B38" s="358"/>
      <c r="C38" s="358"/>
      <c r="D38" s="358"/>
      <c r="E38" s="358"/>
      <c r="F38" s="358"/>
      <c r="G38" s="358"/>
      <c r="H38" s="358"/>
      <c r="I38" s="358"/>
      <c r="J38" s="358"/>
      <c r="K38" s="358"/>
      <c r="L38" s="358"/>
    </row>
  </sheetData>
  <mergeCells count="4">
    <mergeCell ref="A1:H1"/>
    <mergeCell ref="A2:B2"/>
    <mergeCell ref="A36:H36"/>
    <mergeCell ref="A37:H37"/>
  </mergeCells>
  <pageMargins left="0.25" right="0.25" top="0.75" bottom="0.75" header="0.3" footer="0.3"/>
  <pageSetup paperSize="9" orientation="portrait" r:id="rId1"/>
  <headerFooter alignWithMargins="0">
    <oddHeader>&amp;R2. melléklet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E274"/>
  <sheetViews>
    <sheetView tabSelected="1" view="pageLayout" workbookViewId="0">
      <selection sqref="A1:E1"/>
    </sheetView>
  </sheetViews>
  <sheetFormatPr defaultRowHeight="12.75"/>
  <cols>
    <col min="1" max="1" width="9.5" style="428" customWidth="1"/>
    <col min="2" max="2" width="64" style="431" customWidth="1"/>
    <col min="3" max="5" width="13.6640625" style="428" customWidth="1"/>
    <col min="6" max="16384" width="9.33203125" style="428"/>
  </cols>
  <sheetData>
    <row r="1" spans="1:5" s="432" customFormat="1" ht="15.75" customHeight="1">
      <c r="A1" s="438" t="s">
        <v>1342</v>
      </c>
      <c r="B1" s="439"/>
      <c r="C1" s="439"/>
      <c r="D1" s="439"/>
      <c r="E1" s="439"/>
    </row>
    <row r="2" spans="1:5" s="432" customFormat="1" ht="22.5">
      <c r="A2" s="425" t="s">
        <v>319</v>
      </c>
      <c r="B2" s="425" t="s">
        <v>58</v>
      </c>
      <c r="C2" s="425" t="s">
        <v>679</v>
      </c>
      <c r="D2" s="425" t="s">
        <v>692</v>
      </c>
      <c r="E2" s="425" t="s">
        <v>693</v>
      </c>
    </row>
    <row r="3" spans="1:5" s="432" customFormat="1" ht="11.25">
      <c r="A3" s="425">
        <v>2</v>
      </c>
      <c r="B3" s="425">
        <v>3</v>
      </c>
      <c r="C3" s="425">
        <v>4</v>
      </c>
      <c r="D3" s="425">
        <v>5</v>
      </c>
      <c r="E3" s="425">
        <v>8</v>
      </c>
    </row>
    <row r="4" spans="1:5" ht="25.5">
      <c r="A4" s="433" t="s">
        <v>144</v>
      </c>
      <c r="B4" s="429" t="s">
        <v>694</v>
      </c>
      <c r="C4" s="430">
        <v>105813</v>
      </c>
      <c r="D4" s="430">
        <v>105813</v>
      </c>
      <c r="E4" s="430">
        <v>105813</v>
      </c>
    </row>
    <row r="5" spans="1:5" ht="25.5">
      <c r="A5" s="433" t="s">
        <v>150</v>
      </c>
      <c r="B5" s="429" t="s">
        <v>695</v>
      </c>
      <c r="C5" s="430">
        <v>87779</v>
      </c>
      <c r="D5" s="430">
        <v>88265</v>
      </c>
      <c r="E5" s="430">
        <v>88265</v>
      </c>
    </row>
    <row r="6" spans="1:5" ht="25.5">
      <c r="A6" s="433" t="s">
        <v>218</v>
      </c>
      <c r="B6" s="429" t="s">
        <v>696</v>
      </c>
      <c r="C6" s="430">
        <v>94259</v>
      </c>
      <c r="D6" s="430">
        <v>90486</v>
      </c>
      <c r="E6" s="430">
        <v>90486</v>
      </c>
    </row>
    <row r="7" spans="1:5" ht="25.5">
      <c r="A7" s="433" t="s">
        <v>151</v>
      </c>
      <c r="B7" s="429" t="s">
        <v>697</v>
      </c>
      <c r="C7" s="430">
        <v>4196</v>
      </c>
      <c r="D7" s="430">
        <v>4196</v>
      </c>
      <c r="E7" s="430">
        <v>4196</v>
      </c>
    </row>
    <row r="8" spans="1:5">
      <c r="A8" s="433" t="s">
        <v>152</v>
      </c>
      <c r="B8" s="429" t="s">
        <v>698</v>
      </c>
      <c r="C8" s="430">
        <v>0</v>
      </c>
      <c r="D8" s="430">
        <v>12674</v>
      </c>
      <c r="E8" s="430">
        <v>12674</v>
      </c>
    </row>
    <row r="9" spans="1:5">
      <c r="A9" s="433" t="s">
        <v>219</v>
      </c>
      <c r="B9" s="429" t="s">
        <v>699</v>
      </c>
      <c r="C9" s="430">
        <v>12000</v>
      </c>
      <c r="D9" s="430">
        <v>21642</v>
      </c>
      <c r="E9" s="430">
        <v>21642</v>
      </c>
    </row>
    <row r="10" spans="1:5" ht="25.5">
      <c r="A10" s="433" t="s">
        <v>220</v>
      </c>
      <c r="B10" s="426" t="s">
        <v>1103</v>
      </c>
      <c r="C10" s="427">
        <v>304047</v>
      </c>
      <c r="D10" s="427">
        <v>323076</v>
      </c>
      <c r="E10" s="427">
        <v>323076</v>
      </c>
    </row>
    <row r="11" spans="1:5">
      <c r="A11" s="433" t="s">
        <v>221</v>
      </c>
      <c r="B11" s="429" t="s">
        <v>700</v>
      </c>
      <c r="C11" s="430">
        <v>0</v>
      </c>
      <c r="D11" s="430">
        <v>0</v>
      </c>
      <c r="E11" s="430">
        <v>0</v>
      </c>
    </row>
    <row r="12" spans="1:5" ht="25.5">
      <c r="A12" s="433" t="s">
        <v>222</v>
      </c>
      <c r="B12" s="429" t="s">
        <v>701</v>
      </c>
      <c r="C12" s="430">
        <v>0</v>
      </c>
      <c r="D12" s="430">
        <v>0</v>
      </c>
      <c r="E12" s="430">
        <v>0</v>
      </c>
    </row>
    <row r="13" spans="1:5" ht="38.25">
      <c r="A13" s="433" t="s">
        <v>223</v>
      </c>
      <c r="B13" s="429" t="s">
        <v>1104</v>
      </c>
      <c r="C13" s="430">
        <v>0</v>
      </c>
      <c r="D13" s="430">
        <v>0</v>
      </c>
      <c r="E13" s="430">
        <v>0</v>
      </c>
    </row>
    <row r="14" spans="1:5">
      <c r="A14" s="433" t="s">
        <v>224</v>
      </c>
      <c r="B14" s="429" t="s">
        <v>1105</v>
      </c>
      <c r="C14" s="430">
        <v>0</v>
      </c>
      <c r="D14" s="430">
        <v>0</v>
      </c>
      <c r="E14" s="430">
        <v>0</v>
      </c>
    </row>
    <row r="15" spans="1:5">
      <c r="A15" s="433" t="s">
        <v>225</v>
      </c>
      <c r="B15" s="429" t="s">
        <v>1106</v>
      </c>
      <c r="C15" s="430">
        <v>0</v>
      </c>
      <c r="D15" s="430">
        <v>0</v>
      </c>
      <c r="E15" s="430">
        <v>0</v>
      </c>
    </row>
    <row r="16" spans="1:5" ht="25.5">
      <c r="A16" s="433" t="s">
        <v>226</v>
      </c>
      <c r="B16" s="426" t="s">
        <v>1107</v>
      </c>
      <c r="C16" s="427">
        <v>0</v>
      </c>
      <c r="D16" s="427">
        <v>0</v>
      </c>
      <c r="E16" s="427">
        <v>0</v>
      </c>
    </row>
    <row r="17" spans="1:5">
      <c r="A17" s="433" t="s">
        <v>227</v>
      </c>
      <c r="B17" s="429" t="s">
        <v>1108</v>
      </c>
      <c r="C17" s="430">
        <v>0</v>
      </c>
      <c r="D17" s="430">
        <v>0</v>
      </c>
      <c r="E17" s="430">
        <v>0</v>
      </c>
    </row>
    <row r="18" spans="1:5">
      <c r="A18" s="433" t="s">
        <v>228</v>
      </c>
      <c r="B18" s="429" t="s">
        <v>1109</v>
      </c>
      <c r="C18" s="430">
        <v>0</v>
      </c>
      <c r="D18" s="430">
        <v>0</v>
      </c>
      <c r="E18" s="430">
        <v>0</v>
      </c>
    </row>
    <row r="19" spans="1:5">
      <c r="A19" s="433" t="s">
        <v>229</v>
      </c>
      <c r="B19" s="429" t="s">
        <v>1110</v>
      </c>
      <c r="C19" s="430">
        <v>0</v>
      </c>
      <c r="D19" s="430">
        <v>0</v>
      </c>
      <c r="E19" s="430">
        <v>0</v>
      </c>
    </row>
    <row r="20" spans="1:5" ht="25.5">
      <c r="A20" s="433" t="s">
        <v>230</v>
      </c>
      <c r="B20" s="429" t="s">
        <v>1111</v>
      </c>
      <c r="C20" s="430">
        <v>0</v>
      </c>
      <c r="D20" s="430">
        <v>0</v>
      </c>
      <c r="E20" s="430">
        <v>0</v>
      </c>
    </row>
    <row r="21" spans="1:5">
      <c r="A21" s="433" t="s">
        <v>231</v>
      </c>
      <c r="B21" s="429" t="s">
        <v>1112</v>
      </c>
      <c r="C21" s="430">
        <v>0</v>
      </c>
      <c r="D21" s="430">
        <v>0</v>
      </c>
      <c r="E21" s="430">
        <v>0</v>
      </c>
    </row>
    <row r="22" spans="1:5" ht="25.5">
      <c r="A22" s="433" t="s">
        <v>232</v>
      </c>
      <c r="B22" s="426" t="s">
        <v>1113</v>
      </c>
      <c r="C22" s="427">
        <v>0</v>
      </c>
      <c r="D22" s="427">
        <v>0</v>
      </c>
      <c r="E22" s="427">
        <v>0</v>
      </c>
    </row>
    <row r="23" spans="1:5" ht="25.5">
      <c r="A23" s="433" t="s">
        <v>233</v>
      </c>
      <c r="B23" s="429" t="s">
        <v>1114</v>
      </c>
      <c r="C23" s="430">
        <v>0</v>
      </c>
      <c r="D23" s="430">
        <v>0</v>
      </c>
      <c r="E23" s="430">
        <v>0</v>
      </c>
    </row>
    <row r="24" spans="1:5" ht="38.25">
      <c r="A24" s="433" t="s">
        <v>234</v>
      </c>
      <c r="B24" s="426" t="s">
        <v>1115</v>
      </c>
      <c r="C24" s="427">
        <v>0</v>
      </c>
      <c r="D24" s="427">
        <v>0</v>
      </c>
      <c r="E24" s="427">
        <v>0</v>
      </c>
    </row>
    <row r="25" spans="1:5">
      <c r="A25" s="433" t="s">
        <v>235</v>
      </c>
      <c r="B25" s="429" t="s">
        <v>1116</v>
      </c>
      <c r="C25" s="430">
        <v>0</v>
      </c>
      <c r="D25" s="430">
        <v>0</v>
      </c>
      <c r="E25" s="430">
        <v>0</v>
      </c>
    </row>
    <row r="26" spans="1:5">
      <c r="A26" s="433" t="s">
        <v>236</v>
      </c>
      <c r="B26" s="429" t="s">
        <v>1117</v>
      </c>
      <c r="C26" s="430">
        <v>0</v>
      </c>
      <c r="D26" s="430">
        <v>0</v>
      </c>
      <c r="E26" s="430">
        <v>0</v>
      </c>
    </row>
    <row r="27" spans="1:5" ht="25.5">
      <c r="A27" s="433" t="s">
        <v>237</v>
      </c>
      <c r="B27" s="429" t="s">
        <v>1118</v>
      </c>
      <c r="C27" s="430">
        <v>0</v>
      </c>
      <c r="D27" s="430">
        <v>0</v>
      </c>
      <c r="E27" s="430">
        <v>0</v>
      </c>
    </row>
    <row r="28" spans="1:5">
      <c r="A28" s="433" t="s">
        <v>238</v>
      </c>
      <c r="B28" s="429" t="s">
        <v>1119</v>
      </c>
      <c r="C28" s="430">
        <v>0</v>
      </c>
      <c r="D28" s="430">
        <v>0</v>
      </c>
      <c r="E28" s="430">
        <v>0</v>
      </c>
    </row>
    <row r="29" spans="1:5">
      <c r="A29" s="433" t="s">
        <v>239</v>
      </c>
      <c r="B29" s="429" t="s">
        <v>1120</v>
      </c>
      <c r="C29" s="430">
        <v>0</v>
      </c>
      <c r="D29" s="430">
        <v>0</v>
      </c>
      <c r="E29" s="430">
        <v>0</v>
      </c>
    </row>
    <row r="30" spans="1:5">
      <c r="A30" s="433" t="s">
        <v>240</v>
      </c>
      <c r="B30" s="429" t="s">
        <v>1121</v>
      </c>
      <c r="C30" s="430">
        <v>0</v>
      </c>
      <c r="D30" s="430">
        <v>0</v>
      </c>
      <c r="E30" s="430">
        <v>0</v>
      </c>
    </row>
    <row r="31" spans="1:5" ht="25.5">
      <c r="A31" s="433" t="s">
        <v>241</v>
      </c>
      <c r="B31" s="429" t="s">
        <v>1122</v>
      </c>
      <c r="C31" s="430">
        <v>0</v>
      </c>
      <c r="D31" s="430">
        <v>0</v>
      </c>
      <c r="E31" s="430">
        <v>0</v>
      </c>
    </row>
    <row r="32" spans="1:5">
      <c r="A32" s="433" t="s">
        <v>242</v>
      </c>
      <c r="B32" s="429" t="s">
        <v>1123</v>
      </c>
      <c r="C32" s="430">
        <v>0</v>
      </c>
      <c r="D32" s="430">
        <v>0</v>
      </c>
      <c r="E32" s="430">
        <v>0</v>
      </c>
    </row>
    <row r="33" spans="1:5" ht="25.5">
      <c r="A33" s="433" t="s">
        <v>243</v>
      </c>
      <c r="B33" s="429" t="s">
        <v>1124</v>
      </c>
      <c r="C33" s="430">
        <v>0</v>
      </c>
      <c r="D33" s="430">
        <v>0</v>
      </c>
      <c r="E33" s="430">
        <v>0</v>
      </c>
    </row>
    <row r="34" spans="1:5" ht="25.5">
      <c r="A34" s="433" t="s">
        <v>244</v>
      </c>
      <c r="B34" s="429" t="s">
        <v>1125</v>
      </c>
      <c r="C34" s="430">
        <v>0</v>
      </c>
      <c r="D34" s="430">
        <v>0</v>
      </c>
      <c r="E34" s="430">
        <v>0</v>
      </c>
    </row>
    <row r="35" spans="1:5" ht="25.5">
      <c r="A35" s="433" t="s">
        <v>245</v>
      </c>
      <c r="B35" s="429" t="s">
        <v>1126</v>
      </c>
      <c r="C35" s="430">
        <v>138675</v>
      </c>
      <c r="D35" s="430">
        <v>178701</v>
      </c>
      <c r="E35" s="430">
        <v>178701</v>
      </c>
    </row>
    <row r="36" spans="1:5">
      <c r="A36" s="433" t="s">
        <v>246</v>
      </c>
      <c r="B36" s="429" t="s">
        <v>1127</v>
      </c>
      <c r="C36" s="430">
        <v>0</v>
      </c>
      <c r="D36" s="430">
        <v>0</v>
      </c>
      <c r="E36" s="430">
        <v>332</v>
      </c>
    </row>
    <row r="37" spans="1:5">
      <c r="A37" s="433" t="s">
        <v>247</v>
      </c>
      <c r="B37" s="426" t="s">
        <v>1128</v>
      </c>
      <c r="C37" s="427">
        <v>0</v>
      </c>
      <c r="D37" s="427">
        <v>0</v>
      </c>
      <c r="E37" s="427">
        <v>0</v>
      </c>
    </row>
    <row r="38" spans="1:5" ht="25.5">
      <c r="A38" s="433" t="s">
        <v>248</v>
      </c>
      <c r="B38" s="429" t="s">
        <v>1129</v>
      </c>
      <c r="C38" s="430">
        <v>0</v>
      </c>
      <c r="D38" s="430">
        <v>0</v>
      </c>
      <c r="E38" s="430">
        <v>42326</v>
      </c>
    </row>
    <row r="39" spans="1:5">
      <c r="A39" s="433" t="s">
        <v>249</v>
      </c>
      <c r="B39" s="429" t="s">
        <v>1130</v>
      </c>
      <c r="C39" s="430">
        <v>0</v>
      </c>
      <c r="D39" s="430">
        <v>0</v>
      </c>
      <c r="E39" s="430">
        <v>0</v>
      </c>
    </row>
    <row r="40" spans="1:5">
      <c r="A40" s="433" t="s">
        <v>250</v>
      </c>
      <c r="B40" s="429" t="s">
        <v>1131</v>
      </c>
      <c r="C40" s="430">
        <v>0</v>
      </c>
      <c r="D40" s="430">
        <v>0</v>
      </c>
      <c r="E40" s="430">
        <v>22571</v>
      </c>
    </row>
    <row r="41" spans="1:5">
      <c r="A41" s="433" t="s">
        <v>251</v>
      </c>
      <c r="B41" s="426" t="s">
        <v>1132</v>
      </c>
      <c r="C41" s="427">
        <v>0</v>
      </c>
      <c r="D41" s="427">
        <v>0</v>
      </c>
      <c r="E41" s="427">
        <v>113472</v>
      </c>
    </row>
    <row r="42" spans="1:5" ht="25.5">
      <c r="A42" s="433" t="s">
        <v>252</v>
      </c>
      <c r="B42" s="429" t="s">
        <v>1133</v>
      </c>
      <c r="C42" s="430">
        <v>0</v>
      </c>
      <c r="D42" s="430">
        <v>0</v>
      </c>
      <c r="E42" s="430">
        <v>0</v>
      </c>
    </row>
    <row r="43" spans="1:5">
      <c r="A43" s="433" t="s">
        <v>253</v>
      </c>
      <c r="B43" s="429" t="s">
        <v>1134</v>
      </c>
      <c r="C43" s="430">
        <v>0</v>
      </c>
      <c r="D43" s="430">
        <v>0</v>
      </c>
      <c r="E43" s="430">
        <v>0</v>
      </c>
    </row>
    <row r="44" spans="1:5" ht="25.5">
      <c r="A44" s="433" t="s">
        <v>365</v>
      </c>
      <c r="B44" s="429" t="s">
        <v>1135</v>
      </c>
      <c r="C44" s="430">
        <v>0</v>
      </c>
      <c r="D44" s="430">
        <v>0</v>
      </c>
      <c r="E44" s="430">
        <v>0</v>
      </c>
    </row>
    <row r="45" spans="1:5" ht="25.5">
      <c r="A45" s="433" t="s">
        <v>367</v>
      </c>
      <c r="B45" s="429" t="s">
        <v>1136</v>
      </c>
      <c r="C45" s="430">
        <v>0</v>
      </c>
      <c r="D45" s="430">
        <v>0</v>
      </c>
      <c r="E45" s="430">
        <v>0</v>
      </c>
    </row>
    <row r="46" spans="1:5" ht="25.5">
      <c r="A46" s="433" t="s">
        <v>369</v>
      </c>
      <c r="B46" s="429" t="s">
        <v>1137</v>
      </c>
      <c r="C46" s="430">
        <v>442722</v>
      </c>
      <c r="D46" s="430">
        <v>501777</v>
      </c>
      <c r="E46" s="430">
        <v>501777</v>
      </c>
    </row>
    <row r="47" spans="1:5">
      <c r="A47" s="433" t="s">
        <v>371</v>
      </c>
      <c r="B47" s="429" t="s">
        <v>702</v>
      </c>
      <c r="C47" s="430">
        <v>0</v>
      </c>
      <c r="D47" s="430">
        <v>26372</v>
      </c>
      <c r="E47" s="430">
        <v>26372</v>
      </c>
    </row>
    <row r="48" spans="1:5" ht="25.5">
      <c r="A48" s="433" t="s">
        <v>373</v>
      </c>
      <c r="B48" s="429" t="s">
        <v>703</v>
      </c>
      <c r="C48" s="430">
        <v>0</v>
      </c>
      <c r="D48" s="430">
        <v>0</v>
      </c>
      <c r="E48" s="430">
        <v>0</v>
      </c>
    </row>
    <row r="49" spans="1:5" ht="38.25">
      <c r="A49" s="433" t="s">
        <v>375</v>
      </c>
      <c r="B49" s="429" t="s">
        <v>1138</v>
      </c>
      <c r="C49" s="430">
        <v>0</v>
      </c>
      <c r="D49" s="430">
        <v>0</v>
      </c>
      <c r="E49" s="430">
        <v>0</v>
      </c>
    </row>
    <row r="50" spans="1:5">
      <c r="A50" s="433" t="s">
        <v>377</v>
      </c>
      <c r="B50" s="429" t="s">
        <v>1139</v>
      </c>
      <c r="C50" s="430">
        <v>0</v>
      </c>
      <c r="D50" s="430">
        <v>0</v>
      </c>
      <c r="E50" s="430">
        <v>0</v>
      </c>
    </row>
    <row r="51" spans="1:5">
      <c r="A51" s="433" t="s">
        <v>379</v>
      </c>
      <c r="B51" s="429" t="s">
        <v>1140</v>
      </c>
      <c r="C51" s="430">
        <v>0</v>
      </c>
      <c r="D51" s="430">
        <v>0</v>
      </c>
      <c r="E51" s="430">
        <v>0</v>
      </c>
    </row>
    <row r="52" spans="1:5" ht="25.5">
      <c r="A52" s="433" t="s">
        <v>381</v>
      </c>
      <c r="B52" s="429" t="s">
        <v>1141</v>
      </c>
      <c r="C52" s="430">
        <v>0</v>
      </c>
      <c r="D52" s="430">
        <v>0</v>
      </c>
      <c r="E52" s="430">
        <v>0</v>
      </c>
    </row>
    <row r="53" spans="1:5">
      <c r="A53" s="433" t="s">
        <v>383</v>
      </c>
      <c r="B53" s="429" t="s">
        <v>1142</v>
      </c>
      <c r="C53" s="430">
        <v>0</v>
      </c>
      <c r="D53" s="430">
        <v>0</v>
      </c>
      <c r="E53" s="430">
        <v>0</v>
      </c>
    </row>
    <row r="54" spans="1:5">
      <c r="A54" s="433" t="s">
        <v>385</v>
      </c>
      <c r="B54" s="426" t="s">
        <v>1143</v>
      </c>
      <c r="C54" s="427">
        <v>0</v>
      </c>
      <c r="D54" s="427">
        <v>0</v>
      </c>
      <c r="E54" s="427">
        <v>0</v>
      </c>
    </row>
    <row r="55" spans="1:5">
      <c r="A55" s="433" t="s">
        <v>387</v>
      </c>
      <c r="B55" s="426" t="s">
        <v>1144</v>
      </c>
      <c r="C55" s="427">
        <v>0</v>
      </c>
      <c r="D55" s="427">
        <v>0</v>
      </c>
      <c r="E55" s="427">
        <v>0</v>
      </c>
    </row>
    <row r="56" spans="1:5" ht="25.5">
      <c r="A56" s="433" t="s">
        <v>389</v>
      </c>
      <c r="B56" s="429" t="s">
        <v>1145</v>
      </c>
      <c r="C56" s="430">
        <v>0</v>
      </c>
      <c r="D56" s="430">
        <v>0</v>
      </c>
      <c r="E56" s="430">
        <v>0</v>
      </c>
    </row>
    <row r="57" spans="1:5">
      <c r="A57" s="433" t="s">
        <v>391</v>
      </c>
      <c r="B57" s="429" t="s">
        <v>1146</v>
      </c>
      <c r="C57" s="430">
        <v>0</v>
      </c>
      <c r="D57" s="430">
        <v>0</v>
      </c>
      <c r="E57" s="430">
        <v>0</v>
      </c>
    </row>
    <row r="58" spans="1:5" ht="25.5">
      <c r="A58" s="433" t="s">
        <v>393</v>
      </c>
      <c r="B58" s="429" t="s">
        <v>1147</v>
      </c>
      <c r="C58" s="430">
        <v>0</v>
      </c>
      <c r="D58" s="430">
        <v>0</v>
      </c>
      <c r="E58" s="430">
        <v>0</v>
      </c>
    </row>
    <row r="59" spans="1:5" ht="25.5">
      <c r="A59" s="433" t="s">
        <v>395</v>
      </c>
      <c r="B59" s="429" t="s">
        <v>1148</v>
      </c>
      <c r="C59" s="430">
        <v>0</v>
      </c>
      <c r="D59" s="430">
        <v>0</v>
      </c>
      <c r="E59" s="430">
        <v>0</v>
      </c>
    </row>
    <row r="60" spans="1:5" ht="38.25">
      <c r="A60" s="433" t="s">
        <v>397</v>
      </c>
      <c r="B60" s="426" t="s">
        <v>1149</v>
      </c>
      <c r="C60" s="427">
        <v>0</v>
      </c>
      <c r="D60" s="427">
        <v>0</v>
      </c>
      <c r="E60" s="427">
        <v>0</v>
      </c>
    </row>
    <row r="61" spans="1:5">
      <c r="A61" s="433" t="s">
        <v>399</v>
      </c>
      <c r="B61" s="429" t="s">
        <v>1150</v>
      </c>
      <c r="C61" s="430">
        <v>0</v>
      </c>
      <c r="D61" s="430">
        <v>0</v>
      </c>
      <c r="E61" s="430">
        <v>0</v>
      </c>
    </row>
    <row r="62" spans="1:5">
      <c r="A62" s="433" t="s">
        <v>401</v>
      </c>
      <c r="B62" s="429" t="s">
        <v>1151</v>
      </c>
      <c r="C62" s="430">
        <v>0</v>
      </c>
      <c r="D62" s="430">
        <v>0</v>
      </c>
      <c r="E62" s="430">
        <v>0</v>
      </c>
    </row>
    <row r="63" spans="1:5" ht="25.5">
      <c r="A63" s="433" t="s">
        <v>403</v>
      </c>
      <c r="B63" s="429" t="s">
        <v>1152</v>
      </c>
      <c r="C63" s="430">
        <v>0</v>
      </c>
      <c r="D63" s="430">
        <v>0</v>
      </c>
      <c r="E63" s="430">
        <v>0</v>
      </c>
    </row>
    <row r="64" spans="1:5">
      <c r="A64" s="433" t="s">
        <v>405</v>
      </c>
      <c r="B64" s="426" t="s">
        <v>1153</v>
      </c>
      <c r="C64" s="427">
        <v>0</v>
      </c>
      <c r="D64" s="427">
        <v>0</v>
      </c>
      <c r="E64" s="427">
        <v>0</v>
      </c>
    </row>
    <row r="65" spans="1:5">
      <c r="A65" s="433" t="s">
        <v>407</v>
      </c>
      <c r="B65" s="426" t="s">
        <v>1154</v>
      </c>
      <c r="C65" s="427">
        <v>0</v>
      </c>
      <c r="D65" s="427">
        <v>0</v>
      </c>
      <c r="E65" s="427">
        <v>0</v>
      </c>
    </row>
    <row r="66" spans="1:5">
      <c r="A66" s="434" t="s">
        <v>409</v>
      </c>
      <c r="B66" s="435" t="s">
        <v>1155</v>
      </c>
      <c r="C66" s="434">
        <v>0</v>
      </c>
      <c r="D66" s="434">
        <v>0</v>
      </c>
      <c r="E66" s="434">
        <v>0</v>
      </c>
    </row>
    <row r="67" spans="1:5" ht="25.5">
      <c r="A67" s="434" t="s">
        <v>411</v>
      </c>
      <c r="B67" s="435" t="s">
        <v>1156</v>
      </c>
      <c r="C67" s="434">
        <v>0</v>
      </c>
      <c r="D67" s="434">
        <v>0</v>
      </c>
      <c r="E67" s="434">
        <v>0</v>
      </c>
    </row>
    <row r="68" spans="1:5">
      <c r="A68" s="434" t="s">
        <v>413</v>
      </c>
      <c r="B68" s="435" t="s">
        <v>1157</v>
      </c>
      <c r="C68" s="434">
        <v>0</v>
      </c>
      <c r="D68" s="434">
        <v>0</v>
      </c>
      <c r="E68" s="434">
        <v>0</v>
      </c>
    </row>
    <row r="69" spans="1:5" ht="25.5">
      <c r="A69" s="434" t="s">
        <v>415</v>
      </c>
      <c r="B69" s="435" t="s">
        <v>1158</v>
      </c>
      <c r="C69" s="434">
        <v>0</v>
      </c>
      <c r="D69" s="434">
        <v>0</v>
      </c>
      <c r="E69" s="434">
        <v>0</v>
      </c>
    </row>
    <row r="70" spans="1:5" ht="25.5">
      <c r="A70" s="434" t="s">
        <v>417</v>
      </c>
      <c r="B70" s="435" t="s">
        <v>1159</v>
      </c>
      <c r="C70" s="434">
        <v>0</v>
      </c>
      <c r="D70" s="434">
        <v>0</v>
      </c>
      <c r="E70" s="434">
        <v>0</v>
      </c>
    </row>
    <row r="71" spans="1:5" ht="25.5">
      <c r="A71" s="434" t="s">
        <v>419</v>
      </c>
      <c r="B71" s="435" t="s">
        <v>1160</v>
      </c>
      <c r="C71" s="434">
        <v>48940</v>
      </c>
      <c r="D71" s="434">
        <v>12283</v>
      </c>
      <c r="E71" s="434">
        <v>12283</v>
      </c>
    </row>
    <row r="72" spans="1:5">
      <c r="A72" s="434" t="s">
        <v>421</v>
      </c>
      <c r="B72" s="435" t="s">
        <v>1161</v>
      </c>
      <c r="C72" s="434">
        <v>0</v>
      </c>
      <c r="D72" s="434">
        <v>0</v>
      </c>
      <c r="E72" s="434">
        <v>0</v>
      </c>
    </row>
    <row r="73" spans="1:5">
      <c r="A73" s="434" t="s">
        <v>423</v>
      </c>
      <c r="B73" s="435" t="s">
        <v>1162</v>
      </c>
      <c r="C73" s="434">
        <v>0</v>
      </c>
      <c r="D73" s="434">
        <v>0</v>
      </c>
      <c r="E73" s="434">
        <v>0</v>
      </c>
    </row>
    <row r="74" spans="1:5" ht="25.5">
      <c r="A74" s="434" t="s">
        <v>425</v>
      </c>
      <c r="B74" s="435" t="s">
        <v>1163</v>
      </c>
      <c r="C74" s="434">
        <v>0</v>
      </c>
      <c r="D74" s="434">
        <v>0</v>
      </c>
      <c r="E74" s="434">
        <v>12283</v>
      </c>
    </row>
    <row r="75" spans="1:5">
      <c r="A75" s="434" t="s">
        <v>427</v>
      </c>
      <c r="B75" s="435" t="s">
        <v>1164</v>
      </c>
      <c r="C75" s="434">
        <v>0</v>
      </c>
      <c r="D75" s="434">
        <v>0</v>
      </c>
      <c r="E75" s="434">
        <v>0</v>
      </c>
    </row>
    <row r="76" spans="1:5">
      <c r="A76" s="434" t="s">
        <v>429</v>
      </c>
      <c r="B76" s="435" t="s">
        <v>1165</v>
      </c>
      <c r="C76" s="434">
        <v>0</v>
      </c>
      <c r="D76" s="434">
        <v>0</v>
      </c>
      <c r="E76" s="434">
        <v>0</v>
      </c>
    </row>
    <row r="77" spans="1:5">
      <c r="A77" s="434" t="s">
        <v>431</v>
      </c>
      <c r="B77" s="435" t="s">
        <v>1166</v>
      </c>
      <c r="C77" s="434">
        <v>0</v>
      </c>
      <c r="D77" s="434">
        <v>0</v>
      </c>
      <c r="E77" s="434">
        <v>0</v>
      </c>
    </row>
    <row r="78" spans="1:5" ht="25.5">
      <c r="A78" s="434" t="s">
        <v>433</v>
      </c>
      <c r="B78" s="435" t="s">
        <v>1167</v>
      </c>
      <c r="C78" s="434">
        <v>0</v>
      </c>
      <c r="D78" s="434">
        <v>0</v>
      </c>
      <c r="E78" s="434">
        <v>0</v>
      </c>
    </row>
    <row r="79" spans="1:5">
      <c r="A79" s="434" t="s">
        <v>435</v>
      </c>
      <c r="B79" s="435" t="s">
        <v>1168</v>
      </c>
      <c r="C79" s="434">
        <v>0</v>
      </c>
      <c r="D79" s="434">
        <v>0</v>
      </c>
      <c r="E79" s="434">
        <v>0</v>
      </c>
    </row>
    <row r="80" spans="1:5" ht="25.5">
      <c r="A80" s="434" t="s">
        <v>437</v>
      </c>
      <c r="B80" s="435" t="s">
        <v>1169</v>
      </c>
      <c r="C80" s="434">
        <v>0</v>
      </c>
      <c r="D80" s="434">
        <v>0</v>
      </c>
      <c r="E80" s="434">
        <v>0</v>
      </c>
    </row>
    <row r="81" spans="1:5" ht="25.5">
      <c r="A81" s="434" t="s">
        <v>439</v>
      </c>
      <c r="B81" s="435" t="s">
        <v>1170</v>
      </c>
      <c r="C81" s="434">
        <v>0</v>
      </c>
      <c r="D81" s="434">
        <v>0</v>
      </c>
      <c r="E81" s="434">
        <v>0</v>
      </c>
    </row>
    <row r="82" spans="1:5" ht="25.5">
      <c r="A82" s="434" t="s">
        <v>441</v>
      </c>
      <c r="B82" s="435" t="s">
        <v>1171</v>
      </c>
      <c r="C82" s="434">
        <v>48940</v>
      </c>
      <c r="D82" s="434">
        <v>38655</v>
      </c>
      <c r="E82" s="434">
        <v>38655</v>
      </c>
    </row>
    <row r="83" spans="1:5">
      <c r="A83" s="434" t="s">
        <v>443</v>
      </c>
      <c r="B83" s="435" t="s">
        <v>1172</v>
      </c>
      <c r="C83" s="434">
        <v>0</v>
      </c>
      <c r="D83" s="434">
        <v>0</v>
      </c>
      <c r="E83" s="434">
        <v>0</v>
      </c>
    </row>
    <row r="84" spans="1:5">
      <c r="A84" s="434" t="s">
        <v>445</v>
      </c>
      <c r="B84" s="435" t="s">
        <v>1173</v>
      </c>
      <c r="C84" s="434">
        <v>0</v>
      </c>
      <c r="D84" s="434">
        <v>0</v>
      </c>
      <c r="E84" s="434">
        <v>0</v>
      </c>
    </row>
    <row r="85" spans="1:5" ht="25.5">
      <c r="A85" s="434" t="s">
        <v>447</v>
      </c>
      <c r="B85" s="435" t="s">
        <v>1174</v>
      </c>
      <c r="C85" s="434">
        <v>0</v>
      </c>
      <c r="D85" s="434">
        <v>0</v>
      </c>
      <c r="E85" s="434">
        <v>0</v>
      </c>
    </row>
    <row r="86" spans="1:5" ht="25.5">
      <c r="A86" s="434" t="s">
        <v>449</v>
      </c>
      <c r="B86" s="435" t="s">
        <v>1175</v>
      </c>
      <c r="C86" s="434">
        <v>0</v>
      </c>
      <c r="D86" s="434">
        <v>0</v>
      </c>
      <c r="E86" s="434">
        <v>0</v>
      </c>
    </row>
    <row r="87" spans="1:5">
      <c r="A87" s="434" t="s">
        <v>451</v>
      </c>
      <c r="B87" s="435" t="s">
        <v>1176</v>
      </c>
      <c r="C87" s="434">
        <v>0</v>
      </c>
      <c r="D87" s="434">
        <v>0</v>
      </c>
      <c r="E87" s="434">
        <v>0</v>
      </c>
    </row>
    <row r="88" spans="1:5">
      <c r="A88" s="434" t="s">
        <v>453</v>
      </c>
      <c r="B88" s="435" t="s">
        <v>1177</v>
      </c>
      <c r="C88" s="434">
        <v>0</v>
      </c>
      <c r="D88" s="434">
        <v>0</v>
      </c>
      <c r="E88" s="434">
        <v>0</v>
      </c>
    </row>
    <row r="89" spans="1:5">
      <c r="A89" s="434" t="s">
        <v>455</v>
      </c>
      <c r="B89" s="435" t="s">
        <v>1178</v>
      </c>
      <c r="C89" s="434">
        <v>0</v>
      </c>
      <c r="D89" s="434">
        <v>0</v>
      </c>
      <c r="E89" s="434">
        <v>0</v>
      </c>
    </row>
    <row r="90" spans="1:5" ht="25.5">
      <c r="A90" s="434" t="s">
        <v>457</v>
      </c>
      <c r="B90" s="435" t="s">
        <v>1179</v>
      </c>
      <c r="C90" s="434">
        <v>0</v>
      </c>
      <c r="D90" s="434">
        <v>0</v>
      </c>
      <c r="E90" s="434">
        <v>0</v>
      </c>
    </row>
    <row r="91" spans="1:5">
      <c r="A91" s="434" t="s">
        <v>459</v>
      </c>
      <c r="B91" s="435" t="s">
        <v>1180</v>
      </c>
      <c r="C91" s="434">
        <v>0</v>
      </c>
      <c r="D91" s="434">
        <v>0</v>
      </c>
      <c r="E91" s="434">
        <v>0</v>
      </c>
    </row>
    <row r="92" spans="1:5">
      <c r="A92" s="434" t="s">
        <v>461</v>
      </c>
      <c r="B92" s="435" t="s">
        <v>1181</v>
      </c>
      <c r="C92" s="434">
        <v>0</v>
      </c>
      <c r="D92" s="434">
        <v>0</v>
      </c>
      <c r="E92" s="434">
        <v>0</v>
      </c>
    </row>
    <row r="93" spans="1:5">
      <c r="A93" s="434" t="s">
        <v>463</v>
      </c>
      <c r="B93" s="435" t="s">
        <v>1182</v>
      </c>
      <c r="C93" s="434">
        <v>0</v>
      </c>
      <c r="D93" s="434">
        <v>0</v>
      </c>
      <c r="E93" s="434">
        <v>0</v>
      </c>
    </row>
    <row r="94" spans="1:5">
      <c r="A94" s="434" t="s">
        <v>465</v>
      </c>
      <c r="B94" s="435" t="s">
        <v>1183</v>
      </c>
      <c r="C94" s="434">
        <v>0</v>
      </c>
      <c r="D94" s="434">
        <v>0</v>
      </c>
      <c r="E94" s="434">
        <v>0</v>
      </c>
    </row>
    <row r="95" spans="1:5">
      <c r="A95" s="434" t="s">
        <v>468</v>
      </c>
      <c r="B95" s="435" t="s">
        <v>1184</v>
      </c>
      <c r="C95" s="434">
        <v>0</v>
      </c>
      <c r="D95" s="434">
        <v>0</v>
      </c>
      <c r="E95" s="434">
        <v>0</v>
      </c>
    </row>
    <row r="96" spans="1:5">
      <c r="A96" s="434" t="s">
        <v>470</v>
      </c>
      <c r="B96" s="435" t="s">
        <v>1185</v>
      </c>
      <c r="C96" s="434">
        <v>0</v>
      </c>
      <c r="D96" s="434">
        <v>0</v>
      </c>
      <c r="E96" s="434">
        <v>0</v>
      </c>
    </row>
    <row r="97" spans="1:5" ht="25.5">
      <c r="A97" s="434" t="s">
        <v>472</v>
      </c>
      <c r="B97" s="435" t="s">
        <v>1186</v>
      </c>
      <c r="C97" s="434">
        <v>0</v>
      </c>
      <c r="D97" s="434">
        <v>0</v>
      </c>
      <c r="E97" s="434">
        <v>0</v>
      </c>
    </row>
    <row r="98" spans="1:5">
      <c r="A98" s="434" t="s">
        <v>474</v>
      </c>
      <c r="B98" s="435" t="s">
        <v>1187</v>
      </c>
      <c r="C98" s="434">
        <v>0</v>
      </c>
      <c r="D98" s="434">
        <v>0</v>
      </c>
      <c r="E98" s="434">
        <v>0</v>
      </c>
    </row>
    <row r="99" spans="1:5" ht="25.5">
      <c r="A99" s="434" t="s">
        <v>476</v>
      </c>
      <c r="B99" s="435" t="s">
        <v>1188</v>
      </c>
      <c r="C99" s="434">
        <v>0</v>
      </c>
      <c r="D99" s="434">
        <v>0</v>
      </c>
      <c r="E99" s="434">
        <v>0</v>
      </c>
    </row>
    <row r="100" spans="1:5">
      <c r="A100" s="434" t="s">
        <v>478</v>
      </c>
      <c r="B100" s="435" t="s">
        <v>1189</v>
      </c>
      <c r="C100" s="434">
        <v>0</v>
      </c>
      <c r="D100" s="434">
        <v>0</v>
      </c>
      <c r="E100" s="434">
        <v>0</v>
      </c>
    </row>
    <row r="101" spans="1:5" ht="25.5">
      <c r="A101" s="434" t="s">
        <v>480</v>
      </c>
      <c r="B101" s="435" t="s">
        <v>1190</v>
      </c>
      <c r="C101" s="434">
        <v>0</v>
      </c>
      <c r="D101" s="434">
        <v>0</v>
      </c>
      <c r="E101" s="434">
        <v>0</v>
      </c>
    </row>
    <row r="102" spans="1:5">
      <c r="A102" s="434" t="s">
        <v>482</v>
      </c>
      <c r="B102" s="435" t="s">
        <v>1191</v>
      </c>
      <c r="C102" s="434">
        <v>0</v>
      </c>
      <c r="D102" s="434">
        <v>0</v>
      </c>
      <c r="E102" s="434">
        <v>0</v>
      </c>
    </row>
    <row r="103" spans="1:5">
      <c r="A103" s="434" t="s">
        <v>484</v>
      </c>
      <c r="B103" s="435" t="s">
        <v>1192</v>
      </c>
      <c r="C103" s="434">
        <v>0</v>
      </c>
      <c r="D103" s="434">
        <v>0</v>
      </c>
      <c r="E103" s="434">
        <v>0</v>
      </c>
    </row>
    <row r="104" spans="1:5" ht="25.5">
      <c r="A104" s="434" t="s">
        <v>486</v>
      </c>
      <c r="B104" s="435" t="s">
        <v>1193</v>
      </c>
      <c r="C104" s="434">
        <v>0</v>
      </c>
      <c r="D104" s="434">
        <v>0</v>
      </c>
      <c r="E104" s="434">
        <v>0</v>
      </c>
    </row>
    <row r="105" spans="1:5">
      <c r="A105" s="434" t="s">
        <v>488</v>
      </c>
      <c r="B105" s="435" t="s">
        <v>1194</v>
      </c>
      <c r="C105" s="434">
        <v>0</v>
      </c>
      <c r="D105" s="434">
        <v>0</v>
      </c>
      <c r="E105" s="434">
        <v>0</v>
      </c>
    </row>
    <row r="106" spans="1:5">
      <c r="A106" s="434" t="s">
        <v>490</v>
      </c>
      <c r="B106" s="435" t="s">
        <v>1195</v>
      </c>
      <c r="C106" s="434">
        <v>0</v>
      </c>
      <c r="D106" s="434">
        <v>0</v>
      </c>
      <c r="E106" s="434">
        <v>0</v>
      </c>
    </row>
    <row r="107" spans="1:5" ht="25.5">
      <c r="A107" s="434" t="s">
        <v>492</v>
      </c>
      <c r="B107" s="435" t="s">
        <v>1196</v>
      </c>
      <c r="C107" s="434">
        <v>0</v>
      </c>
      <c r="D107" s="434">
        <v>0</v>
      </c>
      <c r="E107" s="434">
        <v>0</v>
      </c>
    </row>
    <row r="108" spans="1:5">
      <c r="A108" s="434" t="s">
        <v>494</v>
      </c>
      <c r="B108" s="435" t="s">
        <v>1197</v>
      </c>
      <c r="C108" s="434">
        <v>0</v>
      </c>
      <c r="D108" s="434">
        <v>0</v>
      </c>
      <c r="E108" s="434">
        <v>0</v>
      </c>
    </row>
    <row r="109" spans="1:5">
      <c r="A109" s="434" t="s">
        <v>496</v>
      </c>
      <c r="B109" s="435" t="s">
        <v>1198</v>
      </c>
      <c r="C109" s="434">
        <v>0</v>
      </c>
      <c r="D109" s="434">
        <v>0</v>
      </c>
      <c r="E109" s="434">
        <v>0</v>
      </c>
    </row>
    <row r="110" spans="1:5">
      <c r="A110" s="434" t="s">
        <v>498</v>
      </c>
      <c r="B110" s="435" t="s">
        <v>1199</v>
      </c>
      <c r="C110" s="434">
        <v>0</v>
      </c>
      <c r="D110" s="434">
        <v>0</v>
      </c>
      <c r="E110" s="434">
        <v>0</v>
      </c>
    </row>
    <row r="111" spans="1:5">
      <c r="A111" s="434" t="s">
        <v>500</v>
      </c>
      <c r="B111" s="435" t="s">
        <v>1200</v>
      </c>
      <c r="C111" s="434">
        <v>0</v>
      </c>
      <c r="D111" s="434">
        <v>0</v>
      </c>
      <c r="E111" s="434">
        <v>0</v>
      </c>
    </row>
    <row r="112" spans="1:5">
      <c r="A112" s="434" t="s">
        <v>502</v>
      </c>
      <c r="B112" s="435" t="s">
        <v>1201</v>
      </c>
      <c r="C112" s="434">
        <v>0</v>
      </c>
      <c r="D112" s="434">
        <v>0</v>
      </c>
      <c r="E112" s="434">
        <v>0</v>
      </c>
    </row>
    <row r="113" spans="1:5">
      <c r="A113" s="434" t="s">
        <v>504</v>
      </c>
      <c r="B113" s="435" t="s">
        <v>1202</v>
      </c>
      <c r="C113" s="434">
        <v>0</v>
      </c>
      <c r="D113" s="434">
        <v>0</v>
      </c>
      <c r="E113" s="434">
        <v>0</v>
      </c>
    </row>
    <row r="114" spans="1:5">
      <c r="A114" s="434" t="s">
        <v>506</v>
      </c>
      <c r="B114" s="435" t="s">
        <v>1203</v>
      </c>
      <c r="C114" s="434">
        <v>0</v>
      </c>
      <c r="D114" s="434">
        <v>0</v>
      </c>
      <c r="E114" s="434">
        <v>0</v>
      </c>
    </row>
    <row r="115" spans="1:5">
      <c r="A115" s="434" t="s">
        <v>508</v>
      </c>
      <c r="B115" s="435" t="s">
        <v>1204</v>
      </c>
      <c r="C115" s="434">
        <v>0</v>
      </c>
      <c r="D115" s="434">
        <v>0</v>
      </c>
      <c r="E115" s="434">
        <v>0</v>
      </c>
    </row>
    <row r="116" spans="1:5">
      <c r="A116" s="434" t="s">
        <v>510</v>
      </c>
      <c r="B116" s="435" t="s">
        <v>1205</v>
      </c>
      <c r="C116" s="434">
        <v>0</v>
      </c>
      <c r="D116" s="434">
        <v>0</v>
      </c>
      <c r="E116" s="434">
        <v>0</v>
      </c>
    </row>
    <row r="117" spans="1:5">
      <c r="A117" s="434" t="s">
        <v>512</v>
      </c>
      <c r="B117" s="435" t="s">
        <v>1206</v>
      </c>
      <c r="C117" s="434">
        <v>0</v>
      </c>
      <c r="D117" s="434">
        <v>0</v>
      </c>
      <c r="E117" s="434">
        <v>0</v>
      </c>
    </row>
    <row r="118" spans="1:5">
      <c r="A118" s="434" t="s">
        <v>514</v>
      </c>
      <c r="B118" s="435" t="s">
        <v>1207</v>
      </c>
      <c r="C118" s="434">
        <v>0</v>
      </c>
      <c r="D118" s="434">
        <v>0</v>
      </c>
      <c r="E118" s="434">
        <v>0</v>
      </c>
    </row>
    <row r="119" spans="1:5">
      <c r="A119" s="434" t="s">
        <v>516</v>
      </c>
      <c r="B119" s="435" t="s">
        <v>1208</v>
      </c>
      <c r="C119" s="434">
        <v>0</v>
      </c>
      <c r="D119" s="434">
        <v>0</v>
      </c>
      <c r="E119" s="434">
        <v>0</v>
      </c>
    </row>
    <row r="120" spans="1:5">
      <c r="A120" s="434" t="s">
        <v>518</v>
      </c>
      <c r="B120" s="435" t="s">
        <v>1209</v>
      </c>
      <c r="C120" s="434">
        <v>19000</v>
      </c>
      <c r="D120" s="434">
        <v>18200</v>
      </c>
      <c r="E120" s="434">
        <v>18229</v>
      </c>
    </row>
    <row r="121" spans="1:5">
      <c r="A121" s="434" t="s">
        <v>520</v>
      </c>
      <c r="B121" s="435" t="s">
        <v>1210</v>
      </c>
      <c r="C121" s="434">
        <v>0</v>
      </c>
      <c r="D121" s="434">
        <v>0</v>
      </c>
      <c r="E121" s="434">
        <v>0</v>
      </c>
    </row>
    <row r="122" spans="1:5">
      <c r="A122" s="434" t="s">
        <v>522</v>
      </c>
      <c r="B122" s="435" t="s">
        <v>1211</v>
      </c>
      <c r="C122" s="434">
        <v>0</v>
      </c>
      <c r="D122" s="434">
        <v>0</v>
      </c>
      <c r="E122" s="434">
        <v>0</v>
      </c>
    </row>
    <row r="123" spans="1:5">
      <c r="A123" s="434" t="s">
        <v>524</v>
      </c>
      <c r="B123" s="435" t="s">
        <v>1212</v>
      </c>
      <c r="C123" s="434">
        <v>0</v>
      </c>
      <c r="D123" s="434">
        <v>0</v>
      </c>
      <c r="E123" s="434">
        <v>0</v>
      </c>
    </row>
    <row r="124" spans="1:5">
      <c r="A124" s="434" t="s">
        <v>526</v>
      </c>
      <c r="B124" s="435" t="s">
        <v>1213</v>
      </c>
      <c r="C124" s="434">
        <v>0</v>
      </c>
      <c r="D124" s="434">
        <v>0</v>
      </c>
      <c r="E124" s="434">
        <v>0</v>
      </c>
    </row>
    <row r="125" spans="1:5" ht="25.5">
      <c r="A125" s="434" t="s">
        <v>528</v>
      </c>
      <c r="B125" s="435" t="s">
        <v>1214</v>
      </c>
      <c r="C125" s="434">
        <v>0</v>
      </c>
      <c r="D125" s="434">
        <v>0</v>
      </c>
      <c r="E125" s="434">
        <v>0</v>
      </c>
    </row>
    <row r="126" spans="1:5">
      <c r="A126" s="434" t="s">
        <v>530</v>
      </c>
      <c r="B126" s="435" t="s">
        <v>1215</v>
      </c>
      <c r="C126" s="434">
        <v>0</v>
      </c>
      <c r="D126" s="434">
        <v>0</v>
      </c>
      <c r="E126" s="434">
        <v>0</v>
      </c>
    </row>
    <row r="127" spans="1:5" ht="25.5">
      <c r="A127" s="434" t="s">
        <v>532</v>
      </c>
      <c r="B127" s="435" t="s">
        <v>704</v>
      </c>
      <c r="C127" s="434">
        <v>0</v>
      </c>
      <c r="D127" s="434">
        <v>0</v>
      </c>
      <c r="E127" s="434">
        <v>17854</v>
      </c>
    </row>
    <row r="128" spans="1:5" ht="25.5">
      <c r="A128" s="434" t="s">
        <v>534</v>
      </c>
      <c r="B128" s="435" t="s">
        <v>705</v>
      </c>
      <c r="C128" s="434">
        <v>0</v>
      </c>
      <c r="D128" s="434">
        <v>0</v>
      </c>
      <c r="E128" s="434">
        <v>375</v>
      </c>
    </row>
    <row r="129" spans="1:5">
      <c r="A129" s="434" t="s">
        <v>536</v>
      </c>
      <c r="B129" s="435" t="s">
        <v>1216</v>
      </c>
      <c r="C129" s="434">
        <v>0</v>
      </c>
      <c r="D129" s="434">
        <v>0</v>
      </c>
      <c r="E129" s="434">
        <v>0</v>
      </c>
    </row>
    <row r="130" spans="1:5">
      <c r="A130" s="434" t="s">
        <v>538</v>
      </c>
      <c r="B130" s="435" t="s">
        <v>1217</v>
      </c>
      <c r="C130" s="434">
        <v>0</v>
      </c>
      <c r="D130" s="434">
        <v>0</v>
      </c>
      <c r="E130" s="434">
        <v>0</v>
      </c>
    </row>
    <row r="131" spans="1:5" ht="25.5">
      <c r="A131" s="434" t="s">
        <v>540</v>
      </c>
      <c r="B131" s="435" t="s">
        <v>1218</v>
      </c>
      <c r="C131" s="434">
        <v>0</v>
      </c>
      <c r="D131" s="434">
        <v>0</v>
      </c>
      <c r="E131" s="434">
        <v>0</v>
      </c>
    </row>
    <row r="132" spans="1:5" ht="25.5">
      <c r="A132" s="434" t="s">
        <v>542</v>
      </c>
      <c r="B132" s="435" t="s">
        <v>1219</v>
      </c>
      <c r="C132" s="434">
        <v>0</v>
      </c>
      <c r="D132" s="434">
        <v>0</v>
      </c>
      <c r="E132" s="434">
        <v>0</v>
      </c>
    </row>
    <row r="133" spans="1:5" ht="25.5">
      <c r="A133" s="434" t="s">
        <v>544</v>
      </c>
      <c r="B133" s="435" t="s">
        <v>1220</v>
      </c>
      <c r="C133" s="434">
        <v>0</v>
      </c>
      <c r="D133" s="434">
        <v>0</v>
      </c>
      <c r="E133" s="434">
        <v>0</v>
      </c>
    </row>
    <row r="134" spans="1:5" ht="38.25">
      <c r="A134" s="434" t="s">
        <v>546</v>
      </c>
      <c r="B134" s="435" t="s">
        <v>1221</v>
      </c>
      <c r="C134" s="434">
        <v>0</v>
      </c>
      <c r="D134" s="434">
        <v>0</v>
      </c>
      <c r="E134" s="434">
        <v>0</v>
      </c>
    </row>
    <row r="135" spans="1:5" ht="38.25">
      <c r="A135" s="434" t="s">
        <v>548</v>
      </c>
      <c r="B135" s="435" t="s">
        <v>1222</v>
      </c>
      <c r="C135" s="434">
        <v>0</v>
      </c>
      <c r="D135" s="434">
        <v>0</v>
      </c>
      <c r="E135" s="434">
        <v>0</v>
      </c>
    </row>
    <row r="136" spans="1:5">
      <c r="A136" s="434" t="s">
        <v>550</v>
      </c>
      <c r="B136" s="435" t="s">
        <v>1223</v>
      </c>
      <c r="C136" s="434">
        <v>0</v>
      </c>
      <c r="D136" s="434">
        <v>0</v>
      </c>
      <c r="E136" s="434">
        <v>0</v>
      </c>
    </row>
    <row r="137" spans="1:5">
      <c r="A137" s="434" t="s">
        <v>552</v>
      </c>
      <c r="B137" s="435" t="s">
        <v>1224</v>
      </c>
      <c r="C137" s="434">
        <v>0</v>
      </c>
      <c r="D137" s="434">
        <v>0</v>
      </c>
      <c r="E137" s="434">
        <v>0</v>
      </c>
    </row>
    <row r="138" spans="1:5">
      <c r="A138" s="434" t="s">
        <v>554</v>
      </c>
      <c r="B138" s="435" t="s">
        <v>1225</v>
      </c>
      <c r="C138" s="434">
        <v>0</v>
      </c>
      <c r="D138" s="434">
        <v>0</v>
      </c>
      <c r="E138" s="434">
        <v>0</v>
      </c>
    </row>
    <row r="139" spans="1:5">
      <c r="A139" s="434" t="s">
        <v>556</v>
      </c>
      <c r="B139" s="435" t="s">
        <v>1226</v>
      </c>
      <c r="C139" s="434">
        <v>0</v>
      </c>
      <c r="D139" s="434">
        <v>0</v>
      </c>
      <c r="E139" s="434">
        <v>0</v>
      </c>
    </row>
    <row r="140" spans="1:5">
      <c r="A140" s="434" t="s">
        <v>558</v>
      </c>
      <c r="B140" s="435" t="s">
        <v>1227</v>
      </c>
      <c r="C140" s="434">
        <v>0</v>
      </c>
      <c r="D140" s="434">
        <v>0</v>
      </c>
      <c r="E140" s="434">
        <v>0</v>
      </c>
    </row>
    <row r="141" spans="1:5">
      <c r="A141" s="434" t="s">
        <v>560</v>
      </c>
      <c r="B141" s="435" t="s">
        <v>1228</v>
      </c>
      <c r="C141" s="434">
        <v>0</v>
      </c>
      <c r="D141" s="434">
        <v>0</v>
      </c>
      <c r="E141" s="434">
        <v>0</v>
      </c>
    </row>
    <row r="142" spans="1:5">
      <c r="A142" s="434" t="s">
        <v>562</v>
      </c>
      <c r="B142" s="435" t="s">
        <v>1229</v>
      </c>
      <c r="C142" s="434">
        <v>0</v>
      </c>
      <c r="D142" s="434">
        <v>0</v>
      </c>
      <c r="E142" s="434">
        <v>0</v>
      </c>
    </row>
    <row r="143" spans="1:5">
      <c r="A143" s="434" t="s">
        <v>564</v>
      </c>
      <c r="B143" s="435" t="s">
        <v>1230</v>
      </c>
      <c r="C143" s="434">
        <v>0</v>
      </c>
      <c r="D143" s="434">
        <v>0</v>
      </c>
      <c r="E143" s="434">
        <v>0</v>
      </c>
    </row>
    <row r="144" spans="1:5">
      <c r="A144" s="434" t="s">
        <v>566</v>
      </c>
      <c r="B144" s="435" t="s">
        <v>1231</v>
      </c>
      <c r="C144" s="434">
        <v>0</v>
      </c>
      <c r="D144" s="434">
        <v>0</v>
      </c>
      <c r="E144" s="434">
        <v>0</v>
      </c>
    </row>
    <row r="145" spans="1:5">
      <c r="A145" s="434" t="s">
        <v>568</v>
      </c>
      <c r="B145" s="435" t="s">
        <v>706</v>
      </c>
      <c r="C145" s="434">
        <v>0</v>
      </c>
      <c r="D145" s="434">
        <v>0</v>
      </c>
      <c r="E145" s="434">
        <v>0</v>
      </c>
    </row>
    <row r="146" spans="1:5">
      <c r="A146" s="434" t="s">
        <v>570</v>
      </c>
      <c r="B146" s="435" t="s">
        <v>1232</v>
      </c>
      <c r="C146" s="434">
        <v>5600</v>
      </c>
      <c r="D146" s="434">
        <v>6300</v>
      </c>
      <c r="E146" s="434">
        <v>6313</v>
      </c>
    </row>
    <row r="147" spans="1:5" ht="25.5">
      <c r="A147" s="434" t="s">
        <v>572</v>
      </c>
      <c r="B147" s="435" t="s">
        <v>707</v>
      </c>
      <c r="C147" s="434">
        <v>0</v>
      </c>
      <c r="D147" s="434">
        <v>0</v>
      </c>
      <c r="E147" s="434">
        <v>0</v>
      </c>
    </row>
    <row r="148" spans="1:5" ht="25.5">
      <c r="A148" s="434" t="s">
        <v>574</v>
      </c>
      <c r="B148" s="435" t="s">
        <v>708</v>
      </c>
      <c r="C148" s="434">
        <v>0</v>
      </c>
      <c r="D148" s="434">
        <v>0</v>
      </c>
      <c r="E148" s="434">
        <v>6313</v>
      </c>
    </row>
    <row r="149" spans="1:5">
      <c r="A149" s="434" t="s">
        <v>576</v>
      </c>
      <c r="B149" s="435" t="s">
        <v>1233</v>
      </c>
      <c r="C149" s="434">
        <v>0</v>
      </c>
      <c r="D149" s="434">
        <v>0</v>
      </c>
      <c r="E149" s="434">
        <v>0</v>
      </c>
    </row>
    <row r="150" spans="1:5">
      <c r="A150" s="434" t="s">
        <v>578</v>
      </c>
      <c r="B150" s="435" t="s">
        <v>1234</v>
      </c>
      <c r="C150" s="434">
        <v>0</v>
      </c>
      <c r="D150" s="434">
        <v>0</v>
      </c>
      <c r="E150" s="434">
        <v>0</v>
      </c>
    </row>
    <row r="151" spans="1:5" ht="25.5">
      <c r="A151" s="434" t="s">
        <v>580</v>
      </c>
      <c r="B151" s="435" t="s">
        <v>1235</v>
      </c>
      <c r="C151" s="434">
        <v>1000</v>
      </c>
      <c r="D151" s="434">
        <v>1100</v>
      </c>
      <c r="E151" s="434">
        <v>1205</v>
      </c>
    </row>
    <row r="152" spans="1:5">
      <c r="A152" s="434" t="s">
        <v>582</v>
      </c>
      <c r="B152" s="435" t="s">
        <v>1236</v>
      </c>
      <c r="C152" s="434">
        <v>0</v>
      </c>
      <c r="D152" s="434">
        <v>0</v>
      </c>
      <c r="E152" s="434">
        <v>0</v>
      </c>
    </row>
    <row r="153" spans="1:5">
      <c r="A153" s="434" t="s">
        <v>584</v>
      </c>
      <c r="B153" s="435" t="s">
        <v>1237</v>
      </c>
      <c r="C153" s="434">
        <v>0</v>
      </c>
      <c r="D153" s="434">
        <v>0</v>
      </c>
      <c r="E153" s="434">
        <v>0</v>
      </c>
    </row>
    <row r="154" spans="1:5" ht="25.5">
      <c r="A154" s="434" t="s">
        <v>586</v>
      </c>
      <c r="B154" s="435" t="s">
        <v>1238</v>
      </c>
      <c r="C154" s="434">
        <v>0</v>
      </c>
      <c r="D154" s="434">
        <v>0</v>
      </c>
      <c r="E154" s="434">
        <v>0</v>
      </c>
    </row>
    <row r="155" spans="1:5">
      <c r="A155" s="434" t="s">
        <v>588</v>
      </c>
      <c r="B155" s="435" t="s">
        <v>1239</v>
      </c>
      <c r="C155" s="434">
        <v>0</v>
      </c>
      <c r="D155" s="434">
        <v>0</v>
      </c>
      <c r="E155" s="434">
        <v>0</v>
      </c>
    </row>
    <row r="156" spans="1:5">
      <c r="A156" s="434" t="s">
        <v>590</v>
      </c>
      <c r="B156" s="435" t="s">
        <v>1240</v>
      </c>
      <c r="C156" s="434">
        <v>0</v>
      </c>
      <c r="D156" s="434">
        <v>0</v>
      </c>
      <c r="E156" s="434">
        <v>0</v>
      </c>
    </row>
    <row r="157" spans="1:5">
      <c r="A157" s="434" t="s">
        <v>592</v>
      </c>
      <c r="B157" s="435" t="s">
        <v>1241</v>
      </c>
      <c r="C157" s="434">
        <v>0</v>
      </c>
      <c r="D157" s="434">
        <v>0</v>
      </c>
      <c r="E157" s="434">
        <v>0</v>
      </c>
    </row>
    <row r="158" spans="1:5">
      <c r="A158" s="434" t="s">
        <v>873</v>
      </c>
      <c r="B158" s="435" t="s">
        <v>1242</v>
      </c>
      <c r="C158" s="434">
        <v>0</v>
      </c>
      <c r="D158" s="434">
        <v>0</v>
      </c>
      <c r="E158" s="434">
        <v>0</v>
      </c>
    </row>
    <row r="159" spans="1:5">
      <c r="A159" s="434" t="s">
        <v>875</v>
      </c>
      <c r="B159" s="435" t="s">
        <v>1243</v>
      </c>
      <c r="C159" s="434">
        <v>0</v>
      </c>
      <c r="D159" s="434">
        <v>0</v>
      </c>
      <c r="E159" s="434">
        <v>0</v>
      </c>
    </row>
    <row r="160" spans="1:5">
      <c r="A160" s="434" t="s">
        <v>877</v>
      </c>
      <c r="B160" s="435" t="s">
        <v>709</v>
      </c>
      <c r="C160" s="434">
        <v>0</v>
      </c>
      <c r="D160" s="434">
        <v>0</v>
      </c>
      <c r="E160" s="434">
        <v>1205</v>
      </c>
    </row>
    <row r="161" spans="1:5">
      <c r="A161" s="434" t="s">
        <v>879</v>
      </c>
      <c r="B161" s="435" t="s">
        <v>1244</v>
      </c>
      <c r="C161" s="434">
        <v>0</v>
      </c>
      <c r="D161" s="434">
        <v>0</v>
      </c>
      <c r="E161" s="434">
        <v>0</v>
      </c>
    </row>
    <row r="162" spans="1:5">
      <c r="A162" s="434" t="s">
        <v>881</v>
      </c>
      <c r="B162" s="435" t="s">
        <v>1245</v>
      </c>
      <c r="C162" s="434">
        <v>0</v>
      </c>
      <c r="D162" s="434">
        <v>0</v>
      </c>
      <c r="E162" s="434">
        <v>0</v>
      </c>
    </row>
    <row r="163" spans="1:5">
      <c r="A163" s="434" t="s">
        <v>883</v>
      </c>
      <c r="B163" s="435" t="s">
        <v>1246</v>
      </c>
      <c r="C163" s="434">
        <v>0</v>
      </c>
      <c r="D163" s="434">
        <v>0</v>
      </c>
      <c r="E163" s="434">
        <v>0</v>
      </c>
    </row>
    <row r="164" spans="1:5">
      <c r="A164" s="434" t="s">
        <v>885</v>
      </c>
      <c r="B164" s="435" t="s">
        <v>1247</v>
      </c>
      <c r="C164" s="434">
        <v>0</v>
      </c>
      <c r="D164" s="434">
        <v>0</v>
      </c>
      <c r="E164" s="434">
        <v>0</v>
      </c>
    </row>
    <row r="165" spans="1:5">
      <c r="A165" s="434" t="s">
        <v>887</v>
      </c>
      <c r="B165" s="435" t="s">
        <v>1248</v>
      </c>
      <c r="C165" s="434">
        <v>0</v>
      </c>
      <c r="D165" s="434">
        <v>0</v>
      </c>
      <c r="E165" s="434">
        <v>0</v>
      </c>
    </row>
    <row r="166" spans="1:5">
      <c r="A166" s="434" t="s">
        <v>888</v>
      </c>
      <c r="B166" s="435" t="s">
        <v>1249</v>
      </c>
      <c r="C166" s="434">
        <v>0</v>
      </c>
      <c r="D166" s="434">
        <v>0</v>
      </c>
      <c r="E166" s="434">
        <v>0</v>
      </c>
    </row>
    <row r="167" spans="1:5" ht="25.5">
      <c r="A167" s="434" t="s">
        <v>890</v>
      </c>
      <c r="B167" s="435" t="s">
        <v>1250</v>
      </c>
      <c r="C167" s="434">
        <v>0</v>
      </c>
      <c r="D167" s="434">
        <v>0</v>
      </c>
      <c r="E167" s="434">
        <v>0</v>
      </c>
    </row>
    <row r="168" spans="1:5" ht="25.5">
      <c r="A168" s="434" t="s">
        <v>892</v>
      </c>
      <c r="B168" s="435" t="s">
        <v>1251</v>
      </c>
      <c r="C168" s="434">
        <v>25600</v>
      </c>
      <c r="D168" s="434">
        <v>25600</v>
      </c>
      <c r="E168" s="434">
        <v>25747</v>
      </c>
    </row>
    <row r="169" spans="1:5">
      <c r="A169" s="434" t="s">
        <v>894</v>
      </c>
      <c r="B169" s="435" t="s">
        <v>1252</v>
      </c>
      <c r="C169" s="434">
        <v>600</v>
      </c>
      <c r="D169" s="434">
        <v>683</v>
      </c>
      <c r="E169" s="434">
        <v>860</v>
      </c>
    </row>
    <row r="170" spans="1:5">
      <c r="A170" s="434" t="s">
        <v>896</v>
      </c>
      <c r="B170" s="435" t="s">
        <v>1253</v>
      </c>
      <c r="C170" s="434">
        <v>0</v>
      </c>
      <c r="D170" s="434">
        <v>0</v>
      </c>
      <c r="E170" s="434">
        <v>0</v>
      </c>
    </row>
    <row r="171" spans="1:5">
      <c r="A171" s="434" t="s">
        <v>898</v>
      </c>
      <c r="B171" s="435" t="s">
        <v>1254</v>
      </c>
      <c r="C171" s="434">
        <v>0</v>
      </c>
      <c r="D171" s="434">
        <v>0</v>
      </c>
      <c r="E171" s="434">
        <v>0</v>
      </c>
    </row>
    <row r="172" spans="1:5">
      <c r="A172" s="434" t="s">
        <v>900</v>
      </c>
      <c r="B172" s="435" t="s">
        <v>710</v>
      </c>
      <c r="C172" s="434">
        <v>0</v>
      </c>
      <c r="D172" s="434">
        <v>0</v>
      </c>
      <c r="E172" s="434">
        <v>83</v>
      </c>
    </row>
    <row r="173" spans="1:5">
      <c r="A173" s="434" t="s">
        <v>902</v>
      </c>
      <c r="B173" s="435" t="s">
        <v>1255</v>
      </c>
      <c r="C173" s="434">
        <v>0</v>
      </c>
      <c r="D173" s="434">
        <v>0</v>
      </c>
      <c r="E173" s="434">
        <v>0</v>
      </c>
    </row>
    <row r="174" spans="1:5">
      <c r="A174" s="434" t="s">
        <v>904</v>
      </c>
      <c r="B174" s="435" t="s">
        <v>1256</v>
      </c>
      <c r="C174" s="434">
        <v>0</v>
      </c>
      <c r="D174" s="434">
        <v>0</v>
      </c>
      <c r="E174" s="434">
        <v>0</v>
      </c>
    </row>
    <row r="175" spans="1:5" ht="38.25">
      <c r="A175" s="434" t="s">
        <v>906</v>
      </c>
      <c r="B175" s="435" t="s">
        <v>1257</v>
      </c>
      <c r="C175" s="434">
        <v>0</v>
      </c>
      <c r="D175" s="434">
        <v>0</v>
      </c>
      <c r="E175" s="434">
        <v>0</v>
      </c>
    </row>
    <row r="176" spans="1:5">
      <c r="A176" s="434" t="s">
        <v>908</v>
      </c>
      <c r="B176" s="435" t="s">
        <v>1258</v>
      </c>
      <c r="C176" s="434">
        <v>0</v>
      </c>
      <c r="D176" s="434">
        <v>0</v>
      </c>
      <c r="E176" s="434">
        <v>0</v>
      </c>
    </row>
    <row r="177" spans="1:5">
      <c r="A177" s="434" t="s">
        <v>910</v>
      </c>
      <c r="B177" s="435" t="s">
        <v>1259</v>
      </c>
      <c r="C177" s="434">
        <v>0</v>
      </c>
      <c r="D177" s="434">
        <v>0</v>
      </c>
      <c r="E177" s="434">
        <v>0</v>
      </c>
    </row>
    <row r="178" spans="1:5">
      <c r="A178" s="434" t="s">
        <v>912</v>
      </c>
      <c r="B178" s="435" t="s">
        <v>1260</v>
      </c>
      <c r="C178" s="434">
        <v>0</v>
      </c>
      <c r="D178" s="434">
        <v>0</v>
      </c>
      <c r="E178" s="434">
        <v>0</v>
      </c>
    </row>
    <row r="179" spans="1:5">
      <c r="A179" s="434" t="s">
        <v>914</v>
      </c>
      <c r="B179" s="435" t="s">
        <v>1261</v>
      </c>
      <c r="C179" s="434">
        <v>0</v>
      </c>
      <c r="D179" s="434">
        <v>0</v>
      </c>
      <c r="E179" s="434">
        <v>0</v>
      </c>
    </row>
    <row r="180" spans="1:5" ht="38.25">
      <c r="A180" s="434" t="s">
        <v>916</v>
      </c>
      <c r="B180" s="435" t="s">
        <v>711</v>
      </c>
      <c r="C180" s="434">
        <v>0</v>
      </c>
      <c r="D180" s="434">
        <v>0</v>
      </c>
      <c r="E180" s="434">
        <v>315</v>
      </c>
    </row>
    <row r="181" spans="1:5">
      <c r="A181" s="434" t="s">
        <v>918</v>
      </c>
      <c r="B181" s="435" t="s">
        <v>1262</v>
      </c>
      <c r="C181" s="434">
        <v>0</v>
      </c>
      <c r="D181" s="434">
        <v>0</v>
      </c>
      <c r="E181" s="434">
        <v>0</v>
      </c>
    </row>
    <row r="182" spans="1:5">
      <c r="A182" s="434" t="s">
        <v>920</v>
      </c>
      <c r="B182" s="435" t="s">
        <v>1263</v>
      </c>
      <c r="C182" s="434">
        <v>26200</v>
      </c>
      <c r="D182" s="434">
        <v>26283</v>
      </c>
      <c r="E182" s="434">
        <v>26607</v>
      </c>
    </row>
    <row r="183" spans="1:5">
      <c r="A183" s="434" t="s">
        <v>921</v>
      </c>
      <c r="B183" s="435" t="s">
        <v>712</v>
      </c>
      <c r="C183" s="434">
        <v>0</v>
      </c>
      <c r="D183" s="434">
        <v>0</v>
      </c>
      <c r="E183" s="434">
        <v>0</v>
      </c>
    </row>
    <row r="184" spans="1:5">
      <c r="A184" s="434" t="s">
        <v>922</v>
      </c>
      <c r="B184" s="435" t="s">
        <v>713</v>
      </c>
      <c r="C184" s="434">
        <v>0</v>
      </c>
      <c r="D184" s="434">
        <v>198</v>
      </c>
      <c r="E184" s="434">
        <v>198</v>
      </c>
    </row>
    <row r="185" spans="1:5" ht="25.5">
      <c r="A185" s="434" t="s">
        <v>924</v>
      </c>
      <c r="B185" s="435" t="s">
        <v>1264</v>
      </c>
      <c r="C185" s="434">
        <v>0</v>
      </c>
      <c r="D185" s="434">
        <v>0</v>
      </c>
      <c r="E185" s="434">
        <v>0</v>
      </c>
    </row>
    <row r="186" spans="1:5" ht="25.5">
      <c r="A186" s="434" t="s">
        <v>926</v>
      </c>
      <c r="B186" s="435" t="s">
        <v>1265</v>
      </c>
      <c r="C186" s="434">
        <v>0</v>
      </c>
      <c r="D186" s="434">
        <v>0</v>
      </c>
      <c r="E186" s="434">
        <v>0</v>
      </c>
    </row>
    <row r="187" spans="1:5">
      <c r="A187" s="434" t="s">
        <v>928</v>
      </c>
      <c r="B187" s="435" t="s">
        <v>714</v>
      </c>
      <c r="C187" s="434">
        <v>0</v>
      </c>
      <c r="D187" s="434">
        <v>10605</v>
      </c>
      <c r="E187" s="434">
        <v>10605</v>
      </c>
    </row>
    <row r="188" spans="1:5">
      <c r="A188" s="434" t="s">
        <v>930</v>
      </c>
      <c r="B188" s="435" t="s">
        <v>1266</v>
      </c>
      <c r="C188" s="434">
        <v>0</v>
      </c>
      <c r="D188" s="434">
        <v>0</v>
      </c>
      <c r="E188" s="434">
        <v>10605</v>
      </c>
    </row>
    <row r="189" spans="1:5">
      <c r="A189" s="434" t="s">
        <v>932</v>
      </c>
      <c r="B189" s="435" t="s">
        <v>715</v>
      </c>
      <c r="C189" s="434">
        <v>6300</v>
      </c>
      <c r="D189" s="434">
        <v>11324</v>
      </c>
      <c r="E189" s="434">
        <v>11324</v>
      </c>
    </row>
    <row r="190" spans="1:5" ht="25.5">
      <c r="A190" s="434" t="s">
        <v>934</v>
      </c>
      <c r="B190" s="435" t="s">
        <v>1267</v>
      </c>
      <c r="C190" s="434">
        <v>0</v>
      </c>
      <c r="D190" s="434">
        <v>0</v>
      </c>
      <c r="E190" s="434">
        <v>0</v>
      </c>
    </row>
    <row r="191" spans="1:5" ht="25.5">
      <c r="A191" s="434" t="s">
        <v>936</v>
      </c>
      <c r="B191" s="435" t="s">
        <v>716</v>
      </c>
      <c r="C191" s="434">
        <v>0</v>
      </c>
      <c r="D191" s="434">
        <v>0</v>
      </c>
      <c r="E191" s="434">
        <v>11324</v>
      </c>
    </row>
    <row r="192" spans="1:5" ht="25.5">
      <c r="A192" s="434" t="s">
        <v>938</v>
      </c>
      <c r="B192" s="435" t="s">
        <v>1268</v>
      </c>
      <c r="C192" s="434">
        <v>0</v>
      </c>
      <c r="D192" s="434">
        <v>0</v>
      </c>
      <c r="E192" s="434">
        <v>0</v>
      </c>
    </row>
    <row r="193" spans="1:5" ht="25.5">
      <c r="A193" s="434" t="s">
        <v>940</v>
      </c>
      <c r="B193" s="435" t="s">
        <v>1269</v>
      </c>
      <c r="C193" s="434">
        <v>0</v>
      </c>
      <c r="D193" s="434">
        <v>0</v>
      </c>
      <c r="E193" s="434">
        <v>0</v>
      </c>
    </row>
    <row r="194" spans="1:5" ht="25.5">
      <c r="A194" s="434" t="s">
        <v>942</v>
      </c>
      <c r="B194" s="435" t="s">
        <v>1270</v>
      </c>
      <c r="C194" s="434">
        <v>0</v>
      </c>
      <c r="D194" s="434">
        <v>0</v>
      </c>
      <c r="E194" s="434">
        <v>0</v>
      </c>
    </row>
    <row r="195" spans="1:5">
      <c r="A195" s="434" t="s">
        <v>944</v>
      </c>
      <c r="B195" s="435" t="s">
        <v>1271</v>
      </c>
      <c r="C195" s="434">
        <v>0</v>
      </c>
      <c r="D195" s="434">
        <v>0</v>
      </c>
      <c r="E195" s="434">
        <v>0</v>
      </c>
    </row>
    <row r="196" spans="1:5">
      <c r="A196" s="434" t="s">
        <v>946</v>
      </c>
      <c r="B196" s="435" t="s">
        <v>717</v>
      </c>
      <c r="C196" s="434">
        <v>11100</v>
      </c>
      <c r="D196" s="434">
        <v>5940</v>
      </c>
      <c r="E196" s="434">
        <v>5940</v>
      </c>
    </row>
    <row r="197" spans="1:5">
      <c r="A197" s="434" t="s">
        <v>947</v>
      </c>
      <c r="B197" s="435" t="s">
        <v>718</v>
      </c>
      <c r="C197" s="434">
        <v>800</v>
      </c>
      <c r="D197" s="434">
        <v>1196</v>
      </c>
      <c r="E197" s="434">
        <v>1196</v>
      </c>
    </row>
    <row r="198" spans="1:5">
      <c r="A198" s="434" t="s">
        <v>949</v>
      </c>
      <c r="B198" s="435" t="s">
        <v>719</v>
      </c>
      <c r="C198" s="434">
        <v>0</v>
      </c>
      <c r="D198" s="434">
        <v>850</v>
      </c>
      <c r="E198" s="434">
        <v>850</v>
      </c>
    </row>
    <row r="199" spans="1:5">
      <c r="A199" s="434" t="s">
        <v>951</v>
      </c>
      <c r="B199" s="435" t="s">
        <v>720</v>
      </c>
      <c r="C199" s="434">
        <v>0</v>
      </c>
      <c r="D199" s="434">
        <v>48</v>
      </c>
      <c r="E199" s="434">
        <v>48</v>
      </c>
    </row>
    <row r="200" spans="1:5">
      <c r="A200" s="434" t="s">
        <v>953</v>
      </c>
      <c r="B200" s="435" t="s">
        <v>1272</v>
      </c>
      <c r="C200" s="434">
        <v>0</v>
      </c>
      <c r="D200" s="434">
        <v>0</v>
      </c>
      <c r="E200" s="434">
        <v>0</v>
      </c>
    </row>
    <row r="201" spans="1:5">
      <c r="A201" s="434" t="s">
        <v>955</v>
      </c>
      <c r="B201" s="435" t="s">
        <v>1273</v>
      </c>
      <c r="C201" s="434">
        <v>0</v>
      </c>
      <c r="D201" s="434">
        <v>0</v>
      </c>
      <c r="E201" s="434">
        <v>0</v>
      </c>
    </row>
    <row r="202" spans="1:5">
      <c r="A202" s="434" t="s">
        <v>957</v>
      </c>
      <c r="B202" s="435" t="s">
        <v>1274</v>
      </c>
      <c r="C202" s="434">
        <v>0</v>
      </c>
      <c r="D202" s="434">
        <v>0</v>
      </c>
      <c r="E202" s="434">
        <v>0</v>
      </c>
    </row>
    <row r="203" spans="1:5" ht="25.5">
      <c r="A203" s="434" t="s">
        <v>959</v>
      </c>
      <c r="B203" s="435" t="s">
        <v>1275</v>
      </c>
      <c r="C203" s="434">
        <v>0</v>
      </c>
      <c r="D203" s="434">
        <v>0</v>
      </c>
      <c r="E203" s="434">
        <v>0</v>
      </c>
    </row>
    <row r="204" spans="1:5" ht="25.5">
      <c r="A204" s="434" t="s">
        <v>961</v>
      </c>
      <c r="B204" s="435" t="s">
        <v>1276</v>
      </c>
      <c r="C204" s="434">
        <v>0</v>
      </c>
      <c r="D204" s="434">
        <v>0</v>
      </c>
      <c r="E204" s="434">
        <v>0</v>
      </c>
    </row>
    <row r="205" spans="1:5" ht="25.5">
      <c r="A205" s="434" t="s">
        <v>963</v>
      </c>
      <c r="B205" s="435" t="s">
        <v>1277</v>
      </c>
      <c r="C205" s="434">
        <v>0</v>
      </c>
      <c r="D205" s="434">
        <v>0</v>
      </c>
      <c r="E205" s="434">
        <v>0</v>
      </c>
    </row>
    <row r="206" spans="1:5" ht="25.5">
      <c r="A206" s="434" t="s">
        <v>965</v>
      </c>
      <c r="B206" s="435" t="s">
        <v>1278</v>
      </c>
      <c r="C206" s="434">
        <v>0</v>
      </c>
      <c r="D206" s="434">
        <v>0</v>
      </c>
      <c r="E206" s="434">
        <v>0</v>
      </c>
    </row>
    <row r="207" spans="1:5" ht="25.5">
      <c r="A207" s="434" t="s">
        <v>967</v>
      </c>
      <c r="B207" s="435" t="s">
        <v>1279</v>
      </c>
      <c r="C207" s="434">
        <v>0</v>
      </c>
      <c r="D207" s="434">
        <v>0</v>
      </c>
      <c r="E207" s="434">
        <v>0</v>
      </c>
    </row>
    <row r="208" spans="1:5">
      <c r="A208" s="434" t="s">
        <v>969</v>
      </c>
      <c r="B208" s="435" t="s">
        <v>721</v>
      </c>
      <c r="C208" s="434">
        <v>0</v>
      </c>
      <c r="D208" s="434">
        <v>58397</v>
      </c>
      <c r="E208" s="434">
        <v>58397</v>
      </c>
    </row>
    <row r="209" spans="1:5">
      <c r="A209" s="434" t="s">
        <v>971</v>
      </c>
      <c r="B209" s="435" t="s">
        <v>1280</v>
      </c>
      <c r="C209" s="434">
        <v>0</v>
      </c>
      <c r="D209" s="434">
        <v>0</v>
      </c>
      <c r="E209" s="434">
        <v>0</v>
      </c>
    </row>
    <row r="210" spans="1:5" ht="51">
      <c r="A210" s="434" t="s">
        <v>973</v>
      </c>
      <c r="B210" s="435" t="s">
        <v>722</v>
      </c>
      <c r="C210" s="434">
        <v>0</v>
      </c>
      <c r="D210" s="434">
        <v>0</v>
      </c>
      <c r="E210" s="434">
        <v>58397</v>
      </c>
    </row>
    <row r="211" spans="1:5">
      <c r="A211" s="434" t="s">
        <v>975</v>
      </c>
      <c r="B211" s="435" t="s">
        <v>1281</v>
      </c>
      <c r="C211" s="434">
        <v>0</v>
      </c>
      <c r="D211" s="434">
        <v>0</v>
      </c>
      <c r="E211" s="434">
        <v>0</v>
      </c>
    </row>
    <row r="212" spans="1:5" ht="25.5">
      <c r="A212" s="434" t="s">
        <v>977</v>
      </c>
      <c r="B212" s="435" t="s">
        <v>1282</v>
      </c>
      <c r="C212" s="434">
        <v>18200</v>
      </c>
      <c r="D212" s="434">
        <v>88558</v>
      </c>
      <c r="E212" s="434">
        <v>88558</v>
      </c>
    </row>
    <row r="213" spans="1:5">
      <c r="A213" s="434" t="s">
        <v>979</v>
      </c>
      <c r="B213" s="435" t="s">
        <v>1283</v>
      </c>
      <c r="C213" s="434">
        <v>0</v>
      </c>
      <c r="D213" s="434">
        <v>0</v>
      </c>
      <c r="E213" s="434">
        <v>0</v>
      </c>
    </row>
    <row r="214" spans="1:5" ht="25.5">
      <c r="A214" s="434" t="s">
        <v>981</v>
      </c>
      <c r="B214" s="435" t="s">
        <v>1284</v>
      </c>
      <c r="C214" s="434">
        <v>0</v>
      </c>
      <c r="D214" s="434">
        <v>0</v>
      </c>
      <c r="E214" s="434">
        <v>0</v>
      </c>
    </row>
    <row r="215" spans="1:5">
      <c r="A215" s="434" t="s">
        <v>983</v>
      </c>
      <c r="B215" s="435" t="s">
        <v>1285</v>
      </c>
      <c r="C215" s="434">
        <v>0</v>
      </c>
      <c r="D215" s="434">
        <v>0</v>
      </c>
      <c r="E215" s="434">
        <v>0</v>
      </c>
    </row>
    <row r="216" spans="1:5">
      <c r="A216" s="434" t="s">
        <v>985</v>
      </c>
      <c r="B216" s="435" t="s">
        <v>1286</v>
      </c>
      <c r="C216" s="434">
        <v>0</v>
      </c>
      <c r="D216" s="434">
        <v>0</v>
      </c>
      <c r="E216" s="434">
        <v>0</v>
      </c>
    </row>
    <row r="217" spans="1:5">
      <c r="A217" s="434" t="s">
        <v>987</v>
      </c>
      <c r="B217" s="435" t="s">
        <v>1287</v>
      </c>
      <c r="C217" s="434">
        <v>0</v>
      </c>
      <c r="D217" s="434">
        <v>0</v>
      </c>
      <c r="E217" s="434">
        <v>0</v>
      </c>
    </row>
    <row r="218" spans="1:5">
      <c r="A218" s="434" t="s">
        <v>989</v>
      </c>
      <c r="B218" s="435" t="s">
        <v>1288</v>
      </c>
      <c r="C218" s="434">
        <v>0</v>
      </c>
      <c r="D218" s="434">
        <v>0</v>
      </c>
      <c r="E218" s="434">
        <v>0</v>
      </c>
    </row>
    <row r="219" spans="1:5">
      <c r="A219" s="434" t="s">
        <v>991</v>
      </c>
      <c r="B219" s="435" t="s">
        <v>1289</v>
      </c>
      <c r="C219" s="434">
        <v>0</v>
      </c>
      <c r="D219" s="434">
        <v>0</v>
      </c>
      <c r="E219" s="434">
        <v>0</v>
      </c>
    </row>
    <row r="220" spans="1:5" ht="25.5">
      <c r="A220" s="434" t="s">
        <v>993</v>
      </c>
      <c r="B220" s="435" t="s">
        <v>1290</v>
      </c>
      <c r="C220" s="434">
        <v>0</v>
      </c>
      <c r="D220" s="434">
        <v>0</v>
      </c>
      <c r="E220" s="434">
        <v>0</v>
      </c>
    </row>
    <row r="221" spans="1:5">
      <c r="A221" s="434" t="s">
        <v>995</v>
      </c>
      <c r="B221" s="435" t="s">
        <v>1291</v>
      </c>
      <c r="C221" s="434">
        <v>0</v>
      </c>
      <c r="D221" s="434">
        <v>0</v>
      </c>
      <c r="E221" s="434">
        <v>0</v>
      </c>
    </row>
    <row r="222" spans="1:5" ht="25.5">
      <c r="A222" s="434" t="s">
        <v>997</v>
      </c>
      <c r="B222" s="435" t="s">
        <v>723</v>
      </c>
      <c r="C222" s="434">
        <v>0</v>
      </c>
      <c r="D222" s="434">
        <v>0</v>
      </c>
      <c r="E222" s="434">
        <v>0</v>
      </c>
    </row>
    <row r="223" spans="1:5" ht="38.25">
      <c r="A223" s="434" t="s">
        <v>999</v>
      </c>
      <c r="B223" s="435" t="s">
        <v>1292</v>
      </c>
      <c r="C223" s="434">
        <v>0</v>
      </c>
      <c r="D223" s="434">
        <v>0</v>
      </c>
      <c r="E223" s="434">
        <v>0</v>
      </c>
    </row>
    <row r="224" spans="1:5">
      <c r="A224" s="434" t="s">
        <v>1001</v>
      </c>
      <c r="B224" s="435" t="s">
        <v>1293</v>
      </c>
      <c r="C224" s="434">
        <v>0</v>
      </c>
      <c r="D224" s="434">
        <v>0</v>
      </c>
      <c r="E224" s="434">
        <v>0</v>
      </c>
    </row>
    <row r="225" spans="1:5">
      <c r="A225" s="434" t="s">
        <v>1003</v>
      </c>
      <c r="B225" s="435" t="s">
        <v>1294</v>
      </c>
      <c r="C225" s="434">
        <v>0</v>
      </c>
      <c r="D225" s="434">
        <v>0</v>
      </c>
      <c r="E225" s="434">
        <v>0</v>
      </c>
    </row>
    <row r="226" spans="1:5">
      <c r="A226" s="434" t="s">
        <v>1005</v>
      </c>
      <c r="B226" s="435" t="s">
        <v>1295</v>
      </c>
      <c r="C226" s="434">
        <v>0</v>
      </c>
      <c r="D226" s="434">
        <v>0</v>
      </c>
      <c r="E226" s="434">
        <v>0</v>
      </c>
    </row>
    <row r="227" spans="1:5">
      <c r="A227" s="434" t="s">
        <v>1007</v>
      </c>
      <c r="B227" s="435" t="s">
        <v>1296</v>
      </c>
      <c r="C227" s="434">
        <v>0</v>
      </c>
      <c r="D227" s="434">
        <v>0</v>
      </c>
      <c r="E227" s="434">
        <v>0</v>
      </c>
    </row>
    <row r="228" spans="1:5">
      <c r="A228" s="434" t="s">
        <v>1009</v>
      </c>
      <c r="B228" s="435" t="s">
        <v>1297</v>
      </c>
      <c r="C228" s="434">
        <v>0</v>
      </c>
      <c r="D228" s="434">
        <v>0</v>
      </c>
      <c r="E228" s="434">
        <v>0</v>
      </c>
    </row>
    <row r="229" spans="1:5" ht="25.5">
      <c r="A229" s="434" t="s">
        <v>1011</v>
      </c>
      <c r="B229" s="435" t="s">
        <v>1298</v>
      </c>
      <c r="C229" s="434">
        <v>0</v>
      </c>
      <c r="D229" s="434">
        <v>0</v>
      </c>
      <c r="E229" s="434">
        <v>0</v>
      </c>
    </row>
    <row r="230" spans="1:5" ht="25.5">
      <c r="A230" s="434" t="s">
        <v>1013</v>
      </c>
      <c r="B230" s="435" t="s">
        <v>1299</v>
      </c>
      <c r="C230" s="434">
        <v>0</v>
      </c>
      <c r="D230" s="434">
        <v>0</v>
      </c>
      <c r="E230" s="434">
        <v>0</v>
      </c>
    </row>
    <row r="231" spans="1:5">
      <c r="A231" s="434" t="s">
        <v>1015</v>
      </c>
      <c r="B231" s="435" t="s">
        <v>1300</v>
      </c>
      <c r="C231" s="434">
        <v>0</v>
      </c>
      <c r="D231" s="434">
        <v>0</v>
      </c>
      <c r="E231" s="434">
        <v>0</v>
      </c>
    </row>
    <row r="232" spans="1:5">
      <c r="A232" s="434" t="s">
        <v>1017</v>
      </c>
      <c r="B232" s="435" t="s">
        <v>1301</v>
      </c>
      <c r="C232" s="434">
        <v>0</v>
      </c>
      <c r="D232" s="434">
        <v>0</v>
      </c>
      <c r="E232" s="434">
        <v>0</v>
      </c>
    </row>
    <row r="233" spans="1:5">
      <c r="A233" s="434" t="s">
        <v>1019</v>
      </c>
      <c r="B233" s="435" t="s">
        <v>1302</v>
      </c>
      <c r="C233" s="434">
        <v>0</v>
      </c>
      <c r="D233" s="434">
        <v>0</v>
      </c>
      <c r="E233" s="434">
        <v>0</v>
      </c>
    </row>
    <row r="234" spans="1:5">
      <c r="A234" s="434" t="s">
        <v>1021</v>
      </c>
      <c r="B234" s="435" t="s">
        <v>1303</v>
      </c>
      <c r="C234" s="434">
        <v>0</v>
      </c>
      <c r="D234" s="434">
        <v>0</v>
      </c>
      <c r="E234" s="434">
        <v>0</v>
      </c>
    </row>
    <row r="235" spans="1:5" ht="25.5">
      <c r="A235" s="434" t="s">
        <v>1023</v>
      </c>
      <c r="B235" s="435" t="s">
        <v>1304</v>
      </c>
      <c r="C235" s="434">
        <v>0</v>
      </c>
      <c r="D235" s="434">
        <v>102</v>
      </c>
      <c r="E235" s="434">
        <v>102</v>
      </c>
    </row>
    <row r="236" spans="1:5">
      <c r="A236" s="434" t="s">
        <v>1025</v>
      </c>
      <c r="B236" s="435" t="s">
        <v>1305</v>
      </c>
      <c r="C236" s="434">
        <v>0</v>
      </c>
      <c r="D236" s="434">
        <v>0</v>
      </c>
      <c r="E236" s="434">
        <v>0</v>
      </c>
    </row>
    <row r="237" spans="1:5">
      <c r="A237" s="434" t="s">
        <v>1027</v>
      </c>
      <c r="B237" s="435" t="s">
        <v>1306</v>
      </c>
      <c r="C237" s="434">
        <v>0</v>
      </c>
      <c r="D237" s="434">
        <v>0</v>
      </c>
      <c r="E237" s="434">
        <v>0</v>
      </c>
    </row>
    <row r="238" spans="1:5">
      <c r="A238" s="434" t="s">
        <v>1029</v>
      </c>
      <c r="B238" s="435" t="s">
        <v>1307</v>
      </c>
      <c r="C238" s="434">
        <v>0</v>
      </c>
      <c r="D238" s="434">
        <v>0</v>
      </c>
      <c r="E238" s="434">
        <v>0</v>
      </c>
    </row>
    <row r="239" spans="1:5">
      <c r="A239" s="434" t="s">
        <v>1031</v>
      </c>
      <c r="B239" s="435" t="s">
        <v>1308</v>
      </c>
      <c r="C239" s="434">
        <v>0</v>
      </c>
      <c r="D239" s="434">
        <v>0</v>
      </c>
      <c r="E239" s="434">
        <v>0</v>
      </c>
    </row>
    <row r="240" spans="1:5">
      <c r="A240" s="434" t="s">
        <v>1033</v>
      </c>
      <c r="B240" s="435" t="s">
        <v>1309</v>
      </c>
      <c r="C240" s="434">
        <v>0</v>
      </c>
      <c r="D240" s="434">
        <v>0</v>
      </c>
      <c r="E240" s="434">
        <v>0</v>
      </c>
    </row>
    <row r="241" spans="1:5" ht="25.5">
      <c r="A241" s="434" t="s">
        <v>1035</v>
      </c>
      <c r="B241" s="435" t="s">
        <v>1310</v>
      </c>
      <c r="C241" s="434">
        <v>0</v>
      </c>
      <c r="D241" s="434">
        <v>0</v>
      </c>
      <c r="E241" s="434">
        <v>0</v>
      </c>
    </row>
    <row r="242" spans="1:5" ht="25.5">
      <c r="A242" s="434" t="s">
        <v>1037</v>
      </c>
      <c r="B242" s="435" t="s">
        <v>724</v>
      </c>
      <c r="C242" s="434">
        <v>0</v>
      </c>
      <c r="D242" s="434">
        <v>0</v>
      </c>
      <c r="E242" s="434">
        <v>102</v>
      </c>
    </row>
    <row r="243" spans="1:5">
      <c r="A243" s="434" t="s">
        <v>1039</v>
      </c>
      <c r="B243" s="435" t="s">
        <v>1311</v>
      </c>
      <c r="C243" s="434">
        <v>0</v>
      </c>
      <c r="D243" s="434">
        <v>0</v>
      </c>
      <c r="E243" s="434">
        <v>0</v>
      </c>
    </row>
    <row r="244" spans="1:5">
      <c r="A244" s="434" t="s">
        <v>1041</v>
      </c>
      <c r="B244" s="435" t="s">
        <v>1312</v>
      </c>
      <c r="C244" s="434">
        <v>0</v>
      </c>
      <c r="D244" s="434">
        <v>0</v>
      </c>
      <c r="E244" s="434">
        <v>0</v>
      </c>
    </row>
    <row r="245" spans="1:5">
      <c r="A245" s="434" t="s">
        <v>1043</v>
      </c>
      <c r="B245" s="435" t="s">
        <v>1313</v>
      </c>
      <c r="C245" s="434">
        <v>0</v>
      </c>
      <c r="D245" s="434">
        <v>0</v>
      </c>
      <c r="E245" s="434">
        <v>0</v>
      </c>
    </row>
    <row r="246" spans="1:5">
      <c r="A246" s="434" t="s">
        <v>1045</v>
      </c>
      <c r="B246" s="435" t="s">
        <v>1314</v>
      </c>
      <c r="C246" s="434">
        <v>0</v>
      </c>
      <c r="D246" s="434">
        <v>0</v>
      </c>
      <c r="E246" s="434">
        <v>0</v>
      </c>
    </row>
    <row r="247" spans="1:5">
      <c r="A247" s="434" t="s">
        <v>1047</v>
      </c>
      <c r="B247" s="435" t="s">
        <v>1315</v>
      </c>
      <c r="C247" s="434">
        <v>0</v>
      </c>
      <c r="D247" s="434">
        <v>102</v>
      </c>
      <c r="E247" s="434">
        <v>102</v>
      </c>
    </row>
    <row r="248" spans="1:5" ht="25.5">
      <c r="A248" s="434" t="s">
        <v>1049</v>
      </c>
      <c r="B248" s="435" t="s">
        <v>725</v>
      </c>
      <c r="C248" s="434">
        <v>0</v>
      </c>
      <c r="D248" s="434">
        <v>0</v>
      </c>
      <c r="E248" s="434">
        <v>0</v>
      </c>
    </row>
    <row r="249" spans="1:5" ht="38.25">
      <c r="A249" s="434" t="s">
        <v>1051</v>
      </c>
      <c r="B249" s="435" t="s">
        <v>1316</v>
      </c>
      <c r="C249" s="434">
        <v>0</v>
      </c>
      <c r="D249" s="434">
        <v>0</v>
      </c>
      <c r="E249" s="434">
        <v>0</v>
      </c>
    </row>
    <row r="250" spans="1:5">
      <c r="A250" s="434" t="s">
        <v>1053</v>
      </c>
      <c r="B250" s="435" t="s">
        <v>1317</v>
      </c>
      <c r="C250" s="434">
        <v>0</v>
      </c>
      <c r="D250" s="434">
        <v>0</v>
      </c>
      <c r="E250" s="434">
        <v>0</v>
      </c>
    </row>
    <row r="251" spans="1:5">
      <c r="A251" s="434" t="s">
        <v>1055</v>
      </c>
      <c r="B251" s="435" t="s">
        <v>1318</v>
      </c>
      <c r="C251" s="434">
        <v>0</v>
      </c>
      <c r="D251" s="434">
        <v>0</v>
      </c>
      <c r="E251" s="434">
        <v>0</v>
      </c>
    </row>
    <row r="252" spans="1:5">
      <c r="A252" s="434" t="s">
        <v>1057</v>
      </c>
      <c r="B252" s="435" t="s">
        <v>1319</v>
      </c>
      <c r="C252" s="434">
        <v>0</v>
      </c>
      <c r="D252" s="434">
        <v>0</v>
      </c>
      <c r="E252" s="434">
        <v>0</v>
      </c>
    </row>
    <row r="253" spans="1:5">
      <c r="A253" s="434" t="s">
        <v>1059</v>
      </c>
      <c r="B253" s="435" t="s">
        <v>1320</v>
      </c>
      <c r="C253" s="434">
        <v>0</v>
      </c>
      <c r="D253" s="434">
        <v>0</v>
      </c>
      <c r="E253" s="434">
        <v>0</v>
      </c>
    </row>
    <row r="254" spans="1:5">
      <c r="A254" s="434" t="s">
        <v>1061</v>
      </c>
      <c r="B254" s="435" t="s">
        <v>1321</v>
      </c>
      <c r="C254" s="434">
        <v>0</v>
      </c>
      <c r="D254" s="434">
        <v>0</v>
      </c>
      <c r="E254" s="434">
        <v>0</v>
      </c>
    </row>
    <row r="255" spans="1:5" ht="25.5">
      <c r="A255" s="434" t="s">
        <v>1063</v>
      </c>
      <c r="B255" s="435" t="s">
        <v>1322</v>
      </c>
      <c r="C255" s="434">
        <v>0</v>
      </c>
      <c r="D255" s="434">
        <v>0</v>
      </c>
      <c r="E255" s="434">
        <v>0</v>
      </c>
    </row>
    <row r="256" spans="1:5" ht="25.5">
      <c r="A256" s="434" t="s">
        <v>1065</v>
      </c>
      <c r="B256" s="435" t="s">
        <v>1323</v>
      </c>
      <c r="C256" s="434">
        <v>0</v>
      </c>
      <c r="D256" s="434">
        <v>0</v>
      </c>
      <c r="E256" s="434">
        <v>0</v>
      </c>
    </row>
    <row r="257" spans="1:5">
      <c r="A257" s="434" t="s">
        <v>1067</v>
      </c>
      <c r="B257" s="435" t="s">
        <v>1324</v>
      </c>
      <c r="C257" s="434">
        <v>0</v>
      </c>
      <c r="D257" s="434">
        <v>0</v>
      </c>
      <c r="E257" s="434">
        <v>0</v>
      </c>
    </row>
    <row r="258" spans="1:5">
      <c r="A258" s="434" t="s">
        <v>1069</v>
      </c>
      <c r="B258" s="435" t="s">
        <v>1325</v>
      </c>
      <c r="C258" s="434">
        <v>0</v>
      </c>
      <c r="D258" s="434">
        <v>0</v>
      </c>
      <c r="E258" s="434">
        <v>0</v>
      </c>
    </row>
    <row r="259" spans="1:5">
      <c r="A259" s="434" t="s">
        <v>1071</v>
      </c>
      <c r="B259" s="435" t="s">
        <v>1326</v>
      </c>
      <c r="C259" s="434">
        <v>0</v>
      </c>
      <c r="D259" s="434">
        <v>0</v>
      </c>
      <c r="E259" s="434">
        <v>0</v>
      </c>
    </row>
    <row r="260" spans="1:5">
      <c r="A260" s="434" t="s">
        <v>1073</v>
      </c>
      <c r="B260" s="435" t="s">
        <v>1327</v>
      </c>
      <c r="C260" s="434">
        <v>0</v>
      </c>
      <c r="D260" s="434">
        <v>0</v>
      </c>
      <c r="E260" s="434">
        <v>0</v>
      </c>
    </row>
    <row r="261" spans="1:5" ht="25.5">
      <c r="A261" s="434" t="s">
        <v>1075</v>
      </c>
      <c r="B261" s="435" t="s">
        <v>1328</v>
      </c>
      <c r="C261" s="434">
        <v>0</v>
      </c>
      <c r="D261" s="434">
        <v>0</v>
      </c>
      <c r="E261" s="434">
        <v>0</v>
      </c>
    </row>
    <row r="262" spans="1:5">
      <c r="A262" s="434" t="s">
        <v>1077</v>
      </c>
      <c r="B262" s="435" t="s">
        <v>1329</v>
      </c>
      <c r="C262" s="434">
        <v>0</v>
      </c>
      <c r="D262" s="434">
        <v>0</v>
      </c>
      <c r="E262" s="434">
        <v>0</v>
      </c>
    </row>
    <row r="263" spans="1:5">
      <c r="A263" s="434" t="s">
        <v>1079</v>
      </c>
      <c r="B263" s="435" t="s">
        <v>1330</v>
      </c>
      <c r="C263" s="434">
        <v>0</v>
      </c>
      <c r="D263" s="434">
        <v>0</v>
      </c>
      <c r="E263" s="434">
        <v>0</v>
      </c>
    </row>
    <row r="264" spans="1:5">
      <c r="A264" s="434" t="s">
        <v>1081</v>
      </c>
      <c r="B264" s="435" t="s">
        <v>1331</v>
      </c>
      <c r="C264" s="434">
        <v>0</v>
      </c>
      <c r="D264" s="434">
        <v>0</v>
      </c>
      <c r="E264" s="434">
        <v>0</v>
      </c>
    </row>
    <row r="265" spans="1:5">
      <c r="A265" s="434" t="s">
        <v>1083</v>
      </c>
      <c r="B265" s="435" t="s">
        <v>1332</v>
      </c>
      <c r="C265" s="434">
        <v>0</v>
      </c>
      <c r="D265" s="434">
        <v>0</v>
      </c>
      <c r="E265" s="434">
        <v>0</v>
      </c>
    </row>
    <row r="266" spans="1:5">
      <c r="A266" s="434" t="s">
        <v>1085</v>
      </c>
      <c r="B266" s="435" t="s">
        <v>1333</v>
      </c>
      <c r="C266" s="434">
        <v>0</v>
      </c>
      <c r="D266" s="434">
        <v>0</v>
      </c>
      <c r="E266" s="434">
        <v>0</v>
      </c>
    </row>
    <row r="267" spans="1:5" ht="25.5">
      <c r="A267" s="434" t="s">
        <v>1087</v>
      </c>
      <c r="B267" s="435" t="s">
        <v>1334</v>
      </c>
      <c r="C267" s="434">
        <v>0</v>
      </c>
      <c r="D267" s="434">
        <v>0</v>
      </c>
      <c r="E267" s="434">
        <v>0</v>
      </c>
    </row>
    <row r="268" spans="1:5" ht="25.5">
      <c r="A268" s="434" t="s">
        <v>1089</v>
      </c>
      <c r="B268" s="435" t="s">
        <v>1335</v>
      </c>
      <c r="C268" s="434">
        <v>0</v>
      </c>
      <c r="D268" s="434">
        <v>0</v>
      </c>
      <c r="E268" s="434">
        <v>0</v>
      </c>
    </row>
    <row r="269" spans="1:5">
      <c r="A269" s="434" t="s">
        <v>1091</v>
      </c>
      <c r="B269" s="435" t="s">
        <v>1336</v>
      </c>
      <c r="C269" s="434">
        <v>0</v>
      </c>
      <c r="D269" s="434">
        <v>0</v>
      </c>
      <c r="E269" s="434">
        <v>0</v>
      </c>
    </row>
    <row r="270" spans="1:5">
      <c r="A270" s="434" t="s">
        <v>1093</v>
      </c>
      <c r="B270" s="435" t="s">
        <v>1337</v>
      </c>
      <c r="C270" s="434">
        <v>0</v>
      </c>
      <c r="D270" s="434">
        <v>0</v>
      </c>
      <c r="E270" s="434">
        <v>0</v>
      </c>
    </row>
    <row r="271" spans="1:5">
      <c r="A271" s="434" t="s">
        <v>1095</v>
      </c>
      <c r="B271" s="435" t="s">
        <v>1338</v>
      </c>
      <c r="C271" s="434">
        <v>0</v>
      </c>
      <c r="D271" s="434">
        <v>0</v>
      </c>
      <c r="E271" s="434">
        <v>0</v>
      </c>
    </row>
    <row r="272" spans="1:5">
      <c r="A272" s="434" t="s">
        <v>1097</v>
      </c>
      <c r="B272" s="435" t="s">
        <v>1339</v>
      </c>
      <c r="C272" s="434">
        <v>0</v>
      </c>
      <c r="D272" s="434">
        <v>0</v>
      </c>
      <c r="E272" s="434">
        <v>0</v>
      </c>
    </row>
    <row r="273" spans="1:5" ht="25.5">
      <c r="A273" s="434" t="s">
        <v>1099</v>
      </c>
      <c r="B273" s="435" t="s">
        <v>1340</v>
      </c>
      <c r="C273" s="434">
        <v>0</v>
      </c>
      <c r="D273" s="434">
        <v>0</v>
      </c>
      <c r="E273" s="434">
        <v>0</v>
      </c>
    </row>
    <row r="274" spans="1:5" ht="25.5">
      <c r="A274" s="436" t="s">
        <v>1101</v>
      </c>
      <c r="B274" s="437" t="s">
        <v>1341</v>
      </c>
      <c r="C274" s="436">
        <v>536062</v>
      </c>
      <c r="D274" s="436">
        <v>655375</v>
      </c>
      <c r="E274" s="436">
        <v>655699</v>
      </c>
    </row>
  </sheetData>
  <mergeCells count="1">
    <mergeCell ref="A1:E1"/>
  </mergeCells>
  <pageMargins left="0.23622047244094491" right="0.23622047244094491" top="0.74803149606299213" bottom="0.74803149606299213" header="0.31496062992125984" footer="0.31496062992125984"/>
  <pageSetup orientation="portrait" horizontalDpi="300" verticalDpi="300" r:id="rId1"/>
  <headerFooter alignWithMargins="0">
    <oddFooter>&amp;P. oldal, összesen: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E274"/>
  <sheetViews>
    <sheetView view="pageLayout" workbookViewId="0">
      <selection sqref="A1:E1"/>
    </sheetView>
  </sheetViews>
  <sheetFormatPr defaultRowHeight="12.75"/>
  <cols>
    <col min="1" max="1" width="9.5" style="428" customWidth="1"/>
    <col min="2" max="2" width="64" style="431" customWidth="1"/>
    <col min="3" max="5" width="13.6640625" style="428" customWidth="1"/>
    <col min="6" max="16384" width="9.33203125" style="428"/>
  </cols>
  <sheetData>
    <row r="1" spans="1:5" s="432" customFormat="1" ht="15.75" customHeight="1">
      <c r="A1" s="438" t="s">
        <v>1343</v>
      </c>
      <c r="B1" s="439"/>
      <c r="C1" s="439"/>
      <c r="D1" s="439"/>
      <c r="E1" s="439"/>
    </row>
    <row r="2" spans="1:5" s="432" customFormat="1" ht="22.5">
      <c r="A2" s="425" t="s">
        <v>319</v>
      </c>
      <c r="B2" s="425" t="s">
        <v>58</v>
      </c>
      <c r="C2" s="425" t="s">
        <v>679</v>
      </c>
      <c r="D2" s="425" t="s">
        <v>680</v>
      </c>
      <c r="E2" s="425" t="s">
        <v>661</v>
      </c>
    </row>
    <row r="3" spans="1:5" s="432" customFormat="1" ht="11.25">
      <c r="A3" s="425">
        <v>2</v>
      </c>
      <c r="B3" s="425">
        <v>3</v>
      </c>
      <c r="C3" s="425">
        <v>4</v>
      </c>
      <c r="D3" s="425">
        <v>5</v>
      </c>
      <c r="E3" s="425">
        <v>6</v>
      </c>
    </row>
    <row r="4" spans="1:5">
      <c r="A4" s="433" t="s">
        <v>144</v>
      </c>
      <c r="B4" s="429" t="s">
        <v>726</v>
      </c>
      <c r="C4" s="430">
        <v>161065</v>
      </c>
      <c r="D4" s="430">
        <v>180126</v>
      </c>
      <c r="E4" s="430">
        <v>180126</v>
      </c>
    </row>
    <row r="5" spans="1:5">
      <c r="A5" s="433" t="s">
        <v>150</v>
      </c>
      <c r="B5" s="429" t="s">
        <v>727</v>
      </c>
      <c r="C5" s="430">
        <v>0</v>
      </c>
      <c r="D5" s="430">
        <v>0</v>
      </c>
      <c r="E5" s="430">
        <v>0</v>
      </c>
    </row>
    <row r="6" spans="1:5">
      <c r="A6" s="433" t="s">
        <v>218</v>
      </c>
      <c r="B6" s="429" t="s">
        <v>728</v>
      </c>
      <c r="C6" s="430">
        <v>0</v>
      </c>
      <c r="D6" s="430">
        <v>0</v>
      </c>
      <c r="E6" s="430">
        <v>0</v>
      </c>
    </row>
    <row r="7" spans="1:5" ht="25.5">
      <c r="A7" s="433" t="s">
        <v>151</v>
      </c>
      <c r="B7" s="429" t="s">
        <v>729</v>
      </c>
      <c r="C7" s="430">
        <v>0</v>
      </c>
      <c r="D7" s="430">
        <v>0</v>
      </c>
      <c r="E7" s="430">
        <v>0</v>
      </c>
    </row>
    <row r="8" spans="1:5">
      <c r="A8" s="433" t="s">
        <v>152</v>
      </c>
      <c r="B8" s="429" t="s">
        <v>730</v>
      </c>
      <c r="C8" s="430">
        <v>0</v>
      </c>
      <c r="D8" s="430">
        <v>0</v>
      </c>
      <c r="E8" s="430">
        <v>0</v>
      </c>
    </row>
    <row r="9" spans="1:5">
      <c r="A9" s="433" t="s">
        <v>219</v>
      </c>
      <c r="B9" s="429" t="s">
        <v>731</v>
      </c>
      <c r="C9" s="430">
        <v>0</v>
      </c>
      <c r="D9" s="430">
        <v>0</v>
      </c>
      <c r="E9" s="430">
        <v>0</v>
      </c>
    </row>
    <row r="10" spans="1:5">
      <c r="A10" s="433" t="s">
        <v>220</v>
      </c>
      <c r="B10" s="426" t="s">
        <v>732</v>
      </c>
      <c r="C10" s="427">
        <v>4652</v>
      </c>
      <c r="D10" s="427">
        <v>2717</v>
      </c>
      <c r="E10" s="427">
        <v>2717</v>
      </c>
    </row>
    <row r="11" spans="1:5">
      <c r="A11" s="433" t="s">
        <v>221</v>
      </c>
      <c r="B11" s="429" t="s">
        <v>733</v>
      </c>
      <c r="C11" s="430">
        <v>0</v>
      </c>
      <c r="D11" s="430">
        <v>0</v>
      </c>
      <c r="E11" s="430">
        <v>0</v>
      </c>
    </row>
    <row r="12" spans="1:5">
      <c r="A12" s="433" t="s">
        <v>222</v>
      </c>
      <c r="B12" s="429" t="s">
        <v>734</v>
      </c>
      <c r="C12" s="430">
        <v>0</v>
      </c>
      <c r="D12" s="430">
        <v>551</v>
      </c>
      <c r="E12" s="430">
        <v>551</v>
      </c>
    </row>
    <row r="13" spans="1:5">
      <c r="A13" s="433" t="s">
        <v>223</v>
      </c>
      <c r="B13" s="429" t="s">
        <v>735</v>
      </c>
      <c r="C13" s="430">
        <v>0</v>
      </c>
      <c r="D13" s="430">
        <v>0</v>
      </c>
      <c r="E13" s="430">
        <v>0</v>
      </c>
    </row>
    <row r="14" spans="1:5">
      <c r="A14" s="433" t="s">
        <v>224</v>
      </c>
      <c r="B14" s="429" t="s">
        <v>736</v>
      </c>
      <c r="C14" s="430">
        <v>0</v>
      </c>
      <c r="D14" s="430">
        <v>0</v>
      </c>
      <c r="E14" s="430">
        <v>0</v>
      </c>
    </row>
    <row r="15" spans="1:5">
      <c r="A15" s="433" t="s">
        <v>225</v>
      </c>
      <c r="B15" s="429" t="s">
        <v>737</v>
      </c>
      <c r="C15" s="430">
        <v>0</v>
      </c>
      <c r="D15" s="430">
        <v>0</v>
      </c>
      <c r="E15" s="430">
        <v>0</v>
      </c>
    </row>
    <row r="16" spans="1:5" ht="25.5">
      <c r="A16" s="433" t="s">
        <v>226</v>
      </c>
      <c r="B16" s="426" t="s">
        <v>738</v>
      </c>
      <c r="C16" s="427">
        <v>0</v>
      </c>
      <c r="D16" s="427">
        <v>5544</v>
      </c>
      <c r="E16" s="427">
        <v>5544</v>
      </c>
    </row>
    <row r="17" spans="1:5">
      <c r="A17" s="433" t="s">
        <v>227</v>
      </c>
      <c r="B17" s="429" t="s">
        <v>739</v>
      </c>
      <c r="C17" s="430">
        <v>0</v>
      </c>
      <c r="D17" s="430">
        <v>0</v>
      </c>
      <c r="E17" s="430">
        <v>0</v>
      </c>
    </row>
    <row r="18" spans="1:5">
      <c r="A18" s="433" t="s">
        <v>228</v>
      </c>
      <c r="B18" s="429" t="s">
        <v>740</v>
      </c>
      <c r="C18" s="430">
        <v>165717</v>
      </c>
      <c r="D18" s="430">
        <v>188938</v>
      </c>
      <c r="E18" s="430">
        <v>188938</v>
      </c>
    </row>
    <row r="19" spans="1:5">
      <c r="A19" s="433" t="s">
        <v>229</v>
      </c>
      <c r="B19" s="429" t="s">
        <v>741</v>
      </c>
      <c r="C19" s="430">
        <v>9816</v>
      </c>
      <c r="D19" s="430">
        <v>3148</v>
      </c>
      <c r="E19" s="430">
        <v>3148</v>
      </c>
    </row>
    <row r="20" spans="1:5" ht="25.5">
      <c r="A20" s="433" t="s">
        <v>230</v>
      </c>
      <c r="B20" s="429" t="s">
        <v>742</v>
      </c>
      <c r="C20" s="430">
        <v>0</v>
      </c>
      <c r="D20" s="430">
        <v>6430</v>
      </c>
      <c r="E20" s="430">
        <v>6430</v>
      </c>
    </row>
    <row r="21" spans="1:5">
      <c r="A21" s="433" t="s">
        <v>231</v>
      </c>
      <c r="B21" s="429" t="s">
        <v>743</v>
      </c>
      <c r="C21" s="430">
        <v>5338</v>
      </c>
      <c r="D21" s="430">
        <v>0</v>
      </c>
      <c r="E21" s="430">
        <v>0</v>
      </c>
    </row>
    <row r="22" spans="1:5">
      <c r="A22" s="433" t="s">
        <v>232</v>
      </c>
      <c r="B22" s="426" t="s">
        <v>744</v>
      </c>
      <c r="C22" s="427">
        <v>15154</v>
      </c>
      <c r="D22" s="427">
        <v>9578</v>
      </c>
      <c r="E22" s="427">
        <v>9578</v>
      </c>
    </row>
    <row r="23" spans="1:5">
      <c r="A23" s="433" t="s">
        <v>233</v>
      </c>
      <c r="B23" s="429" t="s">
        <v>681</v>
      </c>
      <c r="C23" s="430">
        <v>180871</v>
      </c>
      <c r="D23" s="430">
        <v>198516</v>
      </c>
      <c r="E23" s="430">
        <v>198516</v>
      </c>
    </row>
    <row r="24" spans="1:5" ht="38.25">
      <c r="A24" s="433" t="s">
        <v>234</v>
      </c>
      <c r="B24" s="426" t="s">
        <v>745</v>
      </c>
      <c r="C24" s="427">
        <v>37122</v>
      </c>
      <c r="D24" s="427">
        <v>42727</v>
      </c>
      <c r="E24" s="427">
        <v>42727</v>
      </c>
    </row>
    <row r="25" spans="1:5">
      <c r="A25" s="433" t="s">
        <v>235</v>
      </c>
      <c r="B25" s="429" t="s">
        <v>746</v>
      </c>
      <c r="C25" s="430">
        <v>0</v>
      </c>
      <c r="D25" s="430">
        <v>0</v>
      </c>
      <c r="E25" s="430">
        <v>41897</v>
      </c>
    </row>
    <row r="26" spans="1:5">
      <c r="A26" s="433" t="s">
        <v>236</v>
      </c>
      <c r="B26" s="429" t="s">
        <v>747</v>
      </c>
      <c r="C26" s="430">
        <v>0</v>
      </c>
      <c r="D26" s="430">
        <v>0</v>
      </c>
      <c r="E26" s="430">
        <v>0</v>
      </c>
    </row>
    <row r="27" spans="1:5">
      <c r="A27" s="433" t="s">
        <v>237</v>
      </c>
      <c r="B27" s="429" t="s">
        <v>748</v>
      </c>
      <c r="C27" s="430">
        <v>0</v>
      </c>
      <c r="D27" s="430">
        <v>0</v>
      </c>
      <c r="E27" s="430">
        <v>0</v>
      </c>
    </row>
    <row r="28" spans="1:5">
      <c r="A28" s="433" t="s">
        <v>238</v>
      </c>
      <c r="B28" s="429" t="s">
        <v>749</v>
      </c>
      <c r="C28" s="430">
        <v>0</v>
      </c>
      <c r="D28" s="430">
        <v>0</v>
      </c>
      <c r="E28" s="430">
        <v>371</v>
      </c>
    </row>
    <row r="29" spans="1:5">
      <c r="A29" s="433" t="s">
        <v>239</v>
      </c>
      <c r="B29" s="429" t="s">
        <v>750</v>
      </c>
      <c r="C29" s="430">
        <v>0</v>
      </c>
      <c r="D29" s="430">
        <v>0</v>
      </c>
      <c r="E29" s="430">
        <v>53</v>
      </c>
    </row>
    <row r="30" spans="1:5" ht="38.25">
      <c r="A30" s="433" t="s">
        <v>240</v>
      </c>
      <c r="B30" s="429" t="s">
        <v>751</v>
      </c>
      <c r="C30" s="430">
        <v>0</v>
      </c>
      <c r="D30" s="430">
        <v>0</v>
      </c>
      <c r="E30" s="430">
        <v>406</v>
      </c>
    </row>
    <row r="31" spans="1:5">
      <c r="A31" s="433" t="s">
        <v>241</v>
      </c>
      <c r="B31" s="429" t="s">
        <v>752</v>
      </c>
      <c r="C31" s="430">
        <v>0</v>
      </c>
      <c r="D31" s="430">
        <v>0</v>
      </c>
      <c r="E31" s="430">
        <v>0</v>
      </c>
    </row>
    <row r="32" spans="1:5">
      <c r="A32" s="433" t="s">
        <v>242</v>
      </c>
      <c r="B32" s="429" t="s">
        <v>753</v>
      </c>
      <c r="C32" s="430">
        <v>2920</v>
      </c>
      <c r="D32" s="430">
        <v>1211</v>
      </c>
      <c r="E32" s="430">
        <v>1211</v>
      </c>
    </row>
    <row r="33" spans="1:5">
      <c r="A33" s="433" t="s">
        <v>243</v>
      </c>
      <c r="B33" s="429" t="s">
        <v>754</v>
      </c>
      <c r="C33" s="430">
        <v>16265</v>
      </c>
      <c r="D33" s="430">
        <v>8876</v>
      </c>
      <c r="E33" s="430">
        <v>8876</v>
      </c>
    </row>
    <row r="34" spans="1:5">
      <c r="A34" s="433" t="s">
        <v>244</v>
      </c>
      <c r="B34" s="429" t="s">
        <v>755</v>
      </c>
      <c r="C34" s="430">
        <v>0</v>
      </c>
      <c r="D34" s="430">
        <v>0</v>
      </c>
      <c r="E34" s="430">
        <v>0</v>
      </c>
    </row>
    <row r="35" spans="1:5">
      <c r="A35" s="433" t="s">
        <v>245</v>
      </c>
      <c r="B35" s="429" t="s">
        <v>756</v>
      </c>
      <c r="C35" s="430">
        <v>19185</v>
      </c>
      <c r="D35" s="430">
        <v>10087</v>
      </c>
      <c r="E35" s="430">
        <v>10087</v>
      </c>
    </row>
    <row r="36" spans="1:5">
      <c r="A36" s="433" t="s">
        <v>246</v>
      </c>
      <c r="B36" s="429" t="s">
        <v>757</v>
      </c>
      <c r="C36" s="430">
        <v>0</v>
      </c>
      <c r="D36" s="430">
        <v>404</v>
      </c>
      <c r="E36" s="430">
        <v>404</v>
      </c>
    </row>
    <row r="37" spans="1:5">
      <c r="A37" s="433" t="s">
        <v>247</v>
      </c>
      <c r="B37" s="426" t="s">
        <v>758</v>
      </c>
      <c r="C37" s="427">
        <v>2590</v>
      </c>
      <c r="D37" s="427">
        <v>1276</v>
      </c>
      <c r="E37" s="427">
        <v>1276</v>
      </c>
    </row>
    <row r="38" spans="1:5">
      <c r="A38" s="433" t="s">
        <v>248</v>
      </c>
      <c r="B38" s="429" t="s">
        <v>759</v>
      </c>
      <c r="C38" s="430">
        <v>2590</v>
      </c>
      <c r="D38" s="430">
        <v>1680</v>
      </c>
      <c r="E38" s="430">
        <v>1680</v>
      </c>
    </row>
    <row r="39" spans="1:5">
      <c r="A39" s="433" t="s">
        <v>249</v>
      </c>
      <c r="B39" s="429" t="s">
        <v>760</v>
      </c>
      <c r="C39" s="430">
        <v>14895</v>
      </c>
      <c r="D39" s="430">
        <v>17895</v>
      </c>
      <c r="E39" s="430">
        <v>14436</v>
      </c>
    </row>
    <row r="40" spans="1:5">
      <c r="A40" s="433" t="s">
        <v>250</v>
      </c>
      <c r="B40" s="429" t="s">
        <v>761</v>
      </c>
      <c r="C40" s="430">
        <v>10670</v>
      </c>
      <c r="D40" s="430">
        <v>13175</v>
      </c>
      <c r="E40" s="430">
        <v>13175</v>
      </c>
    </row>
    <row r="41" spans="1:5">
      <c r="A41" s="433" t="s">
        <v>251</v>
      </c>
      <c r="B41" s="426" t="s">
        <v>762</v>
      </c>
      <c r="C41" s="427">
        <v>750</v>
      </c>
      <c r="D41" s="427">
        <v>0</v>
      </c>
      <c r="E41" s="427">
        <v>0</v>
      </c>
    </row>
    <row r="42" spans="1:5" ht="25.5">
      <c r="A42" s="433" t="s">
        <v>252</v>
      </c>
      <c r="B42" s="429" t="s">
        <v>763</v>
      </c>
      <c r="C42" s="430">
        <v>0</v>
      </c>
      <c r="D42" s="430">
        <v>0</v>
      </c>
      <c r="E42" s="430">
        <v>0</v>
      </c>
    </row>
    <row r="43" spans="1:5">
      <c r="A43" s="433" t="s">
        <v>253</v>
      </c>
      <c r="B43" s="429" t="s">
        <v>764</v>
      </c>
      <c r="C43" s="430">
        <v>1695</v>
      </c>
      <c r="D43" s="430">
        <v>3104</v>
      </c>
      <c r="E43" s="430">
        <v>3104</v>
      </c>
    </row>
    <row r="44" spans="1:5">
      <c r="A44" s="433" t="s">
        <v>365</v>
      </c>
      <c r="B44" s="429" t="s">
        <v>765</v>
      </c>
      <c r="C44" s="430">
        <v>0</v>
      </c>
      <c r="D44" s="430">
        <v>7282</v>
      </c>
      <c r="E44" s="430">
        <v>7282</v>
      </c>
    </row>
    <row r="45" spans="1:5">
      <c r="A45" s="433" t="s">
        <v>367</v>
      </c>
      <c r="B45" s="429" t="s">
        <v>766</v>
      </c>
      <c r="C45" s="430">
        <v>0</v>
      </c>
      <c r="D45" s="430">
        <v>0</v>
      </c>
      <c r="E45" s="430">
        <v>0</v>
      </c>
    </row>
    <row r="46" spans="1:5">
      <c r="A46" s="433" t="s">
        <v>369</v>
      </c>
      <c r="B46" s="429" t="s">
        <v>767</v>
      </c>
      <c r="C46" s="430">
        <v>0</v>
      </c>
      <c r="D46" s="430">
        <v>73341</v>
      </c>
      <c r="E46" s="430">
        <v>26316</v>
      </c>
    </row>
    <row r="47" spans="1:5">
      <c r="A47" s="433" t="s">
        <v>371</v>
      </c>
      <c r="B47" s="429" t="s">
        <v>768</v>
      </c>
      <c r="C47" s="430">
        <v>34700</v>
      </c>
      <c r="D47" s="430">
        <v>28070</v>
      </c>
      <c r="E47" s="430">
        <v>28070</v>
      </c>
    </row>
    <row r="48" spans="1:5">
      <c r="A48" s="433" t="s">
        <v>373</v>
      </c>
      <c r="B48" s="429" t="s">
        <v>769</v>
      </c>
      <c r="C48" s="430">
        <v>62710</v>
      </c>
      <c r="D48" s="430">
        <v>142867</v>
      </c>
      <c r="E48" s="430">
        <v>92383</v>
      </c>
    </row>
    <row r="49" spans="1:5">
      <c r="A49" s="433" t="s">
        <v>375</v>
      </c>
      <c r="B49" s="429" t="s">
        <v>770</v>
      </c>
      <c r="C49" s="430">
        <v>2130</v>
      </c>
      <c r="D49" s="430">
        <v>486</v>
      </c>
      <c r="E49" s="430">
        <v>486</v>
      </c>
    </row>
    <row r="50" spans="1:5">
      <c r="A50" s="433" t="s">
        <v>377</v>
      </c>
      <c r="B50" s="429" t="s">
        <v>771</v>
      </c>
      <c r="C50" s="430">
        <v>0</v>
      </c>
      <c r="D50" s="430">
        <v>0</v>
      </c>
      <c r="E50" s="430">
        <v>0</v>
      </c>
    </row>
    <row r="51" spans="1:5" ht="25.5">
      <c r="A51" s="433" t="s">
        <v>379</v>
      </c>
      <c r="B51" s="429" t="s">
        <v>772</v>
      </c>
      <c r="C51" s="430">
        <v>2130</v>
      </c>
      <c r="D51" s="430">
        <v>486</v>
      </c>
      <c r="E51" s="430">
        <v>486</v>
      </c>
    </row>
    <row r="52" spans="1:5" ht="25.5">
      <c r="A52" s="433" t="s">
        <v>381</v>
      </c>
      <c r="B52" s="429" t="s">
        <v>773</v>
      </c>
      <c r="C52" s="430">
        <v>13501</v>
      </c>
      <c r="D52" s="430">
        <v>26327</v>
      </c>
      <c r="E52" s="430">
        <v>26327</v>
      </c>
    </row>
    <row r="53" spans="1:5">
      <c r="A53" s="433" t="s">
        <v>383</v>
      </c>
      <c r="B53" s="429" t="s">
        <v>774</v>
      </c>
      <c r="C53" s="430">
        <v>0</v>
      </c>
      <c r="D53" s="430">
        <v>5090</v>
      </c>
      <c r="E53" s="430">
        <v>5090</v>
      </c>
    </row>
    <row r="54" spans="1:5">
      <c r="A54" s="433" t="s">
        <v>385</v>
      </c>
      <c r="B54" s="426" t="s">
        <v>775</v>
      </c>
      <c r="C54" s="427">
        <v>0</v>
      </c>
      <c r="D54" s="427">
        <v>121</v>
      </c>
      <c r="E54" s="427">
        <v>121</v>
      </c>
    </row>
    <row r="55" spans="1:5">
      <c r="A55" s="433" t="s">
        <v>387</v>
      </c>
      <c r="B55" s="426" t="s">
        <v>776</v>
      </c>
      <c r="C55" s="427">
        <v>0</v>
      </c>
      <c r="D55" s="427">
        <v>0</v>
      </c>
      <c r="E55" s="427">
        <v>0</v>
      </c>
    </row>
    <row r="56" spans="1:5">
      <c r="A56" s="433" t="s">
        <v>389</v>
      </c>
      <c r="B56" s="429" t="s">
        <v>777</v>
      </c>
      <c r="C56" s="430">
        <v>0</v>
      </c>
      <c r="D56" s="430">
        <v>0</v>
      </c>
      <c r="E56" s="430">
        <v>0</v>
      </c>
    </row>
    <row r="57" spans="1:5" ht="25.5">
      <c r="A57" s="433" t="s">
        <v>391</v>
      </c>
      <c r="B57" s="429" t="s">
        <v>778</v>
      </c>
      <c r="C57" s="430">
        <v>1000</v>
      </c>
      <c r="D57" s="430">
        <v>0</v>
      </c>
      <c r="E57" s="430">
        <v>0</v>
      </c>
    </row>
    <row r="58" spans="1:5" ht="25.5">
      <c r="A58" s="433" t="s">
        <v>393</v>
      </c>
      <c r="B58" s="429" t="s">
        <v>779</v>
      </c>
      <c r="C58" s="430">
        <v>0</v>
      </c>
      <c r="D58" s="430">
        <v>0</v>
      </c>
      <c r="E58" s="430">
        <v>0</v>
      </c>
    </row>
    <row r="59" spans="1:5" ht="25.5">
      <c r="A59" s="433" t="s">
        <v>395</v>
      </c>
      <c r="B59" s="429" t="s">
        <v>780</v>
      </c>
      <c r="C59" s="430">
        <v>0</v>
      </c>
      <c r="D59" s="430">
        <v>0</v>
      </c>
      <c r="E59" s="430">
        <v>0</v>
      </c>
    </row>
    <row r="60" spans="1:5" ht="25.5">
      <c r="A60" s="433" t="s">
        <v>397</v>
      </c>
      <c r="B60" s="426" t="s">
        <v>781</v>
      </c>
      <c r="C60" s="427">
        <v>0</v>
      </c>
      <c r="D60" s="427">
        <v>0</v>
      </c>
      <c r="E60" s="427">
        <v>0</v>
      </c>
    </row>
    <row r="61" spans="1:5">
      <c r="A61" s="433" t="s">
        <v>399</v>
      </c>
      <c r="B61" s="429" t="s">
        <v>782</v>
      </c>
      <c r="C61" s="430">
        <v>150</v>
      </c>
      <c r="D61" s="430">
        <v>1968</v>
      </c>
      <c r="E61" s="430">
        <v>1968</v>
      </c>
    </row>
    <row r="62" spans="1:5" ht="25.5">
      <c r="A62" s="433" t="s">
        <v>401</v>
      </c>
      <c r="B62" s="429" t="s">
        <v>783</v>
      </c>
      <c r="C62" s="430">
        <v>14651</v>
      </c>
      <c r="D62" s="430">
        <v>33506</v>
      </c>
      <c r="E62" s="430">
        <v>33506</v>
      </c>
    </row>
    <row r="63" spans="1:5">
      <c r="A63" s="433" t="s">
        <v>403</v>
      </c>
      <c r="B63" s="429" t="s">
        <v>784</v>
      </c>
      <c r="C63" s="430">
        <v>101266</v>
      </c>
      <c r="D63" s="430">
        <v>188626</v>
      </c>
      <c r="E63" s="430">
        <v>138142</v>
      </c>
    </row>
    <row r="64" spans="1:5">
      <c r="A64" s="433" t="s">
        <v>405</v>
      </c>
      <c r="B64" s="426" t="s">
        <v>682</v>
      </c>
      <c r="C64" s="427">
        <v>0</v>
      </c>
      <c r="D64" s="427">
        <v>0</v>
      </c>
      <c r="E64" s="427">
        <v>0</v>
      </c>
    </row>
    <row r="65" spans="1:5">
      <c r="A65" s="433" t="s">
        <v>407</v>
      </c>
      <c r="B65" s="426" t="s">
        <v>785</v>
      </c>
      <c r="C65" s="427">
        <v>500</v>
      </c>
      <c r="D65" s="427">
        <v>3898</v>
      </c>
      <c r="E65" s="427">
        <v>3898</v>
      </c>
    </row>
    <row r="66" spans="1:5">
      <c r="A66" s="434" t="s">
        <v>409</v>
      </c>
      <c r="B66" s="435" t="s">
        <v>786</v>
      </c>
      <c r="C66" s="434">
        <v>0</v>
      </c>
      <c r="D66" s="434">
        <v>0</v>
      </c>
      <c r="E66" s="434">
        <v>0</v>
      </c>
    </row>
    <row r="67" spans="1:5">
      <c r="A67" s="434" t="s">
        <v>411</v>
      </c>
      <c r="B67" s="435" t="s">
        <v>787</v>
      </c>
      <c r="C67" s="434">
        <v>0</v>
      </c>
      <c r="D67" s="434">
        <v>0</v>
      </c>
      <c r="E67" s="434">
        <v>0</v>
      </c>
    </row>
    <row r="68" spans="1:5">
      <c r="A68" s="434" t="s">
        <v>413</v>
      </c>
      <c r="B68" s="435" t="s">
        <v>788</v>
      </c>
      <c r="C68" s="434">
        <v>0</v>
      </c>
      <c r="D68" s="434">
        <v>0</v>
      </c>
      <c r="E68" s="434">
        <v>0</v>
      </c>
    </row>
    <row r="69" spans="1:5">
      <c r="A69" s="434" t="s">
        <v>415</v>
      </c>
      <c r="B69" s="435" t="s">
        <v>789</v>
      </c>
      <c r="C69" s="434">
        <v>0</v>
      </c>
      <c r="D69" s="434">
        <v>0</v>
      </c>
      <c r="E69" s="434">
        <v>0</v>
      </c>
    </row>
    <row r="70" spans="1:5" ht="25.5">
      <c r="A70" s="434" t="s">
        <v>417</v>
      </c>
      <c r="B70" s="435" t="s">
        <v>790</v>
      </c>
      <c r="C70" s="434">
        <v>0</v>
      </c>
      <c r="D70" s="434">
        <v>0</v>
      </c>
      <c r="E70" s="434">
        <v>0</v>
      </c>
    </row>
    <row r="71" spans="1:5">
      <c r="A71" s="434" t="s">
        <v>419</v>
      </c>
      <c r="B71" s="435" t="s">
        <v>791</v>
      </c>
      <c r="C71" s="434">
        <v>0</v>
      </c>
      <c r="D71" s="434">
        <v>0</v>
      </c>
      <c r="E71" s="434">
        <v>0</v>
      </c>
    </row>
    <row r="72" spans="1:5">
      <c r="A72" s="434" t="s">
        <v>421</v>
      </c>
      <c r="B72" s="435" t="s">
        <v>792</v>
      </c>
      <c r="C72" s="434">
        <v>0</v>
      </c>
      <c r="D72" s="434">
        <v>0</v>
      </c>
      <c r="E72" s="434">
        <v>0</v>
      </c>
    </row>
    <row r="73" spans="1:5">
      <c r="A73" s="434" t="s">
        <v>423</v>
      </c>
      <c r="B73" s="435" t="s">
        <v>793</v>
      </c>
      <c r="C73" s="434">
        <v>0</v>
      </c>
      <c r="D73" s="434">
        <v>0</v>
      </c>
      <c r="E73" s="434">
        <v>0</v>
      </c>
    </row>
    <row r="74" spans="1:5" ht="25.5">
      <c r="A74" s="434" t="s">
        <v>425</v>
      </c>
      <c r="B74" s="435" t="s">
        <v>794</v>
      </c>
      <c r="C74" s="434">
        <v>0</v>
      </c>
      <c r="D74" s="434">
        <v>0</v>
      </c>
      <c r="E74" s="434">
        <v>0</v>
      </c>
    </row>
    <row r="75" spans="1:5">
      <c r="A75" s="434" t="s">
        <v>427</v>
      </c>
      <c r="B75" s="435" t="s">
        <v>683</v>
      </c>
      <c r="C75" s="434">
        <v>0</v>
      </c>
      <c r="D75" s="434">
        <v>0</v>
      </c>
      <c r="E75" s="434">
        <v>940</v>
      </c>
    </row>
    <row r="76" spans="1:5" ht="25.5">
      <c r="A76" s="434" t="s">
        <v>429</v>
      </c>
      <c r="B76" s="435" t="s">
        <v>684</v>
      </c>
      <c r="C76" s="434">
        <v>0</v>
      </c>
      <c r="D76" s="434">
        <v>0</v>
      </c>
      <c r="E76" s="434">
        <v>2958</v>
      </c>
    </row>
    <row r="77" spans="1:5">
      <c r="A77" s="434" t="s">
        <v>431</v>
      </c>
      <c r="B77" s="435" t="s">
        <v>795</v>
      </c>
      <c r="C77" s="434">
        <v>0</v>
      </c>
      <c r="D77" s="434">
        <v>0</v>
      </c>
      <c r="E77" s="434">
        <v>0</v>
      </c>
    </row>
    <row r="78" spans="1:5" ht="25.5">
      <c r="A78" s="434" t="s">
        <v>433</v>
      </c>
      <c r="B78" s="435" t="s">
        <v>796</v>
      </c>
      <c r="C78" s="434">
        <v>0</v>
      </c>
      <c r="D78" s="434">
        <v>0</v>
      </c>
      <c r="E78" s="434">
        <v>0</v>
      </c>
    </row>
    <row r="79" spans="1:5">
      <c r="A79" s="434" t="s">
        <v>435</v>
      </c>
      <c r="B79" s="435" t="s">
        <v>797</v>
      </c>
      <c r="C79" s="434">
        <v>0</v>
      </c>
      <c r="D79" s="434">
        <v>0</v>
      </c>
      <c r="E79" s="434">
        <v>0</v>
      </c>
    </row>
    <row r="80" spans="1:5" ht="25.5">
      <c r="A80" s="434" t="s">
        <v>437</v>
      </c>
      <c r="B80" s="435" t="s">
        <v>798</v>
      </c>
      <c r="C80" s="434">
        <v>0</v>
      </c>
      <c r="D80" s="434">
        <v>0</v>
      </c>
      <c r="E80" s="434">
        <v>0</v>
      </c>
    </row>
    <row r="81" spans="1:5" ht="25.5">
      <c r="A81" s="434" t="s">
        <v>439</v>
      </c>
      <c r="B81" s="435" t="s">
        <v>799</v>
      </c>
      <c r="C81" s="434">
        <v>0</v>
      </c>
      <c r="D81" s="434">
        <v>0</v>
      </c>
      <c r="E81" s="434">
        <v>0</v>
      </c>
    </row>
    <row r="82" spans="1:5" ht="25.5">
      <c r="A82" s="434" t="s">
        <v>441</v>
      </c>
      <c r="B82" s="435" t="s">
        <v>800</v>
      </c>
      <c r="C82" s="434">
        <v>0</v>
      </c>
      <c r="D82" s="434">
        <v>0</v>
      </c>
      <c r="E82" s="434">
        <v>0</v>
      </c>
    </row>
    <row r="83" spans="1:5" ht="25.5">
      <c r="A83" s="434" t="s">
        <v>443</v>
      </c>
      <c r="B83" s="435" t="s">
        <v>801</v>
      </c>
      <c r="C83" s="434">
        <v>0</v>
      </c>
      <c r="D83" s="434">
        <v>0</v>
      </c>
      <c r="E83" s="434">
        <v>0</v>
      </c>
    </row>
    <row r="84" spans="1:5">
      <c r="A84" s="434" t="s">
        <v>445</v>
      </c>
      <c r="B84" s="435" t="s">
        <v>802</v>
      </c>
      <c r="C84" s="434">
        <v>0</v>
      </c>
      <c r="D84" s="434">
        <v>0</v>
      </c>
      <c r="E84" s="434">
        <v>0</v>
      </c>
    </row>
    <row r="85" spans="1:5" ht="25.5">
      <c r="A85" s="434" t="s">
        <v>447</v>
      </c>
      <c r="B85" s="435" t="s">
        <v>803</v>
      </c>
      <c r="C85" s="434">
        <v>0</v>
      </c>
      <c r="D85" s="434">
        <v>0</v>
      </c>
      <c r="E85" s="434">
        <v>0</v>
      </c>
    </row>
    <row r="86" spans="1:5" ht="25.5">
      <c r="A86" s="434" t="s">
        <v>449</v>
      </c>
      <c r="B86" s="435" t="s">
        <v>804</v>
      </c>
      <c r="C86" s="434">
        <v>50000</v>
      </c>
      <c r="D86" s="434">
        <v>31668</v>
      </c>
      <c r="E86" s="434">
        <v>31668</v>
      </c>
    </row>
    <row r="87" spans="1:5" ht="63.75">
      <c r="A87" s="434" t="s">
        <v>451</v>
      </c>
      <c r="B87" s="435" t="s">
        <v>805</v>
      </c>
      <c r="C87" s="434">
        <v>0</v>
      </c>
      <c r="D87" s="434">
        <v>0</v>
      </c>
      <c r="E87" s="434">
        <v>0</v>
      </c>
    </row>
    <row r="88" spans="1:5" ht="25.5">
      <c r="A88" s="434" t="s">
        <v>453</v>
      </c>
      <c r="B88" s="435" t="s">
        <v>806</v>
      </c>
      <c r="C88" s="434">
        <v>0</v>
      </c>
      <c r="D88" s="434">
        <v>0</v>
      </c>
      <c r="E88" s="434">
        <v>0</v>
      </c>
    </row>
    <row r="89" spans="1:5" ht="25.5">
      <c r="A89" s="434" t="s">
        <v>455</v>
      </c>
      <c r="B89" s="435" t="s">
        <v>807</v>
      </c>
      <c r="C89" s="434">
        <v>0</v>
      </c>
      <c r="D89" s="434">
        <v>0</v>
      </c>
      <c r="E89" s="434">
        <v>0</v>
      </c>
    </row>
    <row r="90" spans="1:5">
      <c r="A90" s="434" t="s">
        <v>457</v>
      </c>
      <c r="B90" s="435" t="s">
        <v>808</v>
      </c>
      <c r="C90" s="434">
        <v>0</v>
      </c>
      <c r="D90" s="434">
        <v>0</v>
      </c>
      <c r="E90" s="434">
        <v>0</v>
      </c>
    </row>
    <row r="91" spans="1:5">
      <c r="A91" s="434" t="s">
        <v>459</v>
      </c>
      <c r="B91" s="435" t="s">
        <v>809</v>
      </c>
      <c r="C91" s="434">
        <v>0</v>
      </c>
      <c r="D91" s="434">
        <v>0</v>
      </c>
      <c r="E91" s="434">
        <v>0</v>
      </c>
    </row>
    <row r="92" spans="1:5" ht="25.5">
      <c r="A92" s="434" t="s">
        <v>461</v>
      </c>
      <c r="B92" s="435" t="s">
        <v>810</v>
      </c>
      <c r="C92" s="434">
        <v>0</v>
      </c>
      <c r="D92" s="434">
        <v>0</v>
      </c>
      <c r="E92" s="434">
        <v>0</v>
      </c>
    </row>
    <row r="93" spans="1:5">
      <c r="A93" s="434" t="s">
        <v>463</v>
      </c>
      <c r="B93" s="435" t="s">
        <v>811</v>
      </c>
      <c r="C93" s="434">
        <v>0</v>
      </c>
      <c r="D93" s="434">
        <v>0</v>
      </c>
      <c r="E93" s="434">
        <v>0</v>
      </c>
    </row>
    <row r="94" spans="1:5" ht="25.5">
      <c r="A94" s="434" t="s">
        <v>465</v>
      </c>
      <c r="B94" s="435" t="s">
        <v>812</v>
      </c>
      <c r="C94" s="434">
        <v>0</v>
      </c>
      <c r="D94" s="434">
        <v>0</v>
      </c>
      <c r="E94" s="434">
        <v>31668</v>
      </c>
    </row>
    <row r="95" spans="1:5">
      <c r="A95" s="434" t="s">
        <v>468</v>
      </c>
      <c r="B95" s="435" t="s">
        <v>813</v>
      </c>
      <c r="C95" s="434">
        <v>0</v>
      </c>
      <c r="D95" s="434">
        <v>0</v>
      </c>
      <c r="E95" s="434">
        <v>0</v>
      </c>
    </row>
    <row r="96" spans="1:5">
      <c r="A96" s="434" t="s">
        <v>470</v>
      </c>
      <c r="B96" s="435" t="s">
        <v>814</v>
      </c>
      <c r="C96" s="434">
        <v>8500</v>
      </c>
      <c r="D96" s="434">
        <v>10188</v>
      </c>
      <c r="E96" s="434">
        <v>10188</v>
      </c>
    </row>
    <row r="97" spans="1:5" ht="25.5">
      <c r="A97" s="434" t="s">
        <v>472</v>
      </c>
      <c r="B97" s="435" t="s">
        <v>815</v>
      </c>
      <c r="C97" s="434">
        <v>0</v>
      </c>
      <c r="D97" s="434">
        <v>0</v>
      </c>
      <c r="E97" s="434">
        <v>0</v>
      </c>
    </row>
    <row r="98" spans="1:5">
      <c r="A98" s="434" t="s">
        <v>474</v>
      </c>
      <c r="B98" s="435" t="s">
        <v>816</v>
      </c>
      <c r="C98" s="434">
        <v>0</v>
      </c>
      <c r="D98" s="434">
        <v>0</v>
      </c>
      <c r="E98" s="434">
        <v>0</v>
      </c>
    </row>
    <row r="99" spans="1:5" ht="25.5">
      <c r="A99" s="434" t="s">
        <v>476</v>
      </c>
      <c r="B99" s="435" t="s">
        <v>817</v>
      </c>
      <c r="C99" s="434">
        <v>0</v>
      </c>
      <c r="D99" s="434">
        <v>0</v>
      </c>
      <c r="E99" s="434">
        <v>10188</v>
      </c>
    </row>
    <row r="100" spans="1:5" ht="25.5">
      <c r="A100" s="434" t="s">
        <v>478</v>
      </c>
      <c r="B100" s="435" t="s">
        <v>818</v>
      </c>
      <c r="C100" s="434">
        <v>0</v>
      </c>
      <c r="D100" s="434">
        <v>0</v>
      </c>
      <c r="E100" s="434">
        <v>0</v>
      </c>
    </row>
    <row r="101" spans="1:5" ht="25.5">
      <c r="A101" s="434" t="s">
        <v>480</v>
      </c>
      <c r="B101" s="435" t="s">
        <v>819</v>
      </c>
      <c r="C101" s="434">
        <v>0</v>
      </c>
      <c r="D101" s="434">
        <v>0</v>
      </c>
      <c r="E101" s="434">
        <v>0</v>
      </c>
    </row>
    <row r="102" spans="1:5" ht="38.25">
      <c r="A102" s="434" t="s">
        <v>482</v>
      </c>
      <c r="B102" s="435" t="s">
        <v>820</v>
      </c>
      <c r="C102" s="434">
        <v>0</v>
      </c>
      <c r="D102" s="434">
        <v>0</v>
      </c>
      <c r="E102" s="434">
        <v>0</v>
      </c>
    </row>
    <row r="103" spans="1:5" ht="25.5">
      <c r="A103" s="434" t="s">
        <v>484</v>
      </c>
      <c r="B103" s="435" t="s">
        <v>821</v>
      </c>
      <c r="C103" s="434">
        <v>0</v>
      </c>
      <c r="D103" s="434">
        <v>0</v>
      </c>
      <c r="E103" s="434">
        <v>0</v>
      </c>
    </row>
    <row r="104" spans="1:5">
      <c r="A104" s="434" t="s">
        <v>486</v>
      </c>
      <c r="B104" s="435" t="s">
        <v>822</v>
      </c>
      <c r="C104" s="434">
        <v>0</v>
      </c>
      <c r="D104" s="434">
        <v>0</v>
      </c>
      <c r="E104" s="434">
        <v>0</v>
      </c>
    </row>
    <row r="105" spans="1:5">
      <c r="A105" s="434" t="s">
        <v>488</v>
      </c>
      <c r="B105" s="435" t="s">
        <v>823</v>
      </c>
      <c r="C105" s="434">
        <v>0</v>
      </c>
      <c r="D105" s="434">
        <v>0</v>
      </c>
      <c r="E105" s="434">
        <v>0</v>
      </c>
    </row>
    <row r="106" spans="1:5">
      <c r="A106" s="434" t="s">
        <v>490</v>
      </c>
      <c r="B106" s="435" t="s">
        <v>824</v>
      </c>
      <c r="C106" s="434">
        <v>1600</v>
      </c>
      <c r="D106" s="434">
        <v>8816</v>
      </c>
      <c r="E106" s="434">
        <v>8816</v>
      </c>
    </row>
    <row r="107" spans="1:5">
      <c r="A107" s="434" t="s">
        <v>492</v>
      </c>
      <c r="B107" s="435" t="s">
        <v>825</v>
      </c>
      <c r="C107" s="434">
        <v>0</v>
      </c>
      <c r="D107" s="434">
        <v>0</v>
      </c>
      <c r="E107" s="434">
        <v>0</v>
      </c>
    </row>
    <row r="108" spans="1:5" ht="25.5">
      <c r="A108" s="434" t="s">
        <v>494</v>
      </c>
      <c r="B108" s="435" t="s">
        <v>826</v>
      </c>
      <c r="C108" s="434">
        <v>0</v>
      </c>
      <c r="D108" s="434">
        <v>0</v>
      </c>
      <c r="E108" s="434">
        <v>0</v>
      </c>
    </row>
    <row r="109" spans="1:5" ht="25.5">
      <c r="A109" s="434" t="s">
        <v>496</v>
      </c>
      <c r="B109" s="435" t="s">
        <v>827</v>
      </c>
      <c r="C109" s="434">
        <v>0</v>
      </c>
      <c r="D109" s="434">
        <v>0</v>
      </c>
      <c r="E109" s="434">
        <v>0</v>
      </c>
    </row>
    <row r="110" spans="1:5">
      <c r="A110" s="434" t="s">
        <v>498</v>
      </c>
      <c r="B110" s="435" t="s">
        <v>828</v>
      </c>
      <c r="C110" s="434">
        <v>0</v>
      </c>
      <c r="D110" s="434">
        <v>0</v>
      </c>
      <c r="E110" s="434">
        <v>0</v>
      </c>
    </row>
    <row r="111" spans="1:5">
      <c r="A111" s="434" t="s">
        <v>500</v>
      </c>
      <c r="B111" s="435" t="s">
        <v>829</v>
      </c>
      <c r="C111" s="434">
        <v>0</v>
      </c>
      <c r="D111" s="434">
        <v>0</v>
      </c>
      <c r="E111" s="434">
        <v>0</v>
      </c>
    </row>
    <row r="112" spans="1:5" ht="25.5">
      <c r="A112" s="434" t="s">
        <v>502</v>
      </c>
      <c r="B112" s="435" t="s">
        <v>830</v>
      </c>
      <c r="C112" s="434">
        <v>0</v>
      </c>
      <c r="D112" s="434">
        <v>0</v>
      </c>
      <c r="E112" s="434">
        <v>0</v>
      </c>
    </row>
    <row r="113" spans="1:5" ht="25.5">
      <c r="A113" s="434" t="s">
        <v>504</v>
      </c>
      <c r="B113" s="435" t="s">
        <v>831</v>
      </c>
      <c r="C113" s="434">
        <v>0</v>
      </c>
      <c r="D113" s="434">
        <v>0</v>
      </c>
      <c r="E113" s="434">
        <v>0</v>
      </c>
    </row>
    <row r="114" spans="1:5" ht="38.25">
      <c r="A114" s="434" t="s">
        <v>506</v>
      </c>
      <c r="B114" s="435" t="s">
        <v>832</v>
      </c>
      <c r="C114" s="434">
        <v>0</v>
      </c>
      <c r="D114" s="434">
        <v>0</v>
      </c>
      <c r="E114" s="434">
        <v>0</v>
      </c>
    </row>
    <row r="115" spans="1:5" ht="25.5">
      <c r="A115" s="434" t="s">
        <v>508</v>
      </c>
      <c r="B115" s="435" t="s">
        <v>833</v>
      </c>
      <c r="C115" s="434">
        <v>0</v>
      </c>
      <c r="D115" s="434">
        <v>0</v>
      </c>
      <c r="E115" s="434">
        <v>0</v>
      </c>
    </row>
    <row r="116" spans="1:5" ht="25.5">
      <c r="A116" s="434" t="s">
        <v>510</v>
      </c>
      <c r="B116" s="435" t="s">
        <v>834</v>
      </c>
      <c r="C116" s="434">
        <v>0</v>
      </c>
      <c r="D116" s="434">
        <v>0</v>
      </c>
      <c r="E116" s="434">
        <v>0</v>
      </c>
    </row>
    <row r="117" spans="1:5">
      <c r="A117" s="434" t="s">
        <v>512</v>
      </c>
      <c r="B117" s="435" t="s">
        <v>835</v>
      </c>
      <c r="C117" s="434">
        <v>0</v>
      </c>
      <c r="D117" s="434">
        <v>0</v>
      </c>
      <c r="E117" s="434">
        <v>0</v>
      </c>
    </row>
    <row r="118" spans="1:5" ht="25.5">
      <c r="A118" s="434" t="s">
        <v>514</v>
      </c>
      <c r="B118" s="435" t="s">
        <v>836</v>
      </c>
      <c r="C118" s="434">
        <v>0</v>
      </c>
      <c r="D118" s="434">
        <v>0</v>
      </c>
      <c r="E118" s="434">
        <v>0</v>
      </c>
    </row>
    <row r="119" spans="1:5">
      <c r="A119" s="434" t="s">
        <v>516</v>
      </c>
      <c r="B119" s="435" t="s">
        <v>837</v>
      </c>
      <c r="C119" s="434">
        <v>0</v>
      </c>
      <c r="D119" s="434">
        <v>0</v>
      </c>
      <c r="E119" s="434">
        <v>0</v>
      </c>
    </row>
    <row r="120" spans="1:5" ht="25.5">
      <c r="A120" s="434" t="s">
        <v>518</v>
      </c>
      <c r="B120" s="435" t="s">
        <v>838</v>
      </c>
      <c r="C120" s="434">
        <v>0</v>
      </c>
      <c r="D120" s="434">
        <v>0</v>
      </c>
      <c r="E120" s="434">
        <v>0</v>
      </c>
    </row>
    <row r="121" spans="1:5" ht="25.5">
      <c r="A121" s="434" t="s">
        <v>520</v>
      </c>
      <c r="B121" s="435" t="s">
        <v>839</v>
      </c>
      <c r="C121" s="434">
        <v>0</v>
      </c>
      <c r="D121" s="434">
        <v>0</v>
      </c>
      <c r="E121" s="434">
        <v>8522</v>
      </c>
    </row>
    <row r="122" spans="1:5">
      <c r="A122" s="434" t="s">
        <v>522</v>
      </c>
      <c r="B122" s="435" t="s">
        <v>840</v>
      </c>
      <c r="C122" s="434">
        <v>0</v>
      </c>
      <c r="D122" s="434">
        <v>0</v>
      </c>
      <c r="E122" s="434">
        <v>231</v>
      </c>
    </row>
    <row r="123" spans="1:5" ht="25.5">
      <c r="A123" s="434" t="s">
        <v>524</v>
      </c>
      <c r="B123" s="435" t="s">
        <v>841</v>
      </c>
      <c r="C123" s="434">
        <v>0</v>
      </c>
      <c r="D123" s="434">
        <v>0</v>
      </c>
      <c r="E123" s="434">
        <v>0</v>
      </c>
    </row>
    <row r="124" spans="1:5" ht="25.5">
      <c r="A124" s="434" t="s">
        <v>526</v>
      </c>
      <c r="B124" s="435" t="s">
        <v>842</v>
      </c>
      <c r="C124" s="434">
        <v>0</v>
      </c>
      <c r="D124" s="434">
        <v>0</v>
      </c>
      <c r="E124" s="434">
        <v>0</v>
      </c>
    </row>
    <row r="125" spans="1:5" ht="25.5">
      <c r="A125" s="434" t="s">
        <v>528</v>
      </c>
      <c r="B125" s="435" t="s">
        <v>843</v>
      </c>
      <c r="C125" s="434">
        <v>0</v>
      </c>
      <c r="D125" s="434">
        <v>0</v>
      </c>
      <c r="E125" s="434">
        <v>0</v>
      </c>
    </row>
    <row r="126" spans="1:5">
      <c r="A126" s="434" t="s">
        <v>530</v>
      </c>
      <c r="B126" s="435" t="s">
        <v>844</v>
      </c>
      <c r="C126" s="434">
        <v>0</v>
      </c>
      <c r="D126" s="434">
        <v>0</v>
      </c>
      <c r="E126" s="434">
        <v>0</v>
      </c>
    </row>
    <row r="127" spans="1:5" ht="25.5">
      <c r="A127" s="434" t="s">
        <v>532</v>
      </c>
      <c r="B127" s="435" t="s">
        <v>845</v>
      </c>
      <c r="C127" s="434">
        <v>0</v>
      </c>
      <c r="D127" s="434">
        <v>0</v>
      </c>
      <c r="E127" s="434">
        <v>0</v>
      </c>
    </row>
    <row r="128" spans="1:5" ht="38.25">
      <c r="A128" s="434" t="s">
        <v>534</v>
      </c>
      <c r="B128" s="435" t="s">
        <v>846</v>
      </c>
      <c r="C128" s="434">
        <v>0</v>
      </c>
      <c r="D128" s="434">
        <v>0</v>
      </c>
      <c r="E128" s="434">
        <v>63</v>
      </c>
    </row>
    <row r="129" spans="1:5" ht="38.25">
      <c r="A129" s="434" t="s">
        <v>536</v>
      </c>
      <c r="B129" s="435" t="s">
        <v>847</v>
      </c>
      <c r="C129" s="434">
        <v>0</v>
      </c>
      <c r="D129" s="434">
        <v>0</v>
      </c>
      <c r="E129" s="434">
        <v>0</v>
      </c>
    </row>
    <row r="130" spans="1:5" ht="25.5">
      <c r="A130" s="434" t="s">
        <v>538</v>
      </c>
      <c r="B130" s="435" t="s">
        <v>848</v>
      </c>
      <c r="C130" s="434">
        <v>60600</v>
      </c>
      <c r="D130" s="434">
        <v>54570</v>
      </c>
      <c r="E130" s="434">
        <v>54570</v>
      </c>
    </row>
    <row r="131" spans="1:5">
      <c r="A131" s="434" t="s">
        <v>540</v>
      </c>
      <c r="B131" s="435" t="s">
        <v>849</v>
      </c>
      <c r="C131" s="434">
        <v>0</v>
      </c>
      <c r="D131" s="434">
        <v>0</v>
      </c>
      <c r="E131" s="434">
        <v>0</v>
      </c>
    </row>
    <row r="132" spans="1:5">
      <c r="A132" s="434" t="s">
        <v>542</v>
      </c>
      <c r="B132" s="435" t="s">
        <v>685</v>
      </c>
      <c r="C132" s="434">
        <v>0</v>
      </c>
      <c r="D132" s="434">
        <v>0</v>
      </c>
      <c r="E132" s="434">
        <v>0</v>
      </c>
    </row>
    <row r="133" spans="1:5">
      <c r="A133" s="434" t="s">
        <v>544</v>
      </c>
      <c r="B133" s="435" t="s">
        <v>686</v>
      </c>
      <c r="C133" s="434">
        <v>0</v>
      </c>
      <c r="D133" s="434">
        <v>83</v>
      </c>
      <c r="E133" s="434">
        <v>83</v>
      </c>
    </row>
    <row r="134" spans="1:5" ht="25.5">
      <c r="A134" s="434" t="s">
        <v>546</v>
      </c>
      <c r="B134" s="435" t="s">
        <v>687</v>
      </c>
      <c r="C134" s="434">
        <v>0</v>
      </c>
      <c r="D134" s="434">
        <v>0</v>
      </c>
      <c r="E134" s="434">
        <v>0</v>
      </c>
    </row>
    <row r="135" spans="1:5" ht="25.5">
      <c r="A135" s="434" t="s">
        <v>548</v>
      </c>
      <c r="B135" s="435" t="s">
        <v>850</v>
      </c>
      <c r="C135" s="434">
        <v>0</v>
      </c>
      <c r="D135" s="434">
        <v>0</v>
      </c>
      <c r="E135" s="434">
        <v>0</v>
      </c>
    </row>
    <row r="136" spans="1:5">
      <c r="A136" s="434" t="s">
        <v>550</v>
      </c>
      <c r="B136" s="435" t="s">
        <v>851</v>
      </c>
      <c r="C136" s="434">
        <v>0</v>
      </c>
      <c r="D136" s="434">
        <v>0</v>
      </c>
      <c r="E136" s="434">
        <v>0</v>
      </c>
    </row>
    <row r="137" spans="1:5">
      <c r="A137" s="434" t="s">
        <v>552</v>
      </c>
      <c r="B137" s="435" t="s">
        <v>852</v>
      </c>
      <c r="C137" s="434">
        <v>0</v>
      </c>
      <c r="D137" s="434">
        <v>0</v>
      </c>
      <c r="E137" s="434">
        <v>0</v>
      </c>
    </row>
    <row r="138" spans="1:5" ht="25.5">
      <c r="A138" s="434" t="s">
        <v>554</v>
      </c>
      <c r="B138" s="435" t="s">
        <v>853</v>
      </c>
      <c r="C138" s="434">
        <v>0</v>
      </c>
      <c r="D138" s="434">
        <v>0</v>
      </c>
      <c r="E138" s="434">
        <v>0</v>
      </c>
    </row>
    <row r="139" spans="1:5">
      <c r="A139" s="434" t="s">
        <v>556</v>
      </c>
      <c r="B139" s="435" t="s">
        <v>854</v>
      </c>
      <c r="C139" s="434">
        <v>0</v>
      </c>
      <c r="D139" s="434">
        <v>0</v>
      </c>
      <c r="E139" s="434">
        <v>0</v>
      </c>
    </row>
    <row r="140" spans="1:5">
      <c r="A140" s="434" t="s">
        <v>558</v>
      </c>
      <c r="B140" s="435" t="s">
        <v>855</v>
      </c>
      <c r="C140" s="434">
        <v>0</v>
      </c>
      <c r="D140" s="434">
        <v>0</v>
      </c>
      <c r="E140" s="434">
        <v>0</v>
      </c>
    </row>
    <row r="141" spans="1:5">
      <c r="A141" s="434" t="s">
        <v>560</v>
      </c>
      <c r="B141" s="435" t="s">
        <v>856</v>
      </c>
      <c r="C141" s="434">
        <v>0</v>
      </c>
      <c r="D141" s="434">
        <v>0</v>
      </c>
      <c r="E141" s="434">
        <v>0</v>
      </c>
    </row>
    <row r="142" spans="1:5" ht="25.5">
      <c r="A142" s="434" t="s">
        <v>562</v>
      </c>
      <c r="B142" s="435" t="s">
        <v>857</v>
      </c>
      <c r="C142" s="434">
        <v>0</v>
      </c>
      <c r="D142" s="434">
        <v>0</v>
      </c>
      <c r="E142" s="434">
        <v>0</v>
      </c>
    </row>
    <row r="143" spans="1:5">
      <c r="A143" s="434" t="s">
        <v>564</v>
      </c>
      <c r="B143" s="435" t="s">
        <v>858</v>
      </c>
      <c r="C143" s="434">
        <v>0</v>
      </c>
      <c r="D143" s="434">
        <v>0</v>
      </c>
      <c r="E143" s="434">
        <v>0</v>
      </c>
    </row>
    <row r="144" spans="1:5" ht="25.5">
      <c r="A144" s="434" t="s">
        <v>566</v>
      </c>
      <c r="B144" s="435" t="s">
        <v>859</v>
      </c>
      <c r="C144" s="434">
        <v>0</v>
      </c>
      <c r="D144" s="434">
        <v>0</v>
      </c>
      <c r="E144" s="434">
        <v>0</v>
      </c>
    </row>
    <row r="145" spans="1:5" ht="25.5">
      <c r="A145" s="434" t="s">
        <v>568</v>
      </c>
      <c r="B145" s="435" t="s">
        <v>860</v>
      </c>
      <c r="C145" s="434">
        <v>0</v>
      </c>
      <c r="D145" s="434">
        <v>0</v>
      </c>
      <c r="E145" s="434">
        <v>0</v>
      </c>
    </row>
    <row r="146" spans="1:5" ht="38.25">
      <c r="A146" s="434" t="s">
        <v>570</v>
      </c>
      <c r="B146" s="435" t="s">
        <v>861</v>
      </c>
      <c r="C146" s="434">
        <v>0</v>
      </c>
      <c r="D146" s="434">
        <v>0</v>
      </c>
      <c r="E146" s="434">
        <v>0</v>
      </c>
    </row>
    <row r="147" spans="1:5">
      <c r="A147" s="434" t="s">
        <v>572</v>
      </c>
      <c r="B147" s="435" t="s">
        <v>862</v>
      </c>
      <c r="C147" s="434">
        <v>0</v>
      </c>
      <c r="D147" s="434">
        <v>0</v>
      </c>
      <c r="E147" s="434">
        <v>0</v>
      </c>
    </row>
    <row r="148" spans="1:5">
      <c r="A148" s="434" t="s">
        <v>574</v>
      </c>
      <c r="B148" s="435" t="s">
        <v>863</v>
      </c>
      <c r="C148" s="434">
        <v>0</v>
      </c>
      <c r="D148" s="434">
        <v>0</v>
      </c>
      <c r="E148" s="434">
        <v>0</v>
      </c>
    </row>
    <row r="149" spans="1:5" ht="25.5">
      <c r="A149" s="434" t="s">
        <v>576</v>
      </c>
      <c r="B149" s="435" t="s">
        <v>864</v>
      </c>
      <c r="C149" s="434">
        <v>0</v>
      </c>
      <c r="D149" s="434">
        <v>0</v>
      </c>
      <c r="E149" s="434">
        <v>0</v>
      </c>
    </row>
    <row r="150" spans="1:5">
      <c r="A150" s="434" t="s">
        <v>578</v>
      </c>
      <c r="B150" s="435" t="s">
        <v>865</v>
      </c>
      <c r="C150" s="434">
        <v>0</v>
      </c>
      <c r="D150" s="434">
        <v>0</v>
      </c>
      <c r="E150" s="434">
        <v>0</v>
      </c>
    </row>
    <row r="151" spans="1:5">
      <c r="A151" s="434" t="s">
        <v>580</v>
      </c>
      <c r="B151" s="435" t="s">
        <v>866</v>
      </c>
      <c r="C151" s="434">
        <v>0</v>
      </c>
      <c r="D151" s="434">
        <v>0</v>
      </c>
      <c r="E151" s="434">
        <v>0</v>
      </c>
    </row>
    <row r="152" spans="1:5">
      <c r="A152" s="434" t="s">
        <v>582</v>
      </c>
      <c r="B152" s="435" t="s">
        <v>867</v>
      </c>
      <c r="C152" s="434">
        <v>0</v>
      </c>
      <c r="D152" s="434">
        <v>0</v>
      </c>
      <c r="E152" s="434">
        <v>0</v>
      </c>
    </row>
    <row r="153" spans="1:5" ht="25.5">
      <c r="A153" s="434" t="s">
        <v>584</v>
      </c>
      <c r="B153" s="435" t="s">
        <v>868</v>
      </c>
      <c r="C153" s="434">
        <v>0</v>
      </c>
      <c r="D153" s="434">
        <v>0</v>
      </c>
      <c r="E153" s="434">
        <v>0</v>
      </c>
    </row>
    <row r="154" spans="1:5">
      <c r="A154" s="434" t="s">
        <v>586</v>
      </c>
      <c r="B154" s="435" t="s">
        <v>869</v>
      </c>
      <c r="C154" s="434">
        <v>0</v>
      </c>
      <c r="D154" s="434">
        <v>0</v>
      </c>
      <c r="E154" s="434">
        <v>0</v>
      </c>
    </row>
    <row r="155" spans="1:5" ht="25.5">
      <c r="A155" s="434" t="s">
        <v>588</v>
      </c>
      <c r="B155" s="435" t="s">
        <v>870</v>
      </c>
      <c r="C155" s="434">
        <v>0</v>
      </c>
      <c r="D155" s="434">
        <v>0</v>
      </c>
      <c r="E155" s="434">
        <v>0</v>
      </c>
    </row>
    <row r="156" spans="1:5" ht="25.5">
      <c r="A156" s="434" t="s">
        <v>590</v>
      </c>
      <c r="B156" s="435" t="s">
        <v>871</v>
      </c>
      <c r="C156" s="434">
        <v>0</v>
      </c>
      <c r="D156" s="434">
        <v>0</v>
      </c>
      <c r="E156" s="434">
        <v>0</v>
      </c>
    </row>
    <row r="157" spans="1:5" ht="25.5">
      <c r="A157" s="434" t="s">
        <v>592</v>
      </c>
      <c r="B157" s="435" t="s">
        <v>872</v>
      </c>
      <c r="C157" s="434">
        <v>120483</v>
      </c>
      <c r="D157" s="434">
        <v>131674</v>
      </c>
      <c r="E157" s="434">
        <v>131674</v>
      </c>
    </row>
    <row r="158" spans="1:5">
      <c r="A158" s="434" t="s">
        <v>873</v>
      </c>
      <c r="B158" s="435" t="s">
        <v>874</v>
      </c>
      <c r="C158" s="434">
        <v>0</v>
      </c>
      <c r="D158" s="434">
        <v>0</v>
      </c>
      <c r="E158" s="434">
        <v>0</v>
      </c>
    </row>
    <row r="159" spans="1:5">
      <c r="A159" s="434" t="s">
        <v>875</v>
      </c>
      <c r="B159" s="435" t="s">
        <v>876</v>
      </c>
      <c r="C159" s="434">
        <v>0</v>
      </c>
      <c r="D159" s="434">
        <v>0</v>
      </c>
      <c r="E159" s="434">
        <v>0</v>
      </c>
    </row>
    <row r="160" spans="1:5" ht="25.5">
      <c r="A160" s="434" t="s">
        <v>877</v>
      </c>
      <c r="B160" s="435" t="s">
        <v>878</v>
      </c>
      <c r="C160" s="434">
        <v>0</v>
      </c>
      <c r="D160" s="434">
        <v>0</v>
      </c>
      <c r="E160" s="434">
        <v>0</v>
      </c>
    </row>
    <row r="161" spans="1:5">
      <c r="A161" s="434" t="s">
        <v>879</v>
      </c>
      <c r="B161" s="435" t="s">
        <v>880</v>
      </c>
      <c r="C161" s="434">
        <v>0</v>
      </c>
      <c r="D161" s="434">
        <v>0</v>
      </c>
      <c r="E161" s="434">
        <v>0</v>
      </c>
    </row>
    <row r="162" spans="1:5">
      <c r="A162" s="434" t="s">
        <v>881</v>
      </c>
      <c r="B162" s="435" t="s">
        <v>882</v>
      </c>
      <c r="C162" s="434">
        <v>0</v>
      </c>
      <c r="D162" s="434">
        <v>0</v>
      </c>
      <c r="E162" s="434">
        <v>0</v>
      </c>
    </row>
    <row r="163" spans="1:5">
      <c r="A163" s="434" t="s">
        <v>883</v>
      </c>
      <c r="B163" s="435" t="s">
        <v>884</v>
      </c>
      <c r="C163" s="434">
        <v>0</v>
      </c>
      <c r="D163" s="434">
        <v>0</v>
      </c>
      <c r="E163" s="434">
        <v>0</v>
      </c>
    </row>
    <row r="164" spans="1:5" ht="25.5">
      <c r="A164" s="434" t="s">
        <v>885</v>
      </c>
      <c r="B164" s="435" t="s">
        <v>886</v>
      </c>
      <c r="C164" s="434">
        <v>0</v>
      </c>
      <c r="D164" s="434">
        <v>0</v>
      </c>
      <c r="E164" s="434">
        <v>0</v>
      </c>
    </row>
    <row r="165" spans="1:5">
      <c r="A165" s="434" t="s">
        <v>887</v>
      </c>
      <c r="B165" s="435" t="s">
        <v>688</v>
      </c>
      <c r="C165" s="434">
        <v>0</v>
      </c>
      <c r="D165" s="434">
        <v>0</v>
      </c>
      <c r="E165" s="434">
        <v>131674</v>
      </c>
    </row>
    <row r="166" spans="1:5" ht="25.5">
      <c r="A166" s="434" t="s">
        <v>888</v>
      </c>
      <c r="B166" s="435" t="s">
        <v>889</v>
      </c>
      <c r="C166" s="434">
        <v>0</v>
      </c>
      <c r="D166" s="434">
        <v>0</v>
      </c>
      <c r="E166" s="434">
        <v>0</v>
      </c>
    </row>
    <row r="167" spans="1:5" ht="25.5">
      <c r="A167" s="434" t="s">
        <v>890</v>
      </c>
      <c r="B167" s="435" t="s">
        <v>891</v>
      </c>
      <c r="C167" s="434">
        <v>0</v>
      </c>
      <c r="D167" s="434">
        <v>0</v>
      </c>
      <c r="E167" s="434">
        <v>0</v>
      </c>
    </row>
    <row r="168" spans="1:5" ht="25.5">
      <c r="A168" s="434" t="s">
        <v>892</v>
      </c>
      <c r="B168" s="435" t="s">
        <v>893</v>
      </c>
      <c r="C168" s="434">
        <v>0</v>
      </c>
      <c r="D168" s="434">
        <v>0</v>
      </c>
      <c r="E168" s="434">
        <v>0</v>
      </c>
    </row>
    <row r="169" spans="1:5" ht="25.5">
      <c r="A169" s="434" t="s">
        <v>894</v>
      </c>
      <c r="B169" s="435" t="s">
        <v>895</v>
      </c>
      <c r="C169" s="434">
        <v>0</v>
      </c>
      <c r="D169" s="434">
        <v>0</v>
      </c>
      <c r="E169" s="434">
        <v>0</v>
      </c>
    </row>
    <row r="170" spans="1:5" ht="25.5">
      <c r="A170" s="434" t="s">
        <v>896</v>
      </c>
      <c r="B170" s="435" t="s">
        <v>897</v>
      </c>
      <c r="C170" s="434">
        <v>0</v>
      </c>
      <c r="D170" s="434">
        <v>0</v>
      </c>
      <c r="E170" s="434">
        <v>0</v>
      </c>
    </row>
    <row r="171" spans="1:5">
      <c r="A171" s="434" t="s">
        <v>898</v>
      </c>
      <c r="B171" s="435" t="s">
        <v>899</v>
      </c>
      <c r="C171" s="434">
        <v>0</v>
      </c>
      <c r="D171" s="434">
        <v>0</v>
      </c>
      <c r="E171" s="434">
        <v>0</v>
      </c>
    </row>
    <row r="172" spans="1:5">
      <c r="A172" s="434" t="s">
        <v>900</v>
      </c>
      <c r="B172" s="435" t="s">
        <v>901</v>
      </c>
      <c r="C172" s="434">
        <v>0</v>
      </c>
      <c r="D172" s="434">
        <v>0</v>
      </c>
      <c r="E172" s="434">
        <v>0</v>
      </c>
    </row>
    <row r="173" spans="1:5">
      <c r="A173" s="434" t="s">
        <v>902</v>
      </c>
      <c r="B173" s="435" t="s">
        <v>903</v>
      </c>
      <c r="C173" s="434">
        <v>0</v>
      </c>
      <c r="D173" s="434">
        <v>0</v>
      </c>
      <c r="E173" s="434">
        <v>0</v>
      </c>
    </row>
    <row r="174" spans="1:5">
      <c r="A174" s="434" t="s">
        <v>904</v>
      </c>
      <c r="B174" s="435" t="s">
        <v>905</v>
      </c>
      <c r="C174" s="434">
        <v>0</v>
      </c>
      <c r="D174" s="434">
        <v>0</v>
      </c>
      <c r="E174" s="434">
        <v>0</v>
      </c>
    </row>
    <row r="175" spans="1:5">
      <c r="A175" s="434" t="s">
        <v>906</v>
      </c>
      <c r="B175" s="435" t="s">
        <v>907</v>
      </c>
      <c r="C175" s="434">
        <v>0</v>
      </c>
      <c r="D175" s="434">
        <v>0</v>
      </c>
      <c r="E175" s="434">
        <v>0</v>
      </c>
    </row>
    <row r="176" spans="1:5" ht="25.5">
      <c r="A176" s="434" t="s">
        <v>908</v>
      </c>
      <c r="B176" s="435" t="s">
        <v>909</v>
      </c>
      <c r="C176" s="434">
        <v>0</v>
      </c>
      <c r="D176" s="434">
        <v>0</v>
      </c>
      <c r="E176" s="434">
        <v>0</v>
      </c>
    </row>
    <row r="177" spans="1:5" ht="25.5">
      <c r="A177" s="434" t="s">
        <v>910</v>
      </c>
      <c r="B177" s="435" t="s">
        <v>911</v>
      </c>
      <c r="C177" s="434">
        <v>0</v>
      </c>
      <c r="D177" s="434">
        <v>0</v>
      </c>
      <c r="E177" s="434">
        <v>0</v>
      </c>
    </row>
    <row r="178" spans="1:5">
      <c r="A178" s="434" t="s">
        <v>912</v>
      </c>
      <c r="B178" s="435" t="s">
        <v>913</v>
      </c>
      <c r="C178" s="434">
        <v>0</v>
      </c>
      <c r="D178" s="434">
        <v>0</v>
      </c>
      <c r="E178" s="434">
        <v>0</v>
      </c>
    </row>
    <row r="179" spans="1:5">
      <c r="A179" s="434" t="s">
        <v>914</v>
      </c>
      <c r="B179" s="435" t="s">
        <v>915</v>
      </c>
      <c r="C179" s="434">
        <v>0</v>
      </c>
      <c r="D179" s="434">
        <v>0</v>
      </c>
      <c r="E179" s="434">
        <v>0</v>
      </c>
    </row>
    <row r="180" spans="1:5">
      <c r="A180" s="434" t="s">
        <v>916</v>
      </c>
      <c r="B180" s="435" t="s">
        <v>917</v>
      </c>
      <c r="C180" s="434">
        <v>0</v>
      </c>
      <c r="D180" s="434">
        <v>0</v>
      </c>
      <c r="E180" s="434">
        <v>0</v>
      </c>
    </row>
    <row r="181" spans="1:5">
      <c r="A181" s="434" t="s">
        <v>918</v>
      </c>
      <c r="B181" s="435" t="s">
        <v>919</v>
      </c>
      <c r="C181" s="434">
        <v>0</v>
      </c>
      <c r="D181" s="434">
        <v>0</v>
      </c>
      <c r="E181" s="434">
        <v>0</v>
      </c>
    </row>
    <row r="182" spans="1:5">
      <c r="A182" s="434" t="s">
        <v>920</v>
      </c>
      <c r="B182" s="435" t="s">
        <v>689</v>
      </c>
      <c r="C182" s="434">
        <v>0</v>
      </c>
      <c r="D182" s="434">
        <v>0</v>
      </c>
      <c r="E182" s="434">
        <v>0</v>
      </c>
    </row>
    <row r="183" spans="1:5">
      <c r="A183" s="434" t="s">
        <v>921</v>
      </c>
      <c r="B183" s="435" t="s">
        <v>690</v>
      </c>
      <c r="C183" s="434">
        <v>0</v>
      </c>
      <c r="D183" s="434">
        <v>0</v>
      </c>
      <c r="E183" s="434">
        <v>0</v>
      </c>
    </row>
    <row r="184" spans="1:5" ht="25.5">
      <c r="A184" s="434" t="s">
        <v>922</v>
      </c>
      <c r="B184" s="435" t="s">
        <v>923</v>
      </c>
      <c r="C184" s="434">
        <v>5780</v>
      </c>
      <c r="D184" s="434">
        <v>15363</v>
      </c>
      <c r="E184" s="434">
        <v>15268</v>
      </c>
    </row>
    <row r="185" spans="1:5">
      <c r="A185" s="434" t="s">
        <v>924</v>
      </c>
      <c r="B185" s="435" t="s">
        <v>925</v>
      </c>
      <c r="C185" s="434">
        <v>0</v>
      </c>
      <c r="D185" s="434">
        <v>0</v>
      </c>
      <c r="E185" s="434">
        <v>4</v>
      </c>
    </row>
    <row r="186" spans="1:5">
      <c r="A186" s="434" t="s">
        <v>926</v>
      </c>
      <c r="B186" s="435" t="s">
        <v>927</v>
      </c>
      <c r="C186" s="434">
        <v>0</v>
      </c>
      <c r="D186" s="434">
        <v>0</v>
      </c>
      <c r="E186" s="434">
        <v>0</v>
      </c>
    </row>
    <row r="187" spans="1:5">
      <c r="A187" s="434" t="s">
        <v>928</v>
      </c>
      <c r="B187" s="435" t="s">
        <v>929</v>
      </c>
      <c r="C187" s="434">
        <v>0</v>
      </c>
      <c r="D187" s="434">
        <v>0</v>
      </c>
      <c r="E187" s="434">
        <v>2424</v>
      </c>
    </row>
    <row r="188" spans="1:5">
      <c r="A188" s="434" t="s">
        <v>930</v>
      </c>
      <c r="B188" s="435" t="s">
        <v>931</v>
      </c>
      <c r="C188" s="434">
        <v>0</v>
      </c>
      <c r="D188" s="434">
        <v>0</v>
      </c>
      <c r="E188" s="434">
        <v>1275</v>
      </c>
    </row>
    <row r="189" spans="1:5">
      <c r="A189" s="434" t="s">
        <v>932</v>
      </c>
      <c r="B189" s="435" t="s">
        <v>933</v>
      </c>
      <c r="C189" s="434">
        <v>0</v>
      </c>
      <c r="D189" s="434">
        <v>0</v>
      </c>
      <c r="E189" s="434">
        <v>0</v>
      </c>
    </row>
    <row r="190" spans="1:5" ht="25.5">
      <c r="A190" s="434" t="s">
        <v>934</v>
      </c>
      <c r="B190" s="435" t="s">
        <v>935</v>
      </c>
      <c r="C190" s="434">
        <v>0</v>
      </c>
      <c r="D190" s="434">
        <v>0</v>
      </c>
      <c r="E190" s="434">
        <v>0</v>
      </c>
    </row>
    <row r="191" spans="1:5" ht="25.5">
      <c r="A191" s="434" t="s">
        <v>936</v>
      </c>
      <c r="B191" s="435" t="s">
        <v>937</v>
      </c>
      <c r="C191" s="434">
        <v>0</v>
      </c>
      <c r="D191" s="434">
        <v>0</v>
      </c>
      <c r="E191" s="434">
        <v>10422</v>
      </c>
    </row>
    <row r="192" spans="1:5">
      <c r="A192" s="434" t="s">
        <v>938</v>
      </c>
      <c r="B192" s="435" t="s">
        <v>939</v>
      </c>
      <c r="C192" s="434">
        <v>0</v>
      </c>
      <c r="D192" s="434">
        <v>0</v>
      </c>
      <c r="E192" s="434">
        <v>1143</v>
      </c>
    </row>
    <row r="193" spans="1:5">
      <c r="A193" s="434" t="s">
        <v>940</v>
      </c>
      <c r="B193" s="435" t="s">
        <v>941</v>
      </c>
      <c r="C193" s="434">
        <v>0</v>
      </c>
      <c r="D193" s="434">
        <v>0</v>
      </c>
      <c r="E193" s="434">
        <v>0</v>
      </c>
    </row>
    <row r="194" spans="1:5">
      <c r="A194" s="434" t="s">
        <v>942</v>
      </c>
      <c r="B194" s="435" t="s">
        <v>943</v>
      </c>
      <c r="C194" s="434">
        <v>0</v>
      </c>
      <c r="D194" s="434">
        <v>0</v>
      </c>
      <c r="E194" s="434">
        <v>0</v>
      </c>
    </row>
    <row r="195" spans="1:5">
      <c r="A195" s="434" t="s">
        <v>944</v>
      </c>
      <c r="B195" s="435" t="s">
        <v>945</v>
      </c>
      <c r="C195" s="434">
        <v>0</v>
      </c>
      <c r="D195" s="434">
        <v>0</v>
      </c>
      <c r="E195" s="434">
        <v>0</v>
      </c>
    </row>
    <row r="196" spans="1:5">
      <c r="A196" s="434" t="s">
        <v>946</v>
      </c>
      <c r="B196" s="435" t="s">
        <v>691</v>
      </c>
      <c r="C196" s="434">
        <v>3000</v>
      </c>
      <c r="D196" s="434">
        <v>0</v>
      </c>
      <c r="E196" s="434">
        <v>0</v>
      </c>
    </row>
    <row r="197" spans="1:5" ht="38.25">
      <c r="A197" s="434" t="s">
        <v>947</v>
      </c>
      <c r="B197" s="435" t="s">
        <v>948</v>
      </c>
      <c r="C197" s="434">
        <v>129263</v>
      </c>
      <c r="D197" s="434">
        <v>147120</v>
      </c>
      <c r="E197" s="434">
        <v>147025</v>
      </c>
    </row>
    <row r="198" spans="1:5">
      <c r="A198" s="434" t="s">
        <v>949</v>
      </c>
      <c r="B198" s="435" t="s">
        <v>950</v>
      </c>
      <c r="C198" s="434">
        <v>0</v>
      </c>
      <c r="D198" s="434">
        <v>0</v>
      </c>
      <c r="E198" s="434">
        <v>0</v>
      </c>
    </row>
    <row r="199" spans="1:5">
      <c r="A199" s="434" t="s">
        <v>951</v>
      </c>
      <c r="B199" s="435" t="s">
        <v>952</v>
      </c>
      <c r="C199" s="434">
        <v>15150</v>
      </c>
      <c r="D199" s="434">
        <v>27072</v>
      </c>
      <c r="E199" s="434">
        <v>700</v>
      </c>
    </row>
    <row r="200" spans="1:5">
      <c r="A200" s="434" t="s">
        <v>953</v>
      </c>
      <c r="B200" s="435" t="s">
        <v>954</v>
      </c>
      <c r="C200" s="434">
        <v>0</v>
      </c>
      <c r="D200" s="434">
        <v>0</v>
      </c>
      <c r="E200" s="434">
        <v>0</v>
      </c>
    </row>
    <row r="201" spans="1:5">
      <c r="A201" s="434" t="s">
        <v>955</v>
      </c>
      <c r="B201" s="435" t="s">
        <v>956</v>
      </c>
      <c r="C201" s="434">
        <v>0</v>
      </c>
      <c r="D201" s="434">
        <v>0</v>
      </c>
      <c r="E201" s="434">
        <v>0</v>
      </c>
    </row>
    <row r="202" spans="1:5">
      <c r="A202" s="434" t="s">
        <v>957</v>
      </c>
      <c r="B202" s="435" t="s">
        <v>958</v>
      </c>
      <c r="C202" s="434">
        <v>10000</v>
      </c>
      <c r="D202" s="434">
        <v>32827</v>
      </c>
      <c r="E202" s="434">
        <v>32827</v>
      </c>
    </row>
    <row r="203" spans="1:5">
      <c r="A203" s="434" t="s">
        <v>959</v>
      </c>
      <c r="B203" s="435" t="s">
        <v>960</v>
      </c>
      <c r="C203" s="434">
        <v>0</v>
      </c>
      <c r="D203" s="434">
        <v>0</v>
      </c>
      <c r="E203" s="434">
        <v>0</v>
      </c>
    </row>
    <row r="204" spans="1:5" ht="25.5">
      <c r="A204" s="434" t="s">
        <v>961</v>
      </c>
      <c r="B204" s="435" t="s">
        <v>962</v>
      </c>
      <c r="C204" s="434">
        <v>0</v>
      </c>
      <c r="D204" s="434">
        <v>0</v>
      </c>
      <c r="E204" s="434">
        <v>0</v>
      </c>
    </row>
    <row r="205" spans="1:5" ht="25.5">
      <c r="A205" s="434" t="s">
        <v>963</v>
      </c>
      <c r="B205" s="435" t="s">
        <v>964</v>
      </c>
      <c r="C205" s="434">
        <v>6790</v>
      </c>
      <c r="D205" s="434">
        <v>7434</v>
      </c>
      <c r="E205" s="434">
        <v>7434</v>
      </c>
    </row>
    <row r="206" spans="1:5">
      <c r="A206" s="434" t="s">
        <v>965</v>
      </c>
      <c r="B206" s="435" t="s">
        <v>966</v>
      </c>
      <c r="C206" s="434">
        <v>31940</v>
      </c>
      <c r="D206" s="434">
        <v>67333</v>
      </c>
      <c r="E206" s="434">
        <v>40961</v>
      </c>
    </row>
    <row r="207" spans="1:5">
      <c r="A207" s="434" t="s">
        <v>967</v>
      </c>
      <c r="B207" s="435" t="s">
        <v>968</v>
      </c>
      <c r="C207" s="434">
        <v>19685</v>
      </c>
      <c r="D207" s="434">
        <v>0</v>
      </c>
      <c r="E207" s="434">
        <v>0</v>
      </c>
    </row>
    <row r="208" spans="1:5">
      <c r="A208" s="434" t="s">
        <v>969</v>
      </c>
      <c r="B208" s="435" t="s">
        <v>970</v>
      </c>
      <c r="C208" s="434">
        <v>0</v>
      </c>
      <c r="D208" s="434">
        <v>0</v>
      </c>
      <c r="E208" s="434">
        <v>0</v>
      </c>
    </row>
    <row r="209" spans="1:5">
      <c r="A209" s="434" t="s">
        <v>971</v>
      </c>
      <c r="B209" s="435" t="s">
        <v>972</v>
      </c>
      <c r="C209" s="434">
        <v>0</v>
      </c>
      <c r="D209" s="434">
        <v>0</v>
      </c>
      <c r="E209" s="434">
        <v>0</v>
      </c>
    </row>
    <row r="210" spans="1:5" ht="25.5">
      <c r="A210" s="434" t="s">
        <v>973</v>
      </c>
      <c r="B210" s="435" t="s">
        <v>974</v>
      </c>
      <c r="C210" s="434">
        <v>5315</v>
      </c>
      <c r="D210" s="434">
        <v>0</v>
      </c>
      <c r="E210" s="434">
        <v>0</v>
      </c>
    </row>
    <row r="211" spans="1:5">
      <c r="A211" s="434" t="s">
        <v>975</v>
      </c>
      <c r="B211" s="435" t="s">
        <v>976</v>
      </c>
      <c r="C211" s="434">
        <v>25000</v>
      </c>
      <c r="D211" s="434">
        <v>0</v>
      </c>
      <c r="E211" s="434">
        <v>0</v>
      </c>
    </row>
    <row r="212" spans="1:5" ht="25.5">
      <c r="A212" s="434" t="s">
        <v>977</v>
      </c>
      <c r="B212" s="435" t="s">
        <v>978</v>
      </c>
      <c r="C212" s="434">
        <v>0</v>
      </c>
      <c r="D212" s="434">
        <v>0</v>
      </c>
      <c r="E212" s="434">
        <v>0</v>
      </c>
    </row>
    <row r="213" spans="1:5" ht="25.5">
      <c r="A213" s="434" t="s">
        <v>979</v>
      </c>
      <c r="B213" s="435" t="s">
        <v>980</v>
      </c>
      <c r="C213" s="434">
        <v>0</v>
      </c>
      <c r="D213" s="434">
        <v>0</v>
      </c>
      <c r="E213" s="434">
        <v>0</v>
      </c>
    </row>
    <row r="214" spans="1:5">
      <c r="A214" s="434" t="s">
        <v>981</v>
      </c>
      <c r="B214" s="435" t="s">
        <v>982</v>
      </c>
      <c r="C214" s="434">
        <v>0</v>
      </c>
      <c r="D214" s="434">
        <v>0</v>
      </c>
      <c r="E214" s="434">
        <v>0</v>
      </c>
    </row>
    <row r="215" spans="1:5">
      <c r="A215" s="434" t="s">
        <v>983</v>
      </c>
      <c r="B215" s="435" t="s">
        <v>984</v>
      </c>
      <c r="C215" s="434">
        <v>0</v>
      </c>
      <c r="D215" s="434">
        <v>0</v>
      </c>
      <c r="E215" s="434">
        <v>0</v>
      </c>
    </row>
    <row r="216" spans="1:5" ht="25.5">
      <c r="A216" s="434" t="s">
        <v>985</v>
      </c>
      <c r="B216" s="435" t="s">
        <v>986</v>
      </c>
      <c r="C216" s="434">
        <v>0</v>
      </c>
      <c r="D216" s="434">
        <v>0</v>
      </c>
      <c r="E216" s="434">
        <v>0</v>
      </c>
    </row>
    <row r="217" spans="1:5">
      <c r="A217" s="434" t="s">
        <v>987</v>
      </c>
      <c r="B217" s="435" t="s">
        <v>988</v>
      </c>
      <c r="C217" s="434">
        <v>0</v>
      </c>
      <c r="D217" s="434">
        <v>0</v>
      </c>
      <c r="E217" s="434">
        <v>0</v>
      </c>
    </row>
    <row r="218" spans="1:5">
      <c r="A218" s="434" t="s">
        <v>989</v>
      </c>
      <c r="B218" s="435" t="s">
        <v>990</v>
      </c>
      <c r="C218" s="434">
        <v>0</v>
      </c>
      <c r="D218" s="434">
        <v>0</v>
      </c>
      <c r="E218" s="434">
        <v>0</v>
      </c>
    </row>
    <row r="219" spans="1:5">
      <c r="A219" s="434" t="s">
        <v>991</v>
      </c>
      <c r="B219" s="435" t="s">
        <v>992</v>
      </c>
      <c r="C219" s="434">
        <v>0</v>
      </c>
      <c r="D219" s="434">
        <v>0</v>
      </c>
      <c r="E219" s="434">
        <v>0</v>
      </c>
    </row>
    <row r="220" spans="1:5" ht="25.5">
      <c r="A220" s="434" t="s">
        <v>993</v>
      </c>
      <c r="B220" s="435" t="s">
        <v>994</v>
      </c>
      <c r="C220" s="434">
        <v>0</v>
      </c>
      <c r="D220" s="434">
        <v>0</v>
      </c>
      <c r="E220" s="434">
        <v>0</v>
      </c>
    </row>
    <row r="221" spans="1:5">
      <c r="A221" s="434" t="s">
        <v>995</v>
      </c>
      <c r="B221" s="435" t="s">
        <v>996</v>
      </c>
      <c r="C221" s="434">
        <v>0</v>
      </c>
      <c r="D221" s="434">
        <v>0</v>
      </c>
      <c r="E221" s="434">
        <v>0</v>
      </c>
    </row>
    <row r="222" spans="1:5" ht="25.5">
      <c r="A222" s="434" t="s">
        <v>997</v>
      </c>
      <c r="B222" s="435" t="s">
        <v>998</v>
      </c>
      <c r="C222" s="434">
        <v>0</v>
      </c>
      <c r="D222" s="434">
        <v>0</v>
      </c>
      <c r="E222" s="434">
        <v>0</v>
      </c>
    </row>
    <row r="223" spans="1:5" ht="25.5">
      <c r="A223" s="434" t="s">
        <v>999</v>
      </c>
      <c r="B223" s="435" t="s">
        <v>1000</v>
      </c>
      <c r="C223" s="434">
        <v>0</v>
      </c>
      <c r="D223" s="434">
        <v>0</v>
      </c>
      <c r="E223" s="434">
        <v>0</v>
      </c>
    </row>
    <row r="224" spans="1:5" ht="25.5">
      <c r="A224" s="434" t="s">
        <v>1001</v>
      </c>
      <c r="B224" s="435" t="s">
        <v>1002</v>
      </c>
      <c r="C224" s="434">
        <v>0</v>
      </c>
      <c r="D224" s="434">
        <v>0</v>
      </c>
      <c r="E224" s="434">
        <v>0</v>
      </c>
    </row>
    <row r="225" spans="1:5">
      <c r="A225" s="434" t="s">
        <v>1003</v>
      </c>
      <c r="B225" s="435" t="s">
        <v>1004</v>
      </c>
      <c r="C225" s="434">
        <v>0</v>
      </c>
      <c r="D225" s="434">
        <v>0</v>
      </c>
      <c r="E225" s="434">
        <v>0</v>
      </c>
    </row>
    <row r="226" spans="1:5">
      <c r="A226" s="434" t="s">
        <v>1005</v>
      </c>
      <c r="B226" s="435" t="s">
        <v>1006</v>
      </c>
      <c r="C226" s="434">
        <v>0</v>
      </c>
      <c r="D226" s="434">
        <v>0</v>
      </c>
      <c r="E226" s="434">
        <v>0</v>
      </c>
    </row>
    <row r="227" spans="1:5" ht="25.5">
      <c r="A227" s="434" t="s">
        <v>1007</v>
      </c>
      <c r="B227" s="435" t="s">
        <v>1008</v>
      </c>
      <c r="C227" s="434">
        <v>0</v>
      </c>
      <c r="D227" s="434">
        <v>0</v>
      </c>
      <c r="E227" s="434">
        <v>0</v>
      </c>
    </row>
    <row r="228" spans="1:5">
      <c r="A228" s="434" t="s">
        <v>1009</v>
      </c>
      <c r="B228" s="435" t="s">
        <v>1010</v>
      </c>
      <c r="C228" s="434">
        <v>0</v>
      </c>
      <c r="D228" s="434">
        <v>0</v>
      </c>
      <c r="E228" s="434">
        <v>0</v>
      </c>
    </row>
    <row r="229" spans="1:5">
      <c r="A229" s="434" t="s">
        <v>1011</v>
      </c>
      <c r="B229" s="435" t="s">
        <v>1012</v>
      </c>
      <c r="C229" s="434">
        <v>0</v>
      </c>
      <c r="D229" s="434">
        <v>0</v>
      </c>
      <c r="E229" s="434">
        <v>0</v>
      </c>
    </row>
    <row r="230" spans="1:5">
      <c r="A230" s="434" t="s">
        <v>1013</v>
      </c>
      <c r="B230" s="435" t="s">
        <v>1014</v>
      </c>
      <c r="C230" s="434">
        <v>0</v>
      </c>
      <c r="D230" s="434">
        <v>0</v>
      </c>
      <c r="E230" s="434">
        <v>0</v>
      </c>
    </row>
    <row r="231" spans="1:5" ht="25.5">
      <c r="A231" s="434" t="s">
        <v>1015</v>
      </c>
      <c r="B231" s="435" t="s">
        <v>1016</v>
      </c>
      <c r="C231" s="434">
        <v>0</v>
      </c>
      <c r="D231" s="434">
        <v>0</v>
      </c>
      <c r="E231" s="434">
        <v>0</v>
      </c>
    </row>
    <row r="232" spans="1:5">
      <c r="A232" s="434" t="s">
        <v>1017</v>
      </c>
      <c r="B232" s="435" t="s">
        <v>1018</v>
      </c>
      <c r="C232" s="434">
        <v>0</v>
      </c>
      <c r="D232" s="434">
        <v>0</v>
      </c>
      <c r="E232" s="434">
        <v>0</v>
      </c>
    </row>
    <row r="233" spans="1:5" ht="25.5">
      <c r="A233" s="434" t="s">
        <v>1019</v>
      </c>
      <c r="B233" s="435" t="s">
        <v>1020</v>
      </c>
      <c r="C233" s="434">
        <v>0</v>
      </c>
      <c r="D233" s="434">
        <v>0</v>
      </c>
      <c r="E233" s="434">
        <v>0</v>
      </c>
    </row>
    <row r="234" spans="1:5" ht="25.5">
      <c r="A234" s="434" t="s">
        <v>1021</v>
      </c>
      <c r="B234" s="435" t="s">
        <v>1022</v>
      </c>
      <c r="C234" s="434">
        <v>0</v>
      </c>
      <c r="D234" s="434">
        <v>0</v>
      </c>
      <c r="E234" s="434">
        <v>0</v>
      </c>
    </row>
    <row r="235" spans="1:5" ht="25.5">
      <c r="A235" s="434" t="s">
        <v>1023</v>
      </c>
      <c r="B235" s="435" t="s">
        <v>1024</v>
      </c>
      <c r="C235" s="434">
        <v>0</v>
      </c>
      <c r="D235" s="434">
        <v>0</v>
      </c>
      <c r="E235" s="434">
        <v>0</v>
      </c>
    </row>
    <row r="236" spans="1:5">
      <c r="A236" s="434" t="s">
        <v>1025</v>
      </c>
      <c r="B236" s="435" t="s">
        <v>1026</v>
      </c>
      <c r="C236" s="434">
        <v>0</v>
      </c>
      <c r="D236" s="434">
        <v>0</v>
      </c>
      <c r="E236" s="434">
        <v>0</v>
      </c>
    </row>
    <row r="237" spans="1:5">
      <c r="A237" s="434" t="s">
        <v>1027</v>
      </c>
      <c r="B237" s="435" t="s">
        <v>1028</v>
      </c>
      <c r="C237" s="434">
        <v>0</v>
      </c>
      <c r="D237" s="434">
        <v>0</v>
      </c>
      <c r="E237" s="434">
        <v>0</v>
      </c>
    </row>
    <row r="238" spans="1:5" ht="25.5">
      <c r="A238" s="434" t="s">
        <v>1029</v>
      </c>
      <c r="B238" s="435" t="s">
        <v>1030</v>
      </c>
      <c r="C238" s="434">
        <v>0</v>
      </c>
      <c r="D238" s="434">
        <v>0</v>
      </c>
      <c r="E238" s="434">
        <v>0</v>
      </c>
    </row>
    <row r="239" spans="1:5">
      <c r="A239" s="434" t="s">
        <v>1031</v>
      </c>
      <c r="B239" s="435" t="s">
        <v>1032</v>
      </c>
      <c r="C239" s="434">
        <v>0</v>
      </c>
      <c r="D239" s="434">
        <v>0</v>
      </c>
      <c r="E239" s="434">
        <v>0</v>
      </c>
    </row>
    <row r="240" spans="1:5">
      <c r="A240" s="434" t="s">
        <v>1033</v>
      </c>
      <c r="B240" s="435" t="s">
        <v>1034</v>
      </c>
      <c r="C240" s="434">
        <v>0</v>
      </c>
      <c r="D240" s="434">
        <v>0</v>
      </c>
      <c r="E240" s="434">
        <v>0</v>
      </c>
    </row>
    <row r="241" spans="1:5">
      <c r="A241" s="434" t="s">
        <v>1035</v>
      </c>
      <c r="B241" s="435" t="s">
        <v>1036</v>
      </c>
      <c r="C241" s="434">
        <v>0</v>
      </c>
      <c r="D241" s="434">
        <v>0</v>
      </c>
      <c r="E241" s="434">
        <v>0</v>
      </c>
    </row>
    <row r="242" spans="1:5" ht="25.5">
      <c r="A242" s="434" t="s">
        <v>1037</v>
      </c>
      <c r="B242" s="435" t="s">
        <v>1038</v>
      </c>
      <c r="C242" s="434">
        <v>0</v>
      </c>
      <c r="D242" s="434">
        <v>0</v>
      </c>
      <c r="E242" s="434">
        <v>0</v>
      </c>
    </row>
    <row r="243" spans="1:5">
      <c r="A243" s="434" t="s">
        <v>1039</v>
      </c>
      <c r="B243" s="435" t="s">
        <v>1040</v>
      </c>
      <c r="C243" s="434">
        <v>0</v>
      </c>
      <c r="D243" s="434">
        <v>0</v>
      </c>
      <c r="E243" s="434">
        <v>0</v>
      </c>
    </row>
    <row r="244" spans="1:5" ht="25.5">
      <c r="A244" s="434" t="s">
        <v>1041</v>
      </c>
      <c r="B244" s="435" t="s">
        <v>1042</v>
      </c>
      <c r="C244" s="434">
        <v>0</v>
      </c>
      <c r="D244" s="434">
        <v>0</v>
      </c>
      <c r="E244" s="434">
        <v>0</v>
      </c>
    </row>
    <row r="245" spans="1:5" ht="25.5">
      <c r="A245" s="434" t="s">
        <v>1043</v>
      </c>
      <c r="B245" s="435" t="s">
        <v>1044</v>
      </c>
      <c r="C245" s="434">
        <v>0</v>
      </c>
      <c r="D245" s="434">
        <v>0</v>
      </c>
      <c r="E245" s="434">
        <v>0</v>
      </c>
    </row>
    <row r="246" spans="1:5" ht="25.5">
      <c r="A246" s="434" t="s">
        <v>1045</v>
      </c>
      <c r="B246" s="435" t="s">
        <v>1046</v>
      </c>
      <c r="C246" s="434">
        <v>0</v>
      </c>
      <c r="D246" s="434">
        <v>0</v>
      </c>
      <c r="E246" s="434">
        <v>0</v>
      </c>
    </row>
    <row r="247" spans="1:5" ht="25.5">
      <c r="A247" s="434" t="s">
        <v>1047</v>
      </c>
      <c r="B247" s="435" t="s">
        <v>1048</v>
      </c>
      <c r="C247" s="434">
        <v>0</v>
      </c>
      <c r="D247" s="434">
        <v>0</v>
      </c>
      <c r="E247" s="434">
        <v>0</v>
      </c>
    </row>
    <row r="248" spans="1:5" ht="25.5">
      <c r="A248" s="434" t="s">
        <v>1049</v>
      </c>
      <c r="B248" s="435" t="s">
        <v>1050</v>
      </c>
      <c r="C248" s="434">
        <v>0</v>
      </c>
      <c r="D248" s="434">
        <v>0</v>
      </c>
      <c r="E248" s="434">
        <v>0</v>
      </c>
    </row>
    <row r="249" spans="1:5">
      <c r="A249" s="434" t="s">
        <v>1051</v>
      </c>
      <c r="B249" s="435" t="s">
        <v>1052</v>
      </c>
      <c r="C249" s="434">
        <v>0</v>
      </c>
      <c r="D249" s="434">
        <v>0</v>
      </c>
      <c r="E249" s="434">
        <v>0</v>
      </c>
    </row>
    <row r="250" spans="1:5">
      <c r="A250" s="434" t="s">
        <v>1053</v>
      </c>
      <c r="B250" s="435" t="s">
        <v>1054</v>
      </c>
      <c r="C250" s="434">
        <v>0</v>
      </c>
      <c r="D250" s="434">
        <v>0</v>
      </c>
      <c r="E250" s="434">
        <v>0</v>
      </c>
    </row>
    <row r="251" spans="1:5">
      <c r="A251" s="434" t="s">
        <v>1055</v>
      </c>
      <c r="B251" s="435" t="s">
        <v>1056</v>
      </c>
      <c r="C251" s="434">
        <v>0</v>
      </c>
      <c r="D251" s="434">
        <v>0</v>
      </c>
      <c r="E251" s="434">
        <v>0</v>
      </c>
    </row>
    <row r="252" spans="1:5">
      <c r="A252" s="434" t="s">
        <v>1057</v>
      </c>
      <c r="B252" s="435" t="s">
        <v>1058</v>
      </c>
      <c r="C252" s="434">
        <v>0</v>
      </c>
      <c r="D252" s="434">
        <v>0</v>
      </c>
      <c r="E252" s="434">
        <v>0</v>
      </c>
    </row>
    <row r="253" spans="1:5">
      <c r="A253" s="434" t="s">
        <v>1059</v>
      </c>
      <c r="B253" s="435" t="s">
        <v>1060</v>
      </c>
      <c r="C253" s="434">
        <v>0</v>
      </c>
      <c r="D253" s="434">
        <v>0</v>
      </c>
      <c r="E253" s="434">
        <v>0</v>
      </c>
    </row>
    <row r="254" spans="1:5" ht="25.5">
      <c r="A254" s="434" t="s">
        <v>1061</v>
      </c>
      <c r="B254" s="435" t="s">
        <v>1062</v>
      </c>
      <c r="C254" s="434">
        <v>0</v>
      </c>
      <c r="D254" s="434">
        <v>0</v>
      </c>
      <c r="E254" s="434">
        <v>0</v>
      </c>
    </row>
    <row r="255" spans="1:5" ht="25.5">
      <c r="A255" s="434" t="s">
        <v>1063</v>
      </c>
      <c r="B255" s="435" t="s">
        <v>1064</v>
      </c>
      <c r="C255" s="434">
        <v>0</v>
      </c>
      <c r="D255" s="434">
        <v>0</v>
      </c>
      <c r="E255" s="434">
        <v>0</v>
      </c>
    </row>
    <row r="256" spans="1:5">
      <c r="A256" s="434" t="s">
        <v>1065</v>
      </c>
      <c r="B256" s="435" t="s">
        <v>1066</v>
      </c>
      <c r="C256" s="434">
        <v>0</v>
      </c>
      <c r="D256" s="434">
        <v>0</v>
      </c>
      <c r="E256" s="434">
        <v>0</v>
      </c>
    </row>
    <row r="257" spans="1:5">
      <c r="A257" s="434" t="s">
        <v>1067</v>
      </c>
      <c r="B257" s="435" t="s">
        <v>1068</v>
      </c>
      <c r="C257" s="434">
        <v>0</v>
      </c>
      <c r="D257" s="434">
        <v>0</v>
      </c>
      <c r="E257" s="434">
        <v>0</v>
      </c>
    </row>
    <row r="258" spans="1:5">
      <c r="A258" s="434" t="s">
        <v>1069</v>
      </c>
      <c r="B258" s="435" t="s">
        <v>1070</v>
      </c>
      <c r="C258" s="434">
        <v>0</v>
      </c>
      <c r="D258" s="434">
        <v>0</v>
      </c>
      <c r="E258" s="434">
        <v>0</v>
      </c>
    </row>
    <row r="259" spans="1:5">
      <c r="A259" s="434" t="s">
        <v>1071</v>
      </c>
      <c r="B259" s="435" t="s">
        <v>1072</v>
      </c>
      <c r="C259" s="434">
        <v>0</v>
      </c>
      <c r="D259" s="434">
        <v>0</v>
      </c>
      <c r="E259" s="434">
        <v>0</v>
      </c>
    </row>
    <row r="260" spans="1:5">
      <c r="A260" s="434" t="s">
        <v>1073</v>
      </c>
      <c r="B260" s="435" t="s">
        <v>1074</v>
      </c>
      <c r="C260" s="434">
        <v>0</v>
      </c>
      <c r="D260" s="434">
        <v>0</v>
      </c>
      <c r="E260" s="434">
        <v>0</v>
      </c>
    </row>
    <row r="261" spans="1:5" ht="25.5">
      <c r="A261" s="434" t="s">
        <v>1075</v>
      </c>
      <c r="B261" s="435" t="s">
        <v>1076</v>
      </c>
      <c r="C261" s="434">
        <v>0</v>
      </c>
      <c r="D261" s="434">
        <v>0</v>
      </c>
      <c r="E261" s="434">
        <v>0</v>
      </c>
    </row>
    <row r="262" spans="1:5">
      <c r="A262" s="434" t="s">
        <v>1077</v>
      </c>
      <c r="B262" s="435" t="s">
        <v>1078</v>
      </c>
      <c r="C262" s="434">
        <v>0</v>
      </c>
      <c r="D262" s="434">
        <v>0</v>
      </c>
      <c r="E262" s="434">
        <v>0</v>
      </c>
    </row>
    <row r="263" spans="1:5">
      <c r="A263" s="434" t="s">
        <v>1079</v>
      </c>
      <c r="B263" s="435" t="s">
        <v>1080</v>
      </c>
      <c r="C263" s="434">
        <v>0</v>
      </c>
      <c r="D263" s="434">
        <v>0</v>
      </c>
      <c r="E263" s="434">
        <v>0</v>
      </c>
    </row>
    <row r="264" spans="1:5">
      <c r="A264" s="434" t="s">
        <v>1081</v>
      </c>
      <c r="B264" s="435" t="s">
        <v>1082</v>
      </c>
      <c r="C264" s="434">
        <v>0</v>
      </c>
      <c r="D264" s="434">
        <v>0</v>
      </c>
      <c r="E264" s="434">
        <v>0</v>
      </c>
    </row>
    <row r="265" spans="1:5">
      <c r="A265" s="434" t="s">
        <v>1083</v>
      </c>
      <c r="B265" s="435" t="s">
        <v>1084</v>
      </c>
      <c r="C265" s="434">
        <v>0</v>
      </c>
      <c r="D265" s="434">
        <v>0</v>
      </c>
      <c r="E265" s="434">
        <v>0</v>
      </c>
    </row>
    <row r="266" spans="1:5">
      <c r="A266" s="434" t="s">
        <v>1085</v>
      </c>
      <c r="B266" s="435" t="s">
        <v>1086</v>
      </c>
      <c r="C266" s="434">
        <v>0</v>
      </c>
      <c r="D266" s="434">
        <v>0</v>
      </c>
      <c r="E266" s="434">
        <v>0</v>
      </c>
    </row>
    <row r="267" spans="1:5" ht="25.5">
      <c r="A267" s="434" t="s">
        <v>1087</v>
      </c>
      <c r="B267" s="435" t="s">
        <v>1088</v>
      </c>
      <c r="C267" s="434">
        <v>0</v>
      </c>
      <c r="D267" s="434">
        <v>0</v>
      </c>
      <c r="E267" s="434">
        <v>0</v>
      </c>
    </row>
    <row r="268" spans="1:5" ht="25.5">
      <c r="A268" s="434" t="s">
        <v>1089</v>
      </c>
      <c r="B268" s="435" t="s">
        <v>1090</v>
      </c>
      <c r="C268" s="434">
        <v>0</v>
      </c>
      <c r="D268" s="434">
        <v>0</v>
      </c>
      <c r="E268" s="434">
        <v>0</v>
      </c>
    </row>
    <row r="269" spans="1:5">
      <c r="A269" s="434" t="s">
        <v>1091</v>
      </c>
      <c r="B269" s="435" t="s">
        <v>1092</v>
      </c>
      <c r="C269" s="434">
        <v>0</v>
      </c>
      <c r="D269" s="434">
        <v>0</v>
      </c>
      <c r="E269" s="434">
        <v>0</v>
      </c>
    </row>
    <row r="270" spans="1:5">
      <c r="A270" s="434" t="s">
        <v>1093</v>
      </c>
      <c r="B270" s="435" t="s">
        <v>1094</v>
      </c>
      <c r="C270" s="434">
        <v>0</v>
      </c>
      <c r="D270" s="434">
        <v>0</v>
      </c>
      <c r="E270" s="434">
        <v>0</v>
      </c>
    </row>
    <row r="271" spans="1:5">
      <c r="A271" s="434" t="s">
        <v>1095</v>
      </c>
      <c r="B271" s="435" t="s">
        <v>1096</v>
      </c>
      <c r="C271" s="434">
        <v>0</v>
      </c>
      <c r="D271" s="434">
        <v>0</v>
      </c>
      <c r="E271" s="434">
        <v>0</v>
      </c>
    </row>
    <row r="272" spans="1:5">
      <c r="A272" s="434" t="s">
        <v>1097</v>
      </c>
      <c r="B272" s="435" t="s">
        <v>1098</v>
      </c>
      <c r="C272" s="434">
        <v>0</v>
      </c>
      <c r="D272" s="434">
        <v>0</v>
      </c>
      <c r="E272" s="434">
        <v>0</v>
      </c>
    </row>
    <row r="273" spans="1:5" ht="25.5">
      <c r="A273" s="434" t="s">
        <v>1099</v>
      </c>
      <c r="B273" s="435" t="s">
        <v>1100</v>
      </c>
      <c r="C273" s="434">
        <v>0</v>
      </c>
      <c r="D273" s="434">
        <v>0</v>
      </c>
      <c r="E273" s="434">
        <v>0</v>
      </c>
    </row>
    <row r="274" spans="1:5" ht="25.5">
      <c r="A274" s="436" t="s">
        <v>1101</v>
      </c>
      <c r="B274" s="437" t="s">
        <v>1102</v>
      </c>
      <c r="C274" s="436">
        <v>566062</v>
      </c>
      <c r="D274" s="436">
        <v>698892</v>
      </c>
      <c r="E274" s="436">
        <v>621941</v>
      </c>
    </row>
  </sheetData>
  <mergeCells count="1">
    <mergeCell ref="A1:E1"/>
  </mergeCells>
  <pageMargins left="0.23622047244094491" right="0.23622047244094491" top="0.74803149606299213" bottom="0.74803149606299213" header="0.31496062992125984" footer="0.31496062992125984"/>
  <pageSetup orientation="portrait" horizontalDpi="300" verticalDpi="300" r:id="rId1"/>
  <headerFooter alignWithMargins="0">
    <oddFooter>&amp;P. oldal, összesen: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E159"/>
  <sheetViews>
    <sheetView view="pageLayout" workbookViewId="0">
      <selection activeCell="B13" sqref="B13"/>
    </sheetView>
  </sheetViews>
  <sheetFormatPr defaultColWidth="10.6640625" defaultRowHeight="12.75"/>
  <cols>
    <col min="1" max="1" width="6.33203125" style="346" customWidth="1"/>
    <col min="2" max="2" width="66.33203125" style="347" customWidth="1"/>
    <col min="3" max="3" width="11.5" style="346" customWidth="1"/>
    <col min="4" max="4" width="10.33203125" style="346" customWidth="1"/>
    <col min="5" max="5" width="11.5" style="346" customWidth="1"/>
    <col min="6" max="6" width="13" style="346" bestFit="1" customWidth="1"/>
    <col min="7" max="7" width="15" style="346" customWidth="1"/>
    <col min="8" max="16384" width="10.6640625" style="346"/>
  </cols>
  <sheetData>
    <row r="1" spans="1:5" s="345" customFormat="1" ht="15">
      <c r="A1" s="384" t="s">
        <v>644</v>
      </c>
      <c r="B1" s="385"/>
      <c r="C1" s="385"/>
      <c r="D1" s="385"/>
      <c r="E1" s="385"/>
    </row>
    <row r="2" spans="1:5" s="345" customFormat="1" ht="28.5" customHeight="1">
      <c r="A2" s="363" t="s">
        <v>319</v>
      </c>
      <c r="B2" s="363" t="s">
        <v>58</v>
      </c>
      <c r="C2" s="364" t="s">
        <v>320</v>
      </c>
      <c r="D2" s="348" t="s">
        <v>321</v>
      </c>
      <c r="E2" s="364" t="s">
        <v>322</v>
      </c>
    </row>
    <row r="3" spans="1:5" s="345" customFormat="1" ht="15">
      <c r="A3" s="363">
        <v>1</v>
      </c>
      <c r="B3" s="363">
        <v>2</v>
      </c>
      <c r="C3" s="363">
        <v>3</v>
      </c>
      <c r="D3" s="363">
        <v>4</v>
      </c>
      <c r="E3" s="363">
        <v>5</v>
      </c>
    </row>
    <row r="4" spans="1:5" ht="22.5" customHeight="1">
      <c r="A4" s="365" t="s">
        <v>323</v>
      </c>
      <c r="B4" s="366" t="s">
        <v>324</v>
      </c>
      <c r="C4" s="367"/>
      <c r="D4" s="367"/>
      <c r="E4" s="367"/>
    </row>
    <row r="5" spans="1:5">
      <c r="A5" s="368" t="s">
        <v>144</v>
      </c>
      <c r="B5" s="369" t="s">
        <v>325</v>
      </c>
      <c r="C5" s="370">
        <v>0</v>
      </c>
      <c r="D5" s="370">
        <v>0</v>
      </c>
      <c r="E5" s="370">
        <v>0</v>
      </c>
    </row>
    <row r="6" spans="1:5">
      <c r="A6" s="368" t="s">
        <v>150</v>
      </c>
      <c r="B6" s="369" t="s">
        <v>326</v>
      </c>
      <c r="C6" s="370">
        <v>683</v>
      </c>
      <c r="D6" s="370">
        <v>0</v>
      </c>
      <c r="E6" s="370">
        <v>450</v>
      </c>
    </row>
    <row r="7" spans="1:5" ht="20.25" customHeight="1">
      <c r="A7" s="368" t="s">
        <v>218</v>
      </c>
      <c r="B7" s="369" t="s">
        <v>327</v>
      </c>
      <c r="C7" s="370">
        <v>0</v>
      </c>
      <c r="D7" s="370">
        <v>0</v>
      </c>
      <c r="E7" s="370">
        <v>0</v>
      </c>
    </row>
    <row r="8" spans="1:5" ht="30" customHeight="1">
      <c r="A8" s="365" t="s">
        <v>151</v>
      </c>
      <c r="B8" s="366" t="s">
        <v>328</v>
      </c>
      <c r="C8" s="371">
        <v>683</v>
      </c>
      <c r="D8" s="371">
        <v>0</v>
      </c>
      <c r="E8" s="371">
        <v>450</v>
      </c>
    </row>
    <row r="9" spans="1:5" ht="20.25" customHeight="1">
      <c r="A9" s="368" t="s">
        <v>152</v>
      </c>
      <c r="B9" s="369" t="s">
        <v>329</v>
      </c>
      <c r="C9" s="370">
        <v>1375702</v>
      </c>
      <c r="D9" s="370">
        <v>0</v>
      </c>
      <c r="E9" s="370">
        <v>1418648</v>
      </c>
    </row>
    <row r="10" spans="1:5" ht="20.25" customHeight="1">
      <c r="A10" s="368" t="s">
        <v>219</v>
      </c>
      <c r="B10" s="369" t="s">
        <v>330</v>
      </c>
      <c r="C10" s="370">
        <v>25026</v>
      </c>
      <c r="D10" s="370">
        <v>0</v>
      </c>
      <c r="E10" s="370">
        <v>32034</v>
      </c>
    </row>
    <row r="11" spans="1:5" ht="20.25" customHeight="1">
      <c r="A11" s="368" t="s">
        <v>220</v>
      </c>
      <c r="B11" s="369" t="s">
        <v>331</v>
      </c>
      <c r="C11" s="370">
        <v>0</v>
      </c>
      <c r="D11" s="370">
        <v>0</v>
      </c>
      <c r="E11" s="370">
        <v>0</v>
      </c>
    </row>
    <row r="12" spans="1:5" ht="20.25" customHeight="1">
      <c r="A12" s="368" t="s">
        <v>221</v>
      </c>
      <c r="B12" s="369" t="s">
        <v>332</v>
      </c>
      <c r="C12" s="370">
        <v>63696</v>
      </c>
      <c r="D12" s="370">
        <v>0</v>
      </c>
      <c r="E12" s="370">
        <v>0</v>
      </c>
    </row>
    <row r="13" spans="1:5" ht="20.25" customHeight="1">
      <c r="A13" s="368" t="s">
        <v>222</v>
      </c>
      <c r="B13" s="369" t="s">
        <v>333</v>
      </c>
      <c r="C13" s="370">
        <v>0</v>
      </c>
      <c r="D13" s="370">
        <v>0</v>
      </c>
      <c r="E13" s="370">
        <v>0</v>
      </c>
    </row>
    <row r="14" spans="1:5" ht="30.75" customHeight="1">
      <c r="A14" s="365" t="s">
        <v>223</v>
      </c>
      <c r="B14" s="366" t="s">
        <v>334</v>
      </c>
      <c r="C14" s="371">
        <v>1464424</v>
      </c>
      <c r="D14" s="371">
        <v>0</v>
      </c>
      <c r="E14" s="371">
        <v>1450682</v>
      </c>
    </row>
    <row r="15" spans="1:5" ht="20.25" customHeight="1">
      <c r="A15" s="368" t="s">
        <v>224</v>
      </c>
      <c r="B15" s="369" t="s">
        <v>335</v>
      </c>
      <c r="C15" s="370">
        <v>18950</v>
      </c>
      <c r="D15" s="370">
        <v>0</v>
      </c>
      <c r="E15" s="370">
        <v>18950</v>
      </c>
    </row>
    <row r="16" spans="1:5" ht="20.25" customHeight="1">
      <c r="A16" s="368" t="s">
        <v>225</v>
      </c>
      <c r="B16" s="369" t="s">
        <v>336</v>
      </c>
      <c r="C16" s="370">
        <v>0</v>
      </c>
      <c r="D16" s="370">
        <v>0</v>
      </c>
      <c r="E16" s="370">
        <v>0</v>
      </c>
    </row>
    <row r="17" spans="1:5" ht="20.25" customHeight="1">
      <c r="A17" s="368" t="s">
        <v>226</v>
      </c>
      <c r="B17" s="369" t="s">
        <v>337</v>
      </c>
      <c r="C17" s="370">
        <v>0</v>
      </c>
      <c r="D17" s="370">
        <v>0</v>
      </c>
      <c r="E17" s="370">
        <v>0</v>
      </c>
    </row>
    <row r="18" spans="1:5" ht="25.5" customHeight="1">
      <c r="A18" s="368" t="s">
        <v>227</v>
      </c>
      <c r="B18" s="369" t="s">
        <v>338</v>
      </c>
      <c r="C18" s="370">
        <v>0</v>
      </c>
      <c r="D18" s="370">
        <v>0</v>
      </c>
      <c r="E18" s="370">
        <v>0</v>
      </c>
    </row>
    <row r="19" spans="1:5" ht="20.25" customHeight="1">
      <c r="A19" s="368" t="s">
        <v>228</v>
      </c>
      <c r="B19" s="369" t="s">
        <v>339</v>
      </c>
      <c r="C19" s="370">
        <v>0</v>
      </c>
      <c r="D19" s="370">
        <v>0</v>
      </c>
      <c r="E19" s="370">
        <v>0</v>
      </c>
    </row>
    <row r="20" spans="1:5" ht="20.25" customHeight="1">
      <c r="A20" s="368" t="s">
        <v>229</v>
      </c>
      <c r="B20" s="369" t="s">
        <v>340</v>
      </c>
      <c r="C20" s="370">
        <v>0</v>
      </c>
      <c r="D20" s="370">
        <v>0</v>
      </c>
      <c r="E20" s="370">
        <v>0</v>
      </c>
    </row>
    <row r="21" spans="1:5" ht="20.25" customHeight="1">
      <c r="A21" s="368" t="s">
        <v>230</v>
      </c>
      <c r="B21" s="369" t="s">
        <v>341</v>
      </c>
      <c r="C21" s="370">
        <v>0</v>
      </c>
      <c r="D21" s="370">
        <v>0</v>
      </c>
      <c r="E21" s="370">
        <v>0</v>
      </c>
    </row>
    <row r="22" spans="1:5" ht="30" customHeight="1">
      <c r="A22" s="365" t="s">
        <v>231</v>
      </c>
      <c r="B22" s="366" t="s">
        <v>342</v>
      </c>
      <c r="C22" s="371">
        <v>18950</v>
      </c>
      <c r="D22" s="371">
        <v>0</v>
      </c>
      <c r="E22" s="371">
        <v>18950</v>
      </c>
    </row>
    <row r="23" spans="1:5" ht="20.25" customHeight="1">
      <c r="A23" s="368" t="s">
        <v>232</v>
      </c>
      <c r="B23" s="369" t="s">
        <v>343</v>
      </c>
      <c r="C23" s="370">
        <v>206185</v>
      </c>
      <c r="D23" s="370">
        <v>0</v>
      </c>
      <c r="E23" s="370">
        <v>196669</v>
      </c>
    </row>
    <row r="24" spans="1:5" ht="29.25" customHeight="1">
      <c r="A24" s="368" t="s">
        <v>233</v>
      </c>
      <c r="B24" s="369" t="s">
        <v>344</v>
      </c>
      <c r="C24" s="370">
        <v>0</v>
      </c>
      <c r="D24" s="370">
        <v>0</v>
      </c>
      <c r="E24" s="370">
        <v>0</v>
      </c>
    </row>
    <row r="25" spans="1:5" ht="20.25" customHeight="1">
      <c r="A25" s="365" t="s">
        <v>234</v>
      </c>
      <c r="B25" s="366" t="s">
        <v>345</v>
      </c>
      <c r="C25" s="371">
        <v>206185</v>
      </c>
      <c r="D25" s="371">
        <v>0</v>
      </c>
      <c r="E25" s="371">
        <v>196669</v>
      </c>
    </row>
    <row r="26" spans="1:5" ht="26.25" customHeight="1">
      <c r="A26" s="365" t="s">
        <v>235</v>
      </c>
      <c r="B26" s="366" t="s">
        <v>346</v>
      </c>
      <c r="C26" s="371">
        <v>1690242</v>
      </c>
      <c r="D26" s="371">
        <v>0</v>
      </c>
      <c r="E26" s="371">
        <v>1666751</v>
      </c>
    </row>
    <row r="27" spans="1:5">
      <c r="A27" s="368" t="s">
        <v>236</v>
      </c>
      <c r="B27" s="369" t="s">
        <v>347</v>
      </c>
      <c r="C27" s="370">
        <v>0</v>
      </c>
      <c r="D27" s="370">
        <v>0</v>
      </c>
      <c r="E27" s="370">
        <v>0</v>
      </c>
    </row>
    <row r="28" spans="1:5">
      <c r="A28" s="368" t="s">
        <v>237</v>
      </c>
      <c r="B28" s="369" t="s">
        <v>348</v>
      </c>
      <c r="C28" s="370">
        <v>0</v>
      </c>
      <c r="D28" s="370">
        <v>0</v>
      </c>
      <c r="E28" s="370">
        <v>0</v>
      </c>
    </row>
    <row r="29" spans="1:5">
      <c r="A29" s="368" t="s">
        <v>238</v>
      </c>
      <c r="B29" s="369" t="s">
        <v>349</v>
      </c>
      <c r="C29" s="370">
        <v>0</v>
      </c>
      <c r="D29" s="370">
        <v>0</v>
      </c>
      <c r="E29" s="370">
        <v>0</v>
      </c>
    </row>
    <row r="30" spans="1:5">
      <c r="A30" s="368" t="s">
        <v>239</v>
      </c>
      <c r="B30" s="369" t="s">
        <v>350</v>
      </c>
      <c r="C30" s="370">
        <v>0</v>
      </c>
      <c r="D30" s="370">
        <v>0</v>
      </c>
      <c r="E30" s="370">
        <v>0</v>
      </c>
    </row>
    <row r="31" spans="1:5">
      <c r="A31" s="368" t="s">
        <v>240</v>
      </c>
      <c r="B31" s="369" t="s">
        <v>351</v>
      </c>
      <c r="C31" s="370">
        <v>0</v>
      </c>
      <c r="D31" s="370">
        <v>0</v>
      </c>
      <c r="E31" s="370">
        <v>0</v>
      </c>
    </row>
    <row r="32" spans="1:5">
      <c r="A32" s="365" t="s">
        <v>241</v>
      </c>
      <c r="B32" s="366" t="s">
        <v>352</v>
      </c>
      <c r="C32" s="371">
        <v>0</v>
      </c>
      <c r="D32" s="371">
        <v>0</v>
      </c>
      <c r="E32" s="371">
        <v>0</v>
      </c>
    </row>
    <row r="33" spans="1:5">
      <c r="A33" s="368" t="s">
        <v>242</v>
      </c>
      <c r="B33" s="369" t="s">
        <v>353</v>
      </c>
      <c r="C33" s="370">
        <v>0</v>
      </c>
      <c r="D33" s="370">
        <v>0</v>
      </c>
      <c r="E33" s="370">
        <v>0</v>
      </c>
    </row>
    <row r="34" spans="1:5" ht="25.5">
      <c r="A34" s="368" t="s">
        <v>243</v>
      </c>
      <c r="B34" s="369" t="s">
        <v>354</v>
      </c>
      <c r="C34" s="370">
        <v>0</v>
      </c>
      <c r="D34" s="370">
        <v>0</v>
      </c>
      <c r="E34" s="370">
        <v>0</v>
      </c>
    </row>
    <row r="35" spans="1:5">
      <c r="A35" s="368" t="s">
        <v>244</v>
      </c>
      <c r="B35" s="369" t="s">
        <v>355</v>
      </c>
      <c r="C35" s="370">
        <v>0</v>
      </c>
      <c r="D35" s="370">
        <v>0</v>
      </c>
      <c r="E35" s="370">
        <v>0</v>
      </c>
    </row>
    <row r="36" spans="1:5">
      <c r="A36" s="368" t="s">
        <v>245</v>
      </c>
      <c r="B36" s="369" t="s">
        <v>356</v>
      </c>
      <c r="C36" s="370">
        <v>0</v>
      </c>
      <c r="D36" s="370">
        <v>0</v>
      </c>
      <c r="E36" s="370">
        <v>0</v>
      </c>
    </row>
    <row r="37" spans="1:5">
      <c r="A37" s="368" t="s">
        <v>246</v>
      </c>
      <c r="B37" s="369" t="s">
        <v>357</v>
      </c>
      <c r="C37" s="370">
        <v>0</v>
      </c>
      <c r="D37" s="370">
        <v>0</v>
      </c>
      <c r="E37" s="370">
        <v>0</v>
      </c>
    </row>
    <row r="38" spans="1:5">
      <c r="A38" s="368" t="s">
        <v>247</v>
      </c>
      <c r="B38" s="369" t="s">
        <v>358</v>
      </c>
      <c r="C38" s="370">
        <v>0</v>
      </c>
      <c r="D38" s="370">
        <v>0</v>
      </c>
      <c r="E38" s="370">
        <v>0</v>
      </c>
    </row>
    <row r="39" spans="1:5">
      <c r="A39" s="368" t="s">
        <v>248</v>
      </c>
      <c r="B39" s="369" t="s">
        <v>359</v>
      </c>
      <c r="C39" s="370">
        <v>0</v>
      </c>
      <c r="D39" s="370">
        <v>0</v>
      </c>
      <c r="E39" s="370">
        <v>0</v>
      </c>
    </row>
    <row r="40" spans="1:5">
      <c r="A40" s="365" t="s">
        <v>249</v>
      </c>
      <c r="B40" s="366" t="s">
        <v>360</v>
      </c>
      <c r="C40" s="371">
        <v>0</v>
      </c>
      <c r="D40" s="371">
        <v>0</v>
      </c>
      <c r="E40" s="371">
        <v>0</v>
      </c>
    </row>
    <row r="41" spans="1:5" ht="25.5">
      <c r="A41" s="365" t="s">
        <v>250</v>
      </c>
      <c r="B41" s="366" t="s">
        <v>361</v>
      </c>
      <c r="C41" s="371">
        <v>0</v>
      </c>
      <c r="D41" s="371">
        <v>0</v>
      </c>
      <c r="E41" s="371">
        <v>0</v>
      </c>
    </row>
    <row r="42" spans="1:5">
      <c r="A42" s="368" t="s">
        <v>251</v>
      </c>
      <c r="B42" s="369" t="s">
        <v>362</v>
      </c>
      <c r="C42" s="370">
        <v>0</v>
      </c>
      <c r="D42" s="370">
        <v>0</v>
      </c>
      <c r="E42" s="370">
        <v>0</v>
      </c>
    </row>
    <row r="43" spans="1:5">
      <c r="A43" s="368" t="s">
        <v>252</v>
      </c>
      <c r="B43" s="369" t="s">
        <v>363</v>
      </c>
      <c r="C43" s="370">
        <v>980</v>
      </c>
      <c r="D43" s="370">
        <v>0</v>
      </c>
      <c r="E43" s="370">
        <v>193</v>
      </c>
    </row>
    <row r="44" spans="1:5" ht="12.75" customHeight="1">
      <c r="A44" s="368" t="s">
        <v>253</v>
      </c>
      <c r="B44" s="369" t="s">
        <v>364</v>
      </c>
      <c r="C44" s="370">
        <v>41140</v>
      </c>
      <c r="D44" s="370">
        <v>0</v>
      </c>
      <c r="E44" s="370">
        <v>79091</v>
      </c>
    </row>
    <row r="45" spans="1:5" ht="12.75" customHeight="1">
      <c r="A45" s="368" t="s">
        <v>365</v>
      </c>
      <c r="B45" s="369" t="s">
        <v>366</v>
      </c>
      <c r="C45" s="370">
        <v>0</v>
      </c>
      <c r="D45" s="370">
        <v>0</v>
      </c>
      <c r="E45" s="370">
        <v>0</v>
      </c>
    </row>
    <row r="46" spans="1:5">
      <c r="A46" s="368" t="s">
        <v>367</v>
      </c>
      <c r="B46" s="369" t="s">
        <v>368</v>
      </c>
      <c r="C46" s="370">
        <v>2</v>
      </c>
      <c r="D46" s="370">
        <v>0</v>
      </c>
      <c r="E46" s="370">
        <v>0</v>
      </c>
    </row>
    <row r="47" spans="1:5" ht="12.75" customHeight="1">
      <c r="A47" s="365" t="s">
        <v>369</v>
      </c>
      <c r="B47" s="366" t="s">
        <v>370</v>
      </c>
      <c r="C47" s="371">
        <v>42122</v>
      </c>
      <c r="D47" s="371">
        <v>0</v>
      </c>
      <c r="E47" s="371">
        <v>79284</v>
      </c>
    </row>
    <row r="48" spans="1:5" ht="12.75" customHeight="1">
      <c r="A48" s="368" t="s">
        <v>371</v>
      </c>
      <c r="B48" s="369" t="s">
        <v>372</v>
      </c>
      <c r="C48" s="370">
        <v>0</v>
      </c>
      <c r="D48" s="370">
        <v>0</v>
      </c>
      <c r="E48" s="370">
        <v>0</v>
      </c>
    </row>
    <row r="49" spans="1:5" ht="12.75" customHeight="1">
      <c r="A49" s="368" t="s">
        <v>373</v>
      </c>
      <c r="B49" s="369" t="s">
        <v>374</v>
      </c>
      <c r="C49" s="370">
        <v>0</v>
      </c>
      <c r="D49" s="370">
        <v>0</v>
      </c>
      <c r="E49" s="370">
        <v>0</v>
      </c>
    </row>
    <row r="50" spans="1:5" ht="12.75" customHeight="1">
      <c r="A50" s="368" t="s">
        <v>375</v>
      </c>
      <c r="B50" s="369" t="s">
        <v>376</v>
      </c>
      <c r="C50" s="370">
        <v>0</v>
      </c>
      <c r="D50" s="370">
        <v>0</v>
      </c>
      <c r="E50" s="370">
        <v>0</v>
      </c>
    </row>
    <row r="51" spans="1:5" ht="12.75" customHeight="1">
      <c r="A51" s="368" t="s">
        <v>377</v>
      </c>
      <c r="B51" s="369" t="s">
        <v>378</v>
      </c>
      <c r="C51" s="370">
        <v>0</v>
      </c>
      <c r="D51" s="370">
        <v>0</v>
      </c>
      <c r="E51" s="370">
        <v>0</v>
      </c>
    </row>
    <row r="52" spans="1:5" ht="12.75" customHeight="1">
      <c r="A52" s="368" t="s">
        <v>379</v>
      </c>
      <c r="B52" s="369" t="s">
        <v>380</v>
      </c>
      <c r="C52" s="370">
        <v>4710</v>
      </c>
      <c r="D52" s="370">
        <v>0</v>
      </c>
      <c r="E52" s="370">
        <v>5383</v>
      </c>
    </row>
    <row r="53" spans="1:5" ht="12.75" customHeight="1">
      <c r="A53" s="368" t="s">
        <v>381</v>
      </c>
      <c r="B53" s="369" t="s">
        <v>382</v>
      </c>
      <c r="C53" s="370">
        <v>0</v>
      </c>
      <c r="D53" s="370">
        <v>0</v>
      </c>
      <c r="E53" s="370">
        <v>338</v>
      </c>
    </row>
    <row r="54" spans="1:5" ht="12.75" customHeight="1">
      <c r="A54" s="368" t="s">
        <v>383</v>
      </c>
      <c r="B54" s="369" t="s">
        <v>384</v>
      </c>
      <c r="C54" s="370">
        <v>0</v>
      </c>
      <c r="D54" s="370">
        <v>0</v>
      </c>
      <c r="E54" s="370">
        <v>0</v>
      </c>
    </row>
    <row r="55" spans="1:5" ht="12.75" customHeight="1">
      <c r="A55" s="368" t="s">
        <v>385</v>
      </c>
      <c r="B55" s="369" t="s">
        <v>386</v>
      </c>
      <c r="C55" s="370">
        <v>0</v>
      </c>
      <c r="D55" s="370">
        <v>0</v>
      </c>
      <c r="E55" s="370">
        <v>0</v>
      </c>
    </row>
    <row r="56" spans="1:5" ht="12.75" customHeight="1">
      <c r="A56" s="368" t="s">
        <v>387</v>
      </c>
      <c r="B56" s="369" t="s">
        <v>388</v>
      </c>
      <c r="C56" s="370">
        <v>0</v>
      </c>
      <c r="D56" s="370">
        <v>0</v>
      </c>
      <c r="E56" s="370">
        <v>0</v>
      </c>
    </row>
    <row r="57" spans="1:5" ht="12.75" customHeight="1">
      <c r="A57" s="368" t="s">
        <v>389</v>
      </c>
      <c r="B57" s="369" t="s">
        <v>390</v>
      </c>
      <c r="C57" s="370">
        <v>0</v>
      </c>
      <c r="D57" s="370">
        <v>0</v>
      </c>
      <c r="E57" s="370">
        <v>0</v>
      </c>
    </row>
    <row r="58" spans="1:5" ht="12.75" customHeight="1">
      <c r="A58" s="368" t="s">
        <v>391</v>
      </c>
      <c r="B58" s="369" t="s">
        <v>392</v>
      </c>
      <c r="C58" s="370">
        <v>0</v>
      </c>
      <c r="D58" s="370">
        <v>0</v>
      </c>
      <c r="E58" s="370">
        <v>0</v>
      </c>
    </row>
    <row r="59" spans="1:5" ht="12.75" customHeight="1">
      <c r="A59" s="368" t="s">
        <v>393</v>
      </c>
      <c r="B59" s="369" t="s">
        <v>394</v>
      </c>
      <c r="C59" s="370">
        <v>0</v>
      </c>
      <c r="D59" s="370">
        <v>0</v>
      </c>
      <c r="E59" s="370">
        <v>0</v>
      </c>
    </row>
    <row r="60" spans="1:5" ht="12.75" customHeight="1">
      <c r="A60" s="368" t="s">
        <v>395</v>
      </c>
      <c r="B60" s="369" t="s">
        <v>396</v>
      </c>
      <c r="C60" s="370">
        <v>0</v>
      </c>
      <c r="D60" s="370">
        <v>0</v>
      </c>
      <c r="E60" s="370">
        <v>0</v>
      </c>
    </row>
    <row r="61" spans="1:5" ht="12.75" customHeight="1">
      <c r="A61" s="365" t="s">
        <v>397</v>
      </c>
      <c r="B61" s="366" t="s">
        <v>398</v>
      </c>
      <c r="C61" s="371">
        <v>4710</v>
      </c>
      <c r="D61" s="371">
        <v>0</v>
      </c>
      <c r="E61" s="371">
        <v>5721</v>
      </c>
    </row>
    <row r="62" spans="1:5" ht="12.75" customHeight="1">
      <c r="A62" s="368" t="s">
        <v>399</v>
      </c>
      <c r="B62" s="369" t="s">
        <v>400</v>
      </c>
      <c r="C62" s="370">
        <v>0</v>
      </c>
      <c r="D62" s="370">
        <v>0</v>
      </c>
      <c r="E62" s="370">
        <v>0</v>
      </c>
    </row>
    <row r="63" spans="1:5" ht="12.75" customHeight="1">
      <c r="A63" s="368" t="s">
        <v>401</v>
      </c>
      <c r="B63" s="369" t="s">
        <v>402</v>
      </c>
      <c r="C63" s="370">
        <v>0</v>
      </c>
      <c r="D63" s="370">
        <v>0</v>
      </c>
      <c r="E63" s="370">
        <v>0</v>
      </c>
    </row>
    <row r="64" spans="1:5" ht="12.75" customHeight="1">
      <c r="A64" s="368" t="s">
        <v>403</v>
      </c>
      <c r="B64" s="369" t="s">
        <v>404</v>
      </c>
      <c r="C64" s="370">
        <v>0</v>
      </c>
      <c r="D64" s="370">
        <v>0</v>
      </c>
      <c r="E64" s="370">
        <v>0</v>
      </c>
    </row>
    <row r="65" spans="1:5" ht="12.75" customHeight="1">
      <c r="A65" s="368" t="s">
        <v>405</v>
      </c>
      <c r="B65" s="369" t="s">
        <v>406</v>
      </c>
      <c r="C65" s="370">
        <v>0</v>
      </c>
      <c r="D65" s="370">
        <v>0</v>
      </c>
      <c r="E65" s="370">
        <v>0</v>
      </c>
    </row>
    <row r="66" spans="1:5" ht="12.75" customHeight="1">
      <c r="A66" s="368" t="s">
        <v>407</v>
      </c>
      <c r="B66" s="369" t="s">
        <v>408</v>
      </c>
      <c r="C66" s="370">
        <v>0</v>
      </c>
      <c r="D66" s="370">
        <v>0</v>
      </c>
      <c r="E66" s="370">
        <v>0</v>
      </c>
    </row>
    <row r="67" spans="1:5" ht="12.75" customHeight="1">
      <c r="A67" s="368" t="s">
        <v>409</v>
      </c>
      <c r="B67" s="369" t="s">
        <v>410</v>
      </c>
      <c r="C67" s="370">
        <v>0</v>
      </c>
      <c r="D67" s="370">
        <v>0</v>
      </c>
      <c r="E67" s="370">
        <v>0</v>
      </c>
    </row>
    <row r="68" spans="1:5" ht="25.5">
      <c r="A68" s="368" t="s">
        <v>411</v>
      </c>
      <c r="B68" s="369" t="s">
        <v>412</v>
      </c>
      <c r="C68" s="370">
        <v>0</v>
      </c>
      <c r="D68" s="370">
        <v>0</v>
      </c>
      <c r="E68" s="370">
        <v>0</v>
      </c>
    </row>
    <row r="69" spans="1:5" ht="25.5">
      <c r="A69" s="368" t="s">
        <v>413</v>
      </c>
      <c r="B69" s="369" t="s">
        <v>414</v>
      </c>
      <c r="C69" s="370">
        <v>0</v>
      </c>
      <c r="D69" s="370">
        <v>0</v>
      </c>
      <c r="E69" s="370">
        <v>0</v>
      </c>
    </row>
    <row r="70" spans="1:5" ht="38.25">
      <c r="A70" s="368" t="s">
        <v>415</v>
      </c>
      <c r="B70" s="369" t="s">
        <v>416</v>
      </c>
      <c r="C70" s="370">
        <v>0</v>
      </c>
      <c r="D70" s="370">
        <v>0</v>
      </c>
      <c r="E70" s="370">
        <v>0</v>
      </c>
    </row>
    <row r="71" spans="1:5" ht="25.5">
      <c r="A71" s="368" t="s">
        <v>417</v>
      </c>
      <c r="B71" s="369" t="s">
        <v>418</v>
      </c>
      <c r="C71" s="370">
        <v>0</v>
      </c>
      <c r="D71" s="370">
        <v>0</v>
      </c>
      <c r="E71" s="370">
        <v>0</v>
      </c>
    </row>
    <row r="72" spans="1:5" ht="38.25">
      <c r="A72" s="368" t="s">
        <v>419</v>
      </c>
      <c r="B72" s="369" t="s">
        <v>420</v>
      </c>
      <c r="C72" s="370">
        <v>0</v>
      </c>
      <c r="D72" s="370">
        <v>0</v>
      </c>
      <c r="E72" s="370">
        <v>0</v>
      </c>
    </row>
    <row r="73" spans="1:5" ht="25.5">
      <c r="A73" s="368" t="s">
        <v>421</v>
      </c>
      <c r="B73" s="369" t="s">
        <v>422</v>
      </c>
      <c r="C73" s="370">
        <v>0</v>
      </c>
      <c r="D73" s="370">
        <v>0</v>
      </c>
      <c r="E73" s="370">
        <v>0</v>
      </c>
    </row>
    <row r="74" spans="1:5" ht="25.5">
      <c r="A74" s="368" t="s">
        <v>423</v>
      </c>
      <c r="B74" s="369" t="s">
        <v>424</v>
      </c>
      <c r="C74" s="370">
        <v>0</v>
      </c>
      <c r="D74" s="370">
        <v>0</v>
      </c>
      <c r="E74" s="370">
        <v>0</v>
      </c>
    </row>
    <row r="75" spans="1:5" ht="25.5">
      <c r="A75" s="365" t="s">
        <v>425</v>
      </c>
      <c r="B75" s="366" t="s">
        <v>426</v>
      </c>
      <c r="C75" s="371">
        <v>0</v>
      </c>
      <c r="D75" s="371">
        <v>0</v>
      </c>
      <c r="E75" s="371">
        <v>0</v>
      </c>
    </row>
    <row r="76" spans="1:5">
      <c r="A76" s="368" t="s">
        <v>427</v>
      </c>
      <c r="B76" s="369" t="s">
        <v>428</v>
      </c>
      <c r="C76" s="370">
        <v>0</v>
      </c>
      <c r="D76" s="370">
        <v>0</v>
      </c>
      <c r="E76" s="370">
        <v>0</v>
      </c>
    </row>
    <row r="77" spans="1:5">
      <c r="A77" s="368" t="s">
        <v>429</v>
      </c>
      <c r="B77" s="369" t="s">
        <v>430</v>
      </c>
      <c r="C77" s="370">
        <v>0</v>
      </c>
      <c r="D77" s="370">
        <v>0</v>
      </c>
      <c r="E77" s="370">
        <v>0</v>
      </c>
    </row>
    <row r="78" spans="1:5">
      <c r="A78" s="368" t="s">
        <v>431</v>
      </c>
      <c r="B78" s="369" t="s">
        <v>432</v>
      </c>
      <c r="C78" s="370">
        <v>0</v>
      </c>
      <c r="D78" s="370">
        <v>0</v>
      </c>
      <c r="E78" s="370">
        <v>0</v>
      </c>
    </row>
    <row r="79" spans="1:5">
      <c r="A79" s="368" t="s">
        <v>433</v>
      </c>
      <c r="B79" s="369" t="s">
        <v>434</v>
      </c>
      <c r="C79" s="370">
        <v>0</v>
      </c>
      <c r="D79" s="370">
        <v>0</v>
      </c>
      <c r="E79" s="370">
        <v>0</v>
      </c>
    </row>
    <row r="80" spans="1:5">
      <c r="A80" s="368" t="s">
        <v>435</v>
      </c>
      <c r="B80" s="369" t="s">
        <v>436</v>
      </c>
      <c r="C80" s="370">
        <v>0</v>
      </c>
      <c r="D80" s="370">
        <v>0</v>
      </c>
      <c r="E80" s="370">
        <v>0</v>
      </c>
    </row>
    <row r="81" spans="1:5">
      <c r="A81" s="368" t="s">
        <v>437</v>
      </c>
      <c r="B81" s="369" t="s">
        <v>438</v>
      </c>
      <c r="C81" s="370">
        <v>0</v>
      </c>
      <c r="D81" s="370">
        <v>0</v>
      </c>
      <c r="E81" s="370">
        <v>0</v>
      </c>
    </row>
    <row r="82" spans="1:5" ht="25.5">
      <c r="A82" s="368" t="s">
        <v>439</v>
      </c>
      <c r="B82" s="369" t="s">
        <v>440</v>
      </c>
      <c r="C82" s="370">
        <v>0</v>
      </c>
      <c r="D82" s="370">
        <v>0</v>
      </c>
      <c r="E82" s="370">
        <v>0</v>
      </c>
    </row>
    <row r="83" spans="1:5">
      <c r="A83" s="368" t="s">
        <v>441</v>
      </c>
      <c r="B83" s="369" t="s">
        <v>442</v>
      </c>
      <c r="C83" s="370">
        <v>0</v>
      </c>
      <c r="D83" s="370">
        <v>0</v>
      </c>
      <c r="E83" s="370">
        <v>0</v>
      </c>
    </row>
    <row r="84" spans="1:5">
      <c r="A84" s="368" t="s">
        <v>443</v>
      </c>
      <c r="B84" s="369" t="s">
        <v>444</v>
      </c>
      <c r="C84" s="370">
        <v>0</v>
      </c>
      <c r="D84" s="370">
        <v>0</v>
      </c>
      <c r="E84" s="370">
        <v>550</v>
      </c>
    </row>
    <row r="85" spans="1:5" ht="25.5">
      <c r="A85" s="368" t="s">
        <v>445</v>
      </c>
      <c r="B85" s="369" t="s">
        <v>446</v>
      </c>
      <c r="C85" s="370">
        <v>0</v>
      </c>
      <c r="D85" s="370">
        <v>0</v>
      </c>
      <c r="E85" s="370">
        <v>0</v>
      </c>
    </row>
    <row r="86" spans="1:5" ht="25.5">
      <c r="A86" s="368" t="s">
        <v>447</v>
      </c>
      <c r="B86" s="369" t="s">
        <v>448</v>
      </c>
      <c r="C86" s="370">
        <v>0</v>
      </c>
      <c r="D86" s="370">
        <v>0</v>
      </c>
      <c r="E86" s="370">
        <v>0</v>
      </c>
    </row>
    <row r="87" spans="1:5" ht="25.5">
      <c r="A87" s="368" t="s">
        <v>449</v>
      </c>
      <c r="B87" s="369" t="s">
        <v>450</v>
      </c>
      <c r="C87" s="370">
        <v>0</v>
      </c>
      <c r="D87" s="370">
        <v>0</v>
      </c>
      <c r="E87" s="370">
        <v>0</v>
      </c>
    </row>
    <row r="88" spans="1:5" ht="25.5">
      <c r="A88" s="365" t="s">
        <v>451</v>
      </c>
      <c r="B88" s="366" t="s">
        <v>452</v>
      </c>
      <c r="C88" s="371">
        <v>0</v>
      </c>
      <c r="D88" s="371">
        <v>0</v>
      </c>
      <c r="E88" s="371">
        <v>550</v>
      </c>
    </row>
    <row r="89" spans="1:5">
      <c r="A89" s="365" t="s">
        <v>453</v>
      </c>
      <c r="B89" s="366" t="s">
        <v>454</v>
      </c>
      <c r="C89" s="371">
        <v>4710</v>
      </c>
      <c r="D89" s="371">
        <v>0</v>
      </c>
      <c r="E89" s="371">
        <v>6271</v>
      </c>
    </row>
    <row r="90" spans="1:5">
      <c r="A90" s="365" t="s">
        <v>455</v>
      </c>
      <c r="B90" s="366" t="s">
        <v>456</v>
      </c>
      <c r="C90" s="371">
        <v>0</v>
      </c>
      <c r="D90" s="371">
        <v>0</v>
      </c>
      <c r="E90" s="371">
        <v>9724</v>
      </c>
    </row>
    <row r="91" spans="1:5">
      <c r="A91" s="368" t="s">
        <v>457</v>
      </c>
      <c r="B91" s="369" t="s">
        <v>458</v>
      </c>
      <c r="C91" s="370">
        <v>0</v>
      </c>
      <c r="D91" s="370">
        <v>0</v>
      </c>
      <c r="E91" s="370">
        <v>8512</v>
      </c>
    </row>
    <row r="92" spans="1:5">
      <c r="A92" s="368" t="s">
        <v>459</v>
      </c>
      <c r="B92" s="369" t="s">
        <v>460</v>
      </c>
      <c r="C92" s="370">
        <v>0</v>
      </c>
      <c r="D92" s="370">
        <v>0</v>
      </c>
      <c r="E92" s="370">
        <v>269</v>
      </c>
    </row>
    <row r="93" spans="1:5">
      <c r="A93" s="368" t="s">
        <v>461</v>
      </c>
      <c r="B93" s="369" t="s">
        <v>462</v>
      </c>
      <c r="C93" s="370">
        <v>0</v>
      </c>
      <c r="D93" s="370">
        <v>0</v>
      </c>
      <c r="E93" s="370">
        <v>0</v>
      </c>
    </row>
    <row r="94" spans="1:5" ht="25.5">
      <c r="A94" s="365" t="s">
        <v>463</v>
      </c>
      <c r="B94" s="366" t="s">
        <v>464</v>
      </c>
      <c r="C94" s="371">
        <v>0</v>
      </c>
      <c r="D94" s="371">
        <v>0</v>
      </c>
      <c r="E94" s="371">
        <v>8781</v>
      </c>
    </row>
    <row r="95" spans="1:5" ht="25.5">
      <c r="A95" s="365" t="s">
        <v>465</v>
      </c>
      <c r="B95" s="366" t="s">
        <v>466</v>
      </c>
      <c r="C95" s="371">
        <v>1737074</v>
      </c>
      <c r="D95" s="371">
        <v>0</v>
      </c>
      <c r="E95" s="371">
        <v>1770811</v>
      </c>
    </row>
    <row r="96" spans="1:5">
      <c r="A96" s="365" t="s">
        <v>323</v>
      </c>
      <c r="B96" s="366" t="s">
        <v>467</v>
      </c>
      <c r="C96" s="367"/>
      <c r="D96" s="367"/>
      <c r="E96" s="367"/>
    </row>
    <row r="97" spans="1:5">
      <c r="A97" s="368" t="s">
        <v>468</v>
      </c>
      <c r="B97" s="369" t="s">
        <v>469</v>
      </c>
      <c r="C97" s="370">
        <v>2304031</v>
      </c>
      <c r="D97" s="370">
        <v>0</v>
      </c>
      <c r="E97" s="370">
        <v>2304031</v>
      </c>
    </row>
    <row r="98" spans="1:5">
      <c r="A98" s="368" t="s">
        <v>470</v>
      </c>
      <c r="B98" s="369" t="s">
        <v>471</v>
      </c>
      <c r="C98" s="370">
        <v>0</v>
      </c>
      <c r="D98" s="370">
        <v>0</v>
      </c>
      <c r="E98" s="370">
        <v>0</v>
      </c>
    </row>
    <row r="99" spans="1:5">
      <c r="A99" s="368" t="s">
        <v>472</v>
      </c>
      <c r="B99" s="369" t="s">
        <v>473</v>
      </c>
      <c r="C99" s="370">
        <v>42120</v>
      </c>
      <c r="D99" s="370">
        <v>0</v>
      </c>
      <c r="E99" s="370">
        <v>42120</v>
      </c>
    </row>
    <row r="100" spans="1:5">
      <c r="A100" s="368" t="s">
        <v>474</v>
      </c>
      <c r="B100" s="369" t="s">
        <v>475</v>
      </c>
      <c r="C100" s="370">
        <v>-633114</v>
      </c>
      <c r="D100" s="370">
        <v>0</v>
      </c>
      <c r="E100" s="370">
        <v>-633114</v>
      </c>
    </row>
    <row r="101" spans="1:5">
      <c r="A101" s="368" t="s">
        <v>476</v>
      </c>
      <c r="B101" s="369" t="s">
        <v>477</v>
      </c>
      <c r="C101" s="370">
        <v>0</v>
      </c>
      <c r="D101" s="370">
        <v>0</v>
      </c>
      <c r="E101" s="370">
        <v>0</v>
      </c>
    </row>
    <row r="102" spans="1:5">
      <c r="A102" s="368" t="s">
        <v>478</v>
      </c>
      <c r="B102" s="369" t="s">
        <v>479</v>
      </c>
      <c r="C102" s="370">
        <v>0</v>
      </c>
      <c r="D102" s="370">
        <v>0</v>
      </c>
      <c r="E102" s="370">
        <v>-9536</v>
      </c>
    </row>
    <row r="103" spans="1:5">
      <c r="A103" s="365" t="s">
        <v>480</v>
      </c>
      <c r="B103" s="366" t="s">
        <v>481</v>
      </c>
      <c r="C103" s="371">
        <v>1713037</v>
      </c>
      <c r="D103" s="371">
        <v>0</v>
      </c>
      <c r="E103" s="371">
        <v>1703501</v>
      </c>
    </row>
    <row r="104" spans="1:5" ht="25.5">
      <c r="A104" s="368" t="s">
        <v>482</v>
      </c>
      <c r="B104" s="369" t="s">
        <v>483</v>
      </c>
      <c r="C104" s="370">
        <v>0</v>
      </c>
      <c r="D104" s="370">
        <v>0</v>
      </c>
      <c r="E104" s="370">
        <v>0</v>
      </c>
    </row>
    <row r="105" spans="1:5" ht="25.5">
      <c r="A105" s="368" t="s">
        <v>484</v>
      </c>
      <c r="B105" s="369" t="s">
        <v>485</v>
      </c>
      <c r="C105" s="370">
        <v>0</v>
      </c>
      <c r="D105" s="370">
        <v>0</v>
      </c>
      <c r="E105" s="370">
        <v>0</v>
      </c>
    </row>
    <row r="106" spans="1:5" ht="25.5">
      <c r="A106" s="368" t="s">
        <v>486</v>
      </c>
      <c r="B106" s="369" t="s">
        <v>487</v>
      </c>
      <c r="C106" s="370">
        <v>24035</v>
      </c>
      <c r="D106" s="370">
        <v>0</v>
      </c>
      <c r="E106" s="370">
        <v>3459</v>
      </c>
    </row>
    <row r="107" spans="1:5" ht="25.5">
      <c r="A107" s="368" t="s">
        <v>488</v>
      </c>
      <c r="B107" s="369" t="s">
        <v>489</v>
      </c>
      <c r="C107" s="370">
        <v>0</v>
      </c>
      <c r="D107" s="370">
        <v>0</v>
      </c>
      <c r="E107" s="370">
        <v>0</v>
      </c>
    </row>
    <row r="108" spans="1:5" ht="25.5">
      <c r="A108" s="368" t="s">
        <v>490</v>
      </c>
      <c r="B108" s="369" t="s">
        <v>491</v>
      </c>
      <c r="C108" s="370">
        <v>0</v>
      </c>
      <c r="D108" s="370">
        <v>0</v>
      </c>
      <c r="E108" s="370">
        <v>95</v>
      </c>
    </row>
    <row r="109" spans="1:5" ht="38.25">
      <c r="A109" s="368" t="s">
        <v>492</v>
      </c>
      <c r="B109" s="369" t="s">
        <v>493</v>
      </c>
      <c r="C109" s="370">
        <v>0</v>
      </c>
      <c r="D109" s="370">
        <v>0</v>
      </c>
      <c r="E109" s="370">
        <v>0</v>
      </c>
    </row>
    <row r="110" spans="1:5">
      <c r="A110" s="368" t="s">
        <v>494</v>
      </c>
      <c r="B110" s="369" t="s">
        <v>495</v>
      </c>
      <c r="C110" s="370">
        <v>0</v>
      </c>
      <c r="D110" s="370">
        <v>0</v>
      </c>
      <c r="E110" s="370">
        <v>0</v>
      </c>
    </row>
    <row r="111" spans="1:5">
      <c r="A111" s="368" t="s">
        <v>496</v>
      </c>
      <c r="B111" s="369" t="s">
        <v>497</v>
      </c>
      <c r="C111" s="370">
        <v>0</v>
      </c>
      <c r="D111" s="370">
        <v>0</v>
      </c>
      <c r="E111" s="370">
        <v>0</v>
      </c>
    </row>
    <row r="112" spans="1:5" ht="25.5">
      <c r="A112" s="368" t="s">
        <v>498</v>
      </c>
      <c r="B112" s="369" t="s">
        <v>499</v>
      </c>
      <c r="C112" s="370">
        <v>0</v>
      </c>
      <c r="D112" s="370">
        <v>0</v>
      </c>
      <c r="E112" s="370">
        <v>0</v>
      </c>
    </row>
    <row r="113" spans="1:5" ht="38.25">
      <c r="A113" s="368" t="s">
        <v>500</v>
      </c>
      <c r="B113" s="369" t="s">
        <v>501</v>
      </c>
      <c r="C113" s="370">
        <v>0</v>
      </c>
      <c r="D113" s="370">
        <v>0</v>
      </c>
      <c r="E113" s="370">
        <v>0</v>
      </c>
    </row>
    <row r="114" spans="1:5" ht="25.5">
      <c r="A114" s="368" t="s">
        <v>502</v>
      </c>
      <c r="B114" s="369" t="s">
        <v>503</v>
      </c>
      <c r="C114" s="370">
        <v>0</v>
      </c>
      <c r="D114" s="370">
        <v>0</v>
      </c>
      <c r="E114" s="370">
        <v>0</v>
      </c>
    </row>
    <row r="115" spans="1:5" ht="25.5">
      <c r="A115" s="368" t="s">
        <v>504</v>
      </c>
      <c r="B115" s="369" t="s">
        <v>505</v>
      </c>
      <c r="C115" s="370">
        <v>0</v>
      </c>
      <c r="D115" s="370">
        <v>0</v>
      </c>
      <c r="E115" s="370">
        <v>0</v>
      </c>
    </row>
    <row r="116" spans="1:5" ht="25.5">
      <c r="A116" s="368" t="s">
        <v>506</v>
      </c>
      <c r="B116" s="369" t="s">
        <v>507</v>
      </c>
      <c r="C116" s="370">
        <v>0</v>
      </c>
      <c r="D116" s="370">
        <v>0</v>
      </c>
      <c r="E116" s="370">
        <v>0</v>
      </c>
    </row>
    <row r="117" spans="1:5" ht="38.25">
      <c r="A117" s="368" t="s">
        <v>508</v>
      </c>
      <c r="B117" s="369" t="s">
        <v>509</v>
      </c>
      <c r="C117" s="370">
        <v>0</v>
      </c>
      <c r="D117" s="370">
        <v>0</v>
      </c>
      <c r="E117" s="370">
        <v>0</v>
      </c>
    </row>
    <row r="118" spans="1:5" ht="25.5">
      <c r="A118" s="368" t="s">
        <v>510</v>
      </c>
      <c r="B118" s="369" t="s">
        <v>511</v>
      </c>
      <c r="C118" s="370">
        <v>0</v>
      </c>
      <c r="D118" s="370">
        <v>0</v>
      </c>
      <c r="E118" s="370">
        <v>0</v>
      </c>
    </row>
    <row r="119" spans="1:5" ht="25.5">
      <c r="A119" s="368" t="s">
        <v>512</v>
      </c>
      <c r="B119" s="369" t="s">
        <v>513</v>
      </c>
      <c r="C119" s="370">
        <v>0</v>
      </c>
      <c r="D119" s="370">
        <v>0</v>
      </c>
      <c r="E119" s="370">
        <v>0</v>
      </c>
    </row>
    <row r="120" spans="1:5" ht="25.5">
      <c r="A120" s="368" t="s">
        <v>514</v>
      </c>
      <c r="B120" s="369" t="s">
        <v>515</v>
      </c>
      <c r="C120" s="370">
        <v>0</v>
      </c>
      <c r="D120" s="370">
        <v>0</v>
      </c>
      <c r="E120" s="370">
        <v>0</v>
      </c>
    </row>
    <row r="121" spans="1:5" ht="25.5">
      <c r="A121" s="368" t="s">
        <v>516</v>
      </c>
      <c r="B121" s="369" t="s">
        <v>517</v>
      </c>
      <c r="C121" s="370">
        <v>0</v>
      </c>
      <c r="D121" s="370">
        <v>0</v>
      </c>
      <c r="E121" s="370">
        <v>0</v>
      </c>
    </row>
    <row r="122" spans="1:5" ht="25.5">
      <c r="A122" s="368" t="s">
        <v>518</v>
      </c>
      <c r="B122" s="369" t="s">
        <v>519</v>
      </c>
      <c r="C122" s="370">
        <v>0</v>
      </c>
      <c r="D122" s="370">
        <v>0</v>
      </c>
      <c r="E122" s="370">
        <v>0</v>
      </c>
    </row>
    <row r="123" spans="1:5" ht="25.5">
      <c r="A123" s="365" t="s">
        <v>520</v>
      </c>
      <c r="B123" s="366" t="s">
        <v>521</v>
      </c>
      <c r="C123" s="371">
        <v>24035</v>
      </c>
      <c r="D123" s="371">
        <v>0</v>
      </c>
      <c r="E123" s="371">
        <v>3554</v>
      </c>
    </row>
    <row r="124" spans="1:5" ht="25.5">
      <c r="A124" s="368" t="s">
        <v>522</v>
      </c>
      <c r="B124" s="369" t="s">
        <v>523</v>
      </c>
      <c r="C124" s="370">
        <v>0</v>
      </c>
      <c r="D124" s="370">
        <v>0</v>
      </c>
      <c r="E124" s="370">
        <v>0</v>
      </c>
    </row>
    <row r="125" spans="1:5" ht="25.5">
      <c r="A125" s="368" t="s">
        <v>524</v>
      </c>
      <c r="B125" s="369" t="s">
        <v>525</v>
      </c>
      <c r="C125" s="370">
        <v>0</v>
      </c>
      <c r="D125" s="370">
        <v>0</v>
      </c>
      <c r="E125" s="370">
        <v>0</v>
      </c>
    </row>
    <row r="126" spans="1:5" ht="25.5">
      <c r="A126" s="368" t="s">
        <v>526</v>
      </c>
      <c r="B126" s="369" t="s">
        <v>527</v>
      </c>
      <c r="C126" s="370">
        <v>0</v>
      </c>
      <c r="D126" s="370">
        <v>0</v>
      </c>
      <c r="E126" s="370">
        <v>0</v>
      </c>
    </row>
    <row r="127" spans="1:5" ht="25.5">
      <c r="A127" s="368" t="s">
        <v>528</v>
      </c>
      <c r="B127" s="369" t="s">
        <v>529</v>
      </c>
      <c r="C127" s="370">
        <v>0</v>
      </c>
      <c r="D127" s="370">
        <v>0</v>
      </c>
      <c r="E127" s="370">
        <v>0</v>
      </c>
    </row>
    <row r="128" spans="1:5" ht="25.5">
      <c r="A128" s="368" t="s">
        <v>530</v>
      </c>
      <c r="B128" s="369" t="s">
        <v>531</v>
      </c>
      <c r="C128" s="370">
        <v>0</v>
      </c>
      <c r="D128" s="370">
        <v>0</v>
      </c>
      <c r="E128" s="370">
        <v>0</v>
      </c>
    </row>
    <row r="129" spans="1:5" ht="38.25">
      <c r="A129" s="368" t="s">
        <v>532</v>
      </c>
      <c r="B129" s="369" t="s">
        <v>533</v>
      </c>
      <c r="C129" s="370">
        <v>0</v>
      </c>
      <c r="D129" s="370">
        <v>0</v>
      </c>
      <c r="E129" s="370">
        <v>0</v>
      </c>
    </row>
    <row r="130" spans="1:5" ht="25.5">
      <c r="A130" s="368" t="s">
        <v>534</v>
      </c>
      <c r="B130" s="369" t="s">
        <v>535</v>
      </c>
      <c r="C130" s="370">
        <v>0</v>
      </c>
      <c r="D130" s="370">
        <v>0</v>
      </c>
      <c r="E130" s="370">
        <v>0</v>
      </c>
    </row>
    <row r="131" spans="1:5" ht="25.5">
      <c r="A131" s="368" t="s">
        <v>536</v>
      </c>
      <c r="B131" s="369" t="s">
        <v>537</v>
      </c>
      <c r="C131" s="370">
        <v>0</v>
      </c>
      <c r="D131" s="370">
        <v>0</v>
      </c>
      <c r="E131" s="370">
        <v>0</v>
      </c>
    </row>
    <row r="132" spans="1:5" ht="25.5">
      <c r="A132" s="368" t="s">
        <v>538</v>
      </c>
      <c r="B132" s="369" t="s">
        <v>539</v>
      </c>
      <c r="C132" s="370">
        <v>0</v>
      </c>
      <c r="D132" s="370">
        <v>0</v>
      </c>
      <c r="E132" s="370">
        <v>0</v>
      </c>
    </row>
    <row r="133" spans="1:5" ht="38.25">
      <c r="A133" s="368" t="s">
        <v>540</v>
      </c>
      <c r="B133" s="369" t="s">
        <v>541</v>
      </c>
      <c r="C133" s="370">
        <v>0</v>
      </c>
      <c r="D133" s="370">
        <v>0</v>
      </c>
      <c r="E133" s="370">
        <v>0</v>
      </c>
    </row>
    <row r="134" spans="1:5" ht="25.5">
      <c r="A134" s="368" t="s">
        <v>542</v>
      </c>
      <c r="B134" s="369" t="s">
        <v>543</v>
      </c>
      <c r="C134" s="370">
        <v>0</v>
      </c>
      <c r="D134" s="370">
        <v>0</v>
      </c>
      <c r="E134" s="370">
        <v>9932</v>
      </c>
    </row>
    <row r="135" spans="1:5" ht="38.25">
      <c r="A135" s="368" t="s">
        <v>544</v>
      </c>
      <c r="B135" s="369" t="s">
        <v>545</v>
      </c>
      <c r="C135" s="370">
        <v>0</v>
      </c>
      <c r="D135" s="370">
        <v>0</v>
      </c>
      <c r="E135" s="370">
        <v>9932</v>
      </c>
    </row>
    <row r="136" spans="1:5" ht="25.5">
      <c r="A136" s="368" t="s">
        <v>546</v>
      </c>
      <c r="B136" s="369" t="s">
        <v>547</v>
      </c>
      <c r="C136" s="370">
        <v>0</v>
      </c>
      <c r="D136" s="370">
        <v>0</v>
      </c>
      <c r="E136" s="370">
        <v>0</v>
      </c>
    </row>
    <row r="137" spans="1:5" ht="38.25">
      <c r="A137" s="368" t="s">
        <v>548</v>
      </c>
      <c r="B137" s="369" t="s">
        <v>549</v>
      </c>
      <c r="C137" s="370">
        <v>0</v>
      </c>
      <c r="D137" s="370">
        <v>0</v>
      </c>
      <c r="E137" s="370">
        <v>0</v>
      </c>
    </row>
    <row r="138" spans="1:5" ht="25.5">
      <c r="A138" s="368" t="s">
        <v>550</v>
      </c>
      <c r="B138" s="369" t="s">
        <v>551</v>
      </c>
      <c r="C138" s="370">
        <v>0</v>
      </c>
      <c r="D138" s="370">
        <v>0</v>
      </c>
      <c r="E138" s="370">
        <v>0</v>
      </c>
    </row>
    <row r="139" spans="1:5" ht="25.5">
      <c r="A139" s="368" t="s">
        <v>552</v>
      </c>
      <c r="B139" s="369" t="s">
        <v>553</v>
      </c>
      <c r="C139" s="370">
        <v>0</v>
      </c>
      <c r="D139" s="370">
        <v>0</v>
      </c>
      <c r="E139" s="370">
        <v>0</v>
      </c>
    </row>
    <row r="140" spans="1:5" ht="25.5">
      <c r="A140" s="368" t="s">
        <v>554</v>
      </c>
      <c r="B140" s="369" t="s">
        <v>555</v>
      </c>
      <c r="C140" s="370">
        <v>0</v>
      </c>
      <c r="D140" s="370">
        <v>0</v>
      </c>
      <c r="E140" s="370">
        <v>0</v>
      </c>
    </row>
    <row r="141" spans="1:5" ht="25.5">
      <c r="A141" s="368" t="s">
        <v>556</v>
      </c>
      <c r="B141" s="369" t="s">
        <v>557</v>
      </c>
      <c r="C141" s="370">
        <v>0</v>
      </c>
      <c r="D141" s="370">
        <v>0</v>
      </c>
      <c r="E141" s="370">
        <v>0</v>
      </c>
    </row>
    <row r="142" spans="1:5" ht="25.5">
      <c r="A142" s="368" t="s">
        <v>558</v>
      </c>
      <c r="B142" s="369" t="s">
        <v>559</v>
      </c>
      <c r="C142" s="370">
        <v>0</v>
      </c>
      <c r="D142" s="370">
        <v>0</v>
      </c>
      <c r="E142" s="370">
        <v>0</v>
      </c>
    </row>
    <row r="143" spans="1:5" ht="25.5">
      <c r="A143" s="365" t="s">
        <v>560</v>
      </c>
      <c r="B143" s="366" t="s">
        <v>561</v>
      </c>
      <c r="C143" s="371">
        <v>0</v>
      </c>
      <c r="D143" s="371">
        <v>0</v>
      </c>
      <c r="E143" s="371">
        <v>9932</v>
      </c>
    </row>
    <row r="144" spans="1:5">
      <c r="A144" s="368" t="s">
        <v>562</v>
      </c>
      <c r="B144" s="369" t="s">
        <v>563</v>
      </c>
      <c r="C144" s="370">
        <v>0</v>
      </c>
      <c r="D144" s="370">
        <v>0</v>
      </c>
      <c r="E144" s="370">
        <v>3737</v>
      </c>
    </row>
    <row r="145" spans="1:5" ht="25.5">
      <c r="A145" s="368" t="s">
        <v>564</v>
      </c>
      <c r="B145" s="369" t="s">
        <v>565</v>
      </c>
      <c r="C145" s="370">
        <v>0</v>
      </c>
      <c r="D145" s="370">
        <v>0</v>
      </c>
      <c r="E145" s="370">
        <v>0</v>
      </c>
    </row>
    <row r="146" spans="1:5">
      <c r="A146" s="368" t="s">
        <v>566</v>
      </c>
      <c r="B146" s="369" t="s">
        <v>567</v>
      </c>
      <c r="C146" s="370">
        <v>0</v>
      </c>
      <c r="D146" s="370">
        <v>0</v>
      </c>
      <c r="E146" s="370">
        <v>0</v>
      </c>
    </row>
    <row r="147" spans="1:5">
      <c r="A147" s="368" t="s">
        <v>568</v>
      </c>
      <c r="B147" s="369" t="s">
        <v>569</v>
      </c>
      <c r="C147" s="370">
        <v>0</v>
      </c>
      <c r="D147" s="370">
        <v>0</v>
      </c>
      <c r="E147" s="370">
        <v>0</v>
      </c>
    </row>
    <row r="148" spans="1:5" ht="25.5">
      <c r="A148" s="368" t="s">
        <v>570</v>
      </c>
      <c r="B148" s="369" t="s">
        <v>571</v>
      </c>
      <c r="C148" s="370">
        <v>0</v>
      </c>
      <c r="D148" s="370">
        <v>0</v>
      </c>
      <c r="E148" s="370">
        <v>0</v>
      </c>
    </row>
    <row r="149" spans="1:5" ht="25.5">
      <c r="A149" s="368" t="s">
        <v>572</v>
      </c>
      <c r="B149" s="369" t="s">
        <v>573</v>
      </c>
      <c r="C149" s="370">
        <v>0</v>
      </c>
      <c r="D149" s="370">
        <v>0</v>
      </c>
      <c r="E149" s="370">
        <v>0</v>
      </c>
    </row>
    <row r="150" spans="1:5" ht="25.5">
      <c r="A150" s="368" t="s">
        <v>574</v>
      </c>
      <c r="B150" s="369" t="s">
        <v>575</v>
      </c>
      <c r="C150" s="370">
        <v>0</v>
      </c>
      <c r="D150" s="370">
        <v>0</v>
      </c>
      <c r="E150" s="370">
        <v>0</v>
      </c>
    </row>
    <row r="151" spans="1:5" ht="25.5">
      <c r="A151" s="368" t="s">
        <v>576</v>
      </c>
      <c r="B151" s="369" t="s">
        <v>577</v>
      </c>
      <c r="C151" s="370">
        <v>0</v>
      </c>
      <c r="D151" s="370">
        <v>0</v>
      </c>
      <c r="E151" s="370">
        <v>3737</v>
      </c>
    </row>
    <row r="152" spans="1:5">
      <c r="A152" s="365" t="s">
        <v>578</v>
      </c>
      <c r="B152" s="366" t="s">
        <v>579</v>
      </c>
      <c r="C152" s="371">
        <v>24035</v>
      </c>
      <c r="D152" s="371">
        <v>0</v>
      </c>
      <c r="E152" s="371">
        <v>17223</v>
      </c>
    </row>
    <row r="153" spans="1:5">
      <c r="A153" s="365" t="s">
        <v>580</v>
      </c>
      <c r="B153" s="366" t="s">
        <v>581</v>
      </c>
      <c r="C153" s="371">
        <v>2</v>
      </c>
      <c r="D153" s="371">
        <v>0</v>
      </c>
      <c r="E153" s="371">
        <v>0</v>
      </c>
    </row>
    <row r="154" spans="1:5" ht="25.5">
      <c r="A154" s="365" t="s">
        <v>582</v>
      </c>
      <c r="B154" s="366" t="s">
        <v>583</v>
      </c>
      <c r="C154" s="371">
        <v>0</v>
      </c>
      <c r="D154" s="371">
        <v>0</v>
      </c>
      <c r="E154" s="371">
        <v>0</v>
      </c>
    </row>
    <row r="155" spans="1:5">
      <c r="A155" s="368" t="s">
        <v>584</v>
      </c>
      <c r="B155" s="369" t="s">
        <v>585</v>
      </c>
      <c r="C155" s="370">
        <v>0</v>
      </c>
      <c r="D155" s="370">
        <v>0</v>
      </c>
      <c r="E155" s="370">
        <v>0</v>
      </c>
    </row>
    <row r="156" spans="1:5">
      <c r="A156" s="368" t="s">
        <v>586</v>
      </c>
      <c r="B156" s="369" t="s">
        <v>587</v>
      </c>
      <c r="C156" s="370">
        <v>0</v>
      </c>
      <c r="D156" s="370">
        <v>0</v>
      </c>
      <c r="E156" s="370">
        <v>23715</v>
      </c>
    </row>
    <row r="157" spans="1:5">
      <c r="A157" s="368" t="s">
        <v>588</v>
      </c>
      <c r="B157" s="369" t="s">
        <v>589</v>
      </c>
      <c r="C157" s="370">
        <v>0</v>
      </c>
      <c r="D157" s="370">
        <v>0</v>
      </c>
      <c r="E157" s="370">
        <v>26372</v>
      </c>
    </row>
    <row r="158" spans="1:5" ht="25.5">
      <c r="A158" s="365" t="s">
        <v>590</v>
      </c>
      <c r="B158" s="366" t="s">
        <v>591</v>
      </c>
      <c r="C158" s="371">
        <v>0</v>
      </c>
      <c r="D158" s="371">
        <v>0</v>
      </c>
      <c r="E158" s="371">
        <v>50087</v>
      </c>
    </row>
    <row r="159" spans="1:5" ht="25.5">
      <c r="A159" s="365" t="s">
        <v>592</v>
      </c>
      <c r="B159" s="366" t="s">
        <v>593</v>
      </c>
      <c r="C159" s="371">
        <v>1737074</v>
      </c>
      <c r="D159" s="371">
        <v>0</v>
      </c>
      <c r="E159" s="371">
        <v>1770811</v>
      </c>
    </row>
  </sheetData>
  <mergeCells count="1">
    <mergeCell ref="A1:E1"/>
  </mergeCells>
  <phoneticPr fontId="52" type="noConversion"/>
  <pageMargins left="0.23622047244094491" right="0.23622047244094491" top="0.74803149606299213" bottom="0.74803149606299213" header="0.31496062992125984" footer="0.31496062992125984"/>
  <pageSetup paperSize="9" orientation="portrait" r:id="rId1"/>
  <headerFooter alignWithMargins="0">
    <oddHeader>&amp;R&amp;"Times New Roman CE,Félkövér dőlt"3. melléklet</oddHeader>
    <oddFooter>&amp;P. oldal, összesen: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H35"/>
  <sheetViews>
    <sheetView topLeftCell="A4" zoomScaleSheetLayoutView="100" workbookViewId="0">
      <selection activeCell="D13" sqref="D13"/>
    </sheetView>
  </sheetViews>
  <sheetFormatPr defaultRowHeight="12.75"/>
  <cols>
    <col min="1" max="1" width="6.83203125" style="5" customWidth="1"/>
    <col min="2" max="2" width="43.33203125" style="8" customWidth="1"/>
    <col min="3" max="3" width="14" style="8" customWidth="1"/>
    <col min="4" max="4" width="14" style="5" customWidth="1"/>
    <col min="5" max="5" width="38.33203125" style="5" customWidth="1"/>
    <col min="6" max="7" width="14" style="5" customWidth="1"/>
    <col min="8" max="16384" width="9.33203125" style="5"/>
  </cols>
  <sheetData>
    <row r="1" spans="1:8" ht="31.5" customHeight="1">
      <c r="B1" s="6" t="s">
        <v>54</v>
      </c>
      <c r="C1" s="6"/>
      <c r="D1" s="7"/>
      <c r="E1" s="7"/>
      <c r="F1" s="7"/>
      <c r="G1" s="7"/>
      <c r="H1" s="388" t="s">
        <v>194</v>
      </c>
    </row>
    <row r="2" spans="1:8" ht="14.25" thickBot="1">
      <c r="G2" s="9" t="s">
        <v>55</v>
      </c>
      <c r="H2" s="388"/>
    </row>
    <row r="3" spans="1:8" ht="18" customHeight="1" thickBot="1">
      <c r="A3" s="386" t="s">
        <v>13</v>
      </c>
      <c r="B3" s="10" t="s">
        <v>56</v>
      </c>
      <c r="C3" s="315"/>
      <c r="D3" s="11"/>
      <c r="E3" s="10" t="s">
        <v>57</v>
      </c>
      <c r="F3" s="327"/>
      <c r="G3" s="12"/>
      <c r="H3" s="388"/>
    </row>
    <row r="4" spans="1:8" s="16" customFormat="1" ht="35.25" customHeight="1" thickBot="1">
      <c r="A4" s="387"/>
      <c r="B4" s="13" t="s">
        <v>58</v>
      </c>
      <c r="C4" s="14" t="s">
        <v>256</v>
      </c>
      <c r="D4" s="14" t="s">
        <v>318</v>
      </c>
      <c r="E4" s="13" t="s">
        <v>58</v>
      </c>
      <c r="F4" s="14" t="s">
        <v>256</v>
      </c>
      <c r="G4" s="14" t="s">
        <v>318</v>
      </c>
      <c r="H4" s="388"/>
    </row>
    <row r="5" spans="1:8" s="21" customFormat="1" ht="12" customHeight="1" thickBot="1">
      <c r="A5" s="17">
        <v>1</v>
      </c>
      <c r="B5" s="18">
        <v>2</v>
      </c>
      <c r="C5" s="316">
        <v>3</v>
      </c>
      <c r="D5" s="19">
        <v>4</v>
      </c>
      <c r="E5" s="18">
        <v>5</v>
      </c>
      <c r="F5" s="328">
        <v>6</v>
      </c>
      <c r="G5" s="20">
        <v>7</v>
      </c>
      <c r="H5" s="388"/>
    </row>
    <row r="6" spans="1:8" ht="12.95" customHeight="1">
      <c r="A6" s="22" t="s">
        <v>15</v>
      </c>
      <c r="B6" s="23" t="s">
        <v>262</v>
      </c>
      <c r="C6" s="441">
        <v>323076</v>
      </c>
      <c r="D6" s="24">
        <v>323076</v>
      </c>
      <c r="E6" s="23" t="s">
        <v>59</v>
      </c>
      <c r="F6" s="329">
        <v>198516</v>
      </c>
      <c r="G6" s="25">
        <v>198516</v>
      </c>
      <c r="H6" s="388"/>
    </row>
    <row r="7" spans="1:8" ht="15.75" customHeight="1">
      <c r="A7" s="26" t="s">
        <v>16</v>
      </c>
      <c r="B7" s="27" t="s">
        <v>261</v>
      </c>
      <c r="C7" s="442">
        <v>178701</v>
      </c>
      <c r="D7" s="28">
        <v>178701</v>
      </c>
      <c r="E7" s="27" t="s">
        <v>60</v>
      </c>
      <c r="F7" s="320">
        <v>42727</v>
      </c>
      <c r="G7" s="29">
        <v>42727</v>
      </c>
      <c r="H7" s="388"/>
    </row>
    <row r="8" spans="1:8" ht="12.95" customHeight="1">
      <c r="A8" s="26" t="s">
        <v>17</v>
      </c>
      <c r="B8" s="23" t="s">
        <v>263</v>
      </c>
      <c r="C8" s="441">
        <v>26283</v>
      </c>
      <c r="D8" s="28">
        <v>26607</v>
      </c>
      <c r="E8" s="27" t="s">
        <v>61</v>
      </c>
      <c r="F8" s="320">
        <v>188626</v>
      </c>
      <c r="G8" s="29">
        <v>138142</v>
      </c>
      <c r="H8" s="388"/>
    </row>
    <row r="9" spans="1:8" ht="12.95" customHeight="1">
      <c r="A9" s="26" t="s">
        <v>42</v>
      </c>
      <c r="B9" s="30" t="s">
        <v>264</v>
      </c>
      <c r="C9" s="443">
        <v>88558</v>
      </c>
      <c r="D9" s="28">
        <v>88558</v>
      </c>
      <c r="E9" s="27" t="s">
        <v>35</v>
      </c>
      <c r="F9" s="320">
        <v>54570</v>
      </c>
      <c r="G9" s="29">
        <v>54570</v>
      </c>
      <c r="H9" s="388"/>
    </row>
    <row r="10" spans="1:8" ht="22.5" customHeight="1">
      <c r="A10" s="26" t="s">
        <v>18</v>
      </c>
      <c r="B10" s="27" t="s">
        <v>275</v>
      </c>
      <c r="C10" s="442">
        <v>102</v>
      </c>
      <c r="D10" s="28">
        <v>102</v>
      </c>
      <c r="E10" s="27" t="s">
        <v>36</v>
      </c>
      <c r="F10" s="320">
        <v>147120</v>
      </c>
      <c r="G10" s="29">
        <v>147025</v>
      </c>
      <c r="H10" s="388"/>
    </row>
    <row r="11" spans="1:8" ht="12.95" customHeight="1">
      <c r="A11" s="26" t="s">
        <v>19</v>
      </c>
      <c r="B11" s="27"/>
      <c r="C11" s="320"/>
      <c r="D11" s="31"/>
      <c r="E11" s="27" t="s">
        <v>62</v>
      </c>
      <c r="F11" s="320"/>
      <c r="G11" s="29">
        <v>0</v>
      </c>
      <c r="H11" s="388"/>
    </row>
    <row r="12" spans="1:8" ht="12.95" customHeight="1">
      <c r="A12" s="26" t="s">
        <v>53</v>
      </c>
      <c r="B12" s="27"/>
      <c r="C12" s="318"/>
      <c r="D12" s="28"/>
      <c r="E12" s="27"/>
      <c r="F12" s="320"/>
      <c r="G12" s="29"/>
      <c r="H12" s="388"/>
    </row>
    <row r="13" spans="1:8" ht="12.95" customHeight="1">
      <c r="A13" s="26" t="s">
        <v>21</v>
      </c>
      <c r="B13" s="27"/>
      <c r="C13" s="318"/>
      <c r="D13" s="28"/>
      <c r="E13" s="27"/>
      <c r="F13" s="320"/>
      <c r="G13" s="29"/>
      <c r="H13" s="388"/>
    </row>
    <row r="14" spans="1:8" ht="12.95" customHeight="1">
      <c r="A14" s="26" t="s">
        <v>63</v>
      </c>
      <c r="B14" s="27"/>
      <c r="C14" s="320"/>
      <c r="D14" s="31"/>
      <c r="E14" s="27"/>
      <c r="F14" s="320"/>
      <c r="G14" s="29"/>
      <c r="H14" s="388"/>
    </row>
    <row r="15" spans="1:8" ht="12.95" customHeight="1">
      <c r="A15" s="26" t="s">
        <v>22</v>
      </c>
      <c r="B15" s="27"/>
      <c r="C15" s="318"/>
      <c r="D15" s="28"/>
      <c r="E15" s="27"/>
      <c r="F15" s="320"/>
      <c r="G15" s="29"/>
      <c r="H15" s="388"/>
    </row>
    <row r="16" spans="1:8" ht="12.95" customHeight="1">
      <c r="A16" s="26" t="s">
        <v>23</v>
      </c>
      <c r="B16" s="27"/>
      <c r="C16" s="318"/>
      <c r="D16" s="28"/>
      <c r="E16" s="27"/>
      <c r="F16" s="320"/>
      <c r="G16" s="29"/>
      <c r="H16" s="388"/>
    </row>
    <row r="17" spans="1:8" ht="12.95" customHeight="1" thickBot="1">
      <c r="A17" s="26" t="s">
        <v>24</v>
      </c>
      <c r="B17" s="32"/>
      <c r="C17" s="321"/>
      <c r="D17" s="33"/>
      <c r="E17" s="27"/>
      <c r="F17" s="330"/>
      <c r="G17" s="34"/>
      <c r="H17" s="388"/>
    </row>
    <row r="18" spans="1:8" ht="15.95" customHeight="1" thickBot="1">
      <c r="A18" s="35" t="s">
        <v>32</v>
      </c>
      <c r="B18" s="36" t="s">
        <v>64</v>
      </c>
      <c r="C18" s="37">
        <f>SUM(C6:C17)</f>
        <v>616720</v>
      </c>
      <c r="D18" s="37">
        <f>SUM(D6:D17)</f>
        <v>617044</v>
      </c>
      <c r="E18" s="38" t="s">
        <v>65</v>
      </c>
      <c r="F18" s="39">
        <f>SUM(F6:F17)</f>
        <v>631559</v>
      </c>
      <c r="G18" s="39">
        <f>SUM(G6:G17)</f>
        <v>580980</v>
      </c>
      <c r="H18" s="388"/>
    </row>
    <row r="19" spans="1:8" ht="12.95" customHeight="1">
      <c r="A19" s="40" t="s">
        <v>66</v>
      </c>
      <c r="B19" s="41" t="s">
        <v>67</v>
      </c>
      <c r="C19" s="440">
        <v>14839</v>
      </c>
      <c r="D19" s="42">
        <v>41211</v>
      </c>
      <c r="E19" s="43" t="s">
        <v>43</v>
      </c>
      <c r="F19" s="331"/>
      <c r="G19" s="44"/>
      <c r="H19" s="388"/>
    </row>
    <row r="20" spans="1:8" ht="12.95" customHeight="1">
      <c r="A20" s="45" t="s">
        <v>68</v>
      </c>
      <c r="B20" s="46" t="s">
        <v>69</v>
      </c>
      <c r="C20" s="322"/>
      <c r="D20" s="47"/>
      <c r="E20" s="43" t="s">
        <v>44</v>
      </c>
      <c r="F20" s="332"/>
      <c r="G20" s="48"/>
      <c r="H20" s="388"/>
    </row>
    <row r="21" spans="1:8" ht="12.95" customHeight="1">
      <c r="A21" s="49" t="s">
        <v>70</v>
      </c>
      <c r="B21" s="43" t="s">
        <v>25</v>
      </c>
      <c r="C21" s="323"/>
      <c r="D21" s="50"/>
      <c r="E21" s="43" t="s">
        <v>71</v>
      </c>
      <c r="F21" s="332"/>
      <c r="G21" s="48"/>
      <c r="H21" s="388"/>
    </row>
    <row r="22" spans="1:8" ht="12.95" customHeight="1">
      <c r="A22" s="49" t="s">
        <v>72</v>
      </c>
      <c r="B22" s="43" t="s">
        <v>26</v>
      </c>
      <c r="C22" s="323"/>
      <c r="D22" s="50"/>
      <c r="E22" s="43" t="s">
        <v>46</v>
      </c>
      <c r="F22" s="332"/>
      <c r="G22" s="48"/>
      <c r="H22" s="388"/>
    </row>
    <row r="23" spans="1:8" ht="12.95" customHeight="1">
      <c r="A23" s="49" t="s">
        <v>73</v>
      </c>
      <c r="B23" s="43" t="s">
        <v>643</v>
      </c>
      <c r="C23" s="323"/>
      <c r="D23" s="50">
        <v>9932</v>
      </c>
      <c r="E23" s="51" t="s">
        <v>47</v>
      </c>
      <c r="F23" s="331"/>
      <c r="G23" s="48"/>
      <c r="H23" s="388"/>
    </row>
    <row r="24" spans="1:8" ht="12.95" customHeight="1">
      <c r="A24" s="49" t="s">
        <v>74</v>
      </c>
      <c r="B24" s="43" t="s">
        <v>75</v>
      </c>
      <c r="C24" s="323"/>
      <c r="D24" s="50"/>
      <c r="E24" s="43" t="s">
        <v>76</v>
      </c>
      <c r="F24" s="332"/>
      <c r="G24" s="48"/>
      <c r="H24" s="388"/>
    </row>
    <row r="25" spans="1:8" ht="12.95" customHeight="1">
      <c r="A25" s="52" t="s">
        <v>77</v>
      </c>
      <c r="B25" s="51" t="s">
        <v>28</v>
      </c>
      <c r="C25" s="324"/>
      <c r="D25" s="53"/>
      <c r="E25" s="23" t="s">
        <v>48</v>
      </c>
      <c r="F25" s="319"/>
      <c r="G25" s="44"/>
      <c r="H25" s="388"/>
    </row>
    <row r="26" spans="1:8" ht="12.95" customHeight="1">
      <c r="A26" s="49" t="s">
        <v>78</v>
      </c>
      <c r="B26" s="43" t="s">
        <v>79</v>
      </c>
      <c r="C26" s="323"/>
      <c r="D26" s="50"/>
      <c r="E26" s="27" t="s">
        <v>49</v>
      </c>
      <c r="F26" s="320"/>
      <c r="G26" s="48"/>
      <c r="H26" s="388"/>
    </row>
    <row r="27" spans="1:8" ht="12.95" customHeight="1">
      <c r="A27" s="22" t="s">
        <v>80</v>
      </c>
      <c r="B27" s="23"/>
      <c r="C27" s="317"/>
      <c r="D27" s="54"/>
      <c r="E27" s="23" t="s">
        <v>81</v>
      </c>
      <c r="F27" s="329"/>
      <c r="G27" s="55"/>
      <c r="H27" s="388"/>
    </row>
    <row r="28" spans="1:8" ht="12.95" customHeight="1">
      <c r="A28" s="56" t="s">
        <v>82</v>
      </c>
      <c r="B28" s="32"/>
      <c r="C28" s="321"/>
      <c r="D28" s="57"/>
      <c r="E28" s="32"/>
      <c r="F28" s="330"/>
      <c r="G28" s="58"/>
      <c r="H28" s="388"/>
    </row>
    <row r="29" spans="1:8" ht="12.95" customHeight="1" thickBot="1">
      <c r="A29" s="59" t="s">
        <v>83</v>
      </c>
      <c r="B29" s="60"/>
      <c r="C29" s="325"/>
      <c r="D29" s="61"/>
      <c r="E29" s="60"/>
      <c r="F29" s="333"/>
      <c r="G29" s="62"/>
      <c r="H29" s="388"/>
    </row>
    <row r="30" spans="1:8" ht="15.95" customHeight="1" thickBot="1">
      <c r="A30" s="35" t="s">
        <v>84</v>
      </c>
      <c r="B30" s="36" t="s">
        <v>85</v>
      </c>
      <c r="C30" s="37">
        <f>SUM(C19:C29)</f>
        <v>14839</v>
      </c>
      <c r="D30" s="37">
        <f>SUM(D19:D29)</f>
        <v>51143</v>
      </c>
      <c r="E30" s="36" t="s">
        <v>86</v>
      </c>
      <c r="F30" s="39">
        <f>SUM(F19:F29)</f>
        <v>0</v>
      </c>
      <c r="G30" s="39">
        <f>SUM(G19:G29)</f>
        <v>0</v>
      </c>
      <c r="H30" s="388"/>
    </row>
    <row r="31" spans="1:8" ht="18" customHeight="1" thickBot="1">
      <c r="A31" s="35" t="s">
        <v>87</v>
      </c>
      <c r="B31" s="63" t="s">
        <v>88</v>
      </c>
      <c r="C31" s="37">
        <f>+C18+C30</f>
        <v>631559</v>
      </c>
      <c r="D31" s="37">
        <f>+D18+D30</f>
        <v>668187</v>
      </c>
      <c r="E31" s="63" t="s">
        <v>89</v>
      </c>
      <c r="F31" s="39">
        <f>+F18+F30</f>
        <v>631559</v>
      </c>
      <c r="G31" s="39">
        <f>+G18+G30</f>
        <v>580980</v>
      </c>
      <c r="H31" s="388"/>
    </row>
    <row r="32" spans="1:8" ht="18" customHeight="1" thickBot="1">
      <c r="A32" s="35" t="s">
        <v>90</v>
      </c>
      <c r="B32" s="64" t="s">
        <v>91</v>
      </c>
      <c r="C32" s="326"/>
      <c r="D32" s="65" t="str">
        <f>IF(((G18-D18)&gt;0),G18-D18,"----")</f>
        <v>----</v>
      </c>
      <c r="E32" s="64" t="s">
        <v>92</v>
      </c>
      <c r="F32" s="334"/>
      <c r="G32" s="66"/>
      <c r="H32" s="388"/>
    </row>
    <row r="35" spans="2:3" ht="15.75">
      <c r="B35" s="67"/>
      <c r="C35" s="67"/>
    </row>
  </sheetData>
  <mergeCells count="2">
    <mergeCell ref="A3:A4"/>
    <mergeCell ref="H1:H32"/>
  </mergeCells>
  <phoneticPr fontId="0" type="noConversion"/>
  <printOptions horizontalCentered="1"/>
  <pageMargins left="0.31496062992125984" right="0.47244094488188981" top="0.70866141732283472" bottom="0.51181102362204722" header="0.6692913385826772" footer="0.27559055118110237"/>
  <pageSetup paperSize="9" orientation="landscape" r:id="rId1"/>
  <headerFooter alignWithMargins="0">
    <oddHeader xml:space="preserve">&amp;R&amp;"Times New Roman CE,Félkövér dőlt"&amp;11 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H32"/>
  <sheetViews>
    <sheetView topLeftCell="A4" zoomScaleSheetLayoutView="115" workbookViewId="0">
      <selection activeCell="G29" sqref="G29"/>
    </sheetView>
  </sheetViews>
  <sheetFormatPr defaultRowHeight="12.75"/>
  <cols>
    <col min="1" max="1" width="6.83203125" style="5" customWidth="1"/>
    <col min="2" max="2" width="41.33203125" style="8" customWidth="1"/>
    <col min="3" max="3" width="11.33203125" style="8" customWidth="1"/>
    <col min="4" max="4" width="11.33203125" style="5" customWidth="1"/>
    <col min="5" max="5" width="48.33203125" style="5" customWidth="1"/>
    <col min="6" max="7" width="11.33203125" style="5" customWidth="1"/>
    <col min="8" max="16384" width="9.33203125" style="5"/>
  </cols>
  <sheetData>
    <row r="1" spans="1:8" ht="39.75" customHeight="1">
      <c r="B1" s="391" t="s">
        <v>93</v>
      </c>
      <c r="C1" s="391"/>
      <c r="D1" s="391"/>
      <c r="E1" s="391"/>
      <c r="F1" s="391"/>
      <c r="G1" s="7"/>
      <c r="H1" s="388" t="s">
        <v>195</v>
      </c>
    </row>
    <row r="2" spans="1:8" ht="14.25" thickBot="1">
      <c r="G2" s="9" t="s">
        <v>55</v>
      </c>
      <c r="H2" s="388"/>
    </row>
    <row r="3" spans="1:8" ht="24" customHeight="1" thickBot="1">
      <c r="A3" s="389" t="s">
        <v>13</v>
      </c>
      <c r="B3" s="13" t="s">
        <v>56</v>
      </c>
      <c r="C3" s="315"/>
      <c r="D3" s="11"/>
      <c r="E3" s="10" t="s">
        <v>57</v>
      </c>
      <c r="F3" s="327"/>
      <c r="G3" s="12"/>
      <c r="H3" s="388"/>
    </row>
    <row r="4" spans="1:8" s="16" customFormat="1" ht="35.25" customHeight="1" thickBot="1">
      <c r="A4" s="390"/>
      <c r="B4" s="13" t="s">
        <v>58</v>
      </c>
      <c r="C4" s="14" t="s">
        <v>256</v>
      </c>
      <c r="D4" s="14" t="s">
        <v>318</v>
      </c>
      <c r="E4" s="13" t="s">
        <v>58</v>
      </c>
      <c r="F4" s="15" t="s">
        <v>256</v>
      </c>
      <c r="G4" s="15" t="s">
        <v>318</v>
      </c>
      <c r="H4" s="388"/>
    </row>
    <row r="5" spans="1:8" s="16" customFormat="1" ht="12" customHeight="1" thickBot="1">
      <c r="A5" s="17">
        <v>1</v>
      </c>
      <c r="B5" s="18">
        <v>2</v>
      </c>
      <c r="C5" s="19">
        <v>3</v>
      </c>
      <c r="D5" s="19">
        <v>3</v>
      </c>
      <c r="E5" s="18">
        <v>4</v>
      </c>
      <c r="F5" s="20">
        <v>5</v>
      </c>
      <c r="G5" s="20">
        <v>5</v>
      </c>
      <c r="H5" s="388"/>
    </row>
    <row r="6" spans="1:8" ht="12.95" customHeight="1">
      <c r="A6" s="22" t="s">
        <v>15</v>
      </c>
      <c r="B6" s="335" t="s">
        <v>94</v>
      </c>
      <c r="C6" s="24"/>
      <c r="D6" s="24"/>
      <c r="E6" s="23" t="s">
        <v>37</v>
      </c>
      <c r="F6" s="25">
        <v>58959</v>
      </c>
      <c r="G6" s="25">
        <v>32587</v>
      </c>
      <c r="H6" s="388"/>
    </row>
    <row r="7" spans="1:8" ht="12.95" customHeight="1">
      <c r="A7" s="26" t="s">
        <v>16</v>
      </c>
      <c r="B7" s="336" t="s">
        <v>95</v>
      </c>
      <c r="C7" s="28"/>
      <c r="D7" s="28"/>
      <c r="E7" s="27" t="s">
        <v>38</v>
      </c>
      <c r="F7" s="29"/>
      <c r="G7" s="29"/>
      <c r="H7" s="388"/>
    </row>
    <row r="8" spans="1:8" ht="12.95" customHeight="1">
      <c r="A8" s="26" t="s">
        <v>17</v>
      </c>
      <c r="B8" s="336" t="s">
        <v>20</v>
      </c>
      <c r="C8" s="28"/>
      <c r="D8" s="28"/>
      <c r="E8" s="27" t="s">
        <v>39</v>
      </c>
      <c r="F8" s="29"/>
      <c r="G8" s="29"/>
      <c r="H8" s="388"/>
    </row>
    <row r="9" spans="1:8" ht="15" customHeight="1">
      <c r="A9" s="26" t="s">
        <v>42</v>
      </c>
      <c r="B9" s="336" t="s">
        <v>645</v>
      </c>
      <c r="C9" s="28">
        <v>26372</v>
      </c>
      <c r="D9" s="28">
        <v>26372</v>
      </c>
      <c r="E9" s="27" t="s">
        <v>40</v>
      </c>
      <c r="F9" s="29"/>
      <c r="G9" s="29"/>
      <c r="H9" s="388"/>
    </row>
    <row r="10" spans="1:8" ht="21.75" customHeight="1">
      <c r="A10" s="26" t="s">
        <v>18</v>
      </c>
      <c r="B10" s="336" t="s">
        <v>646</v>
      </c>
      <c r="C10" s="28"/>
      <c r="D10" s="28"/>
      <c r="E10" s="27" t="s">
        <v>96</v>
      </c>
      <c r="F10" s="29">
        <v>8374</v>
      </c>
      <c r="G10" s="29">
        <v>8374</v>
      </c>
      <c r="H10" s="388"/>
    </row>
    <row r="11" spans="1:8" ht="23.25" customHeight="1">
      <c r="A11" s="26" t="s">
        <v>19</v>
      </c>
      <c r="B11" s="336" t="s">
        <v>97</v>
      </c>
      <c r="C11" s="31"/>
      <c r="D11" s="31"/>
      <c r="E11" s="27" t="s">
        <v>98</v>
      </c>
      <c r="F11" s="29"/>
      <c r="G11" s="29"/>
      <c r="H11" s="388"/>
    </row>
    <row r="12" spans="1:8" ht="12.95" customHeight="1">
      <c r="A12" s="26" t="s">
        <v>53</v>
      </c>
      <c r="B12" s="336" t="s">
        <v>198</v>
      </c>
      <c r="C12" s="28"/>
      <c r="D12" s="28"/>
      <c r="E12" s="27" t="s">
        <v>41</v>
      </c>
      <c r="F12" s="29"/>
      <c r="G12" s="29"/>
      <c r="H12" s="388"/>
    </row>
    <row r="13" spans="1:8" ht="24" customHeight="1">
      <c r="A13" s="26" t="s">
        <v>21</v>
      </c>
      <c r="B13" s="336" t="s">
        <v>647</v>
      </c>
      <c r="C13" s="28">
        <v>12283</v>
      </c>
      <c r="D13" s="28">
        <v>12283</v>
      </c>
      <c r="E13" s="43" t="s">
        <v>62</v>
      </c>
      <c r="F13" s="29"/>
      <c r="G13" s="29"/>
      <c r="H13" s="388"/>
    </row>
    <row r="14" spans="1:8" ht="12.95" customHeight="1">
      <c r="A14" s="26" t="s">
        <v>63</v>
      </c>
      <c r="B14" s="336"/>
      <c r="C14" s="31"/>
      <c r="D14" s="31"/>
      <c r="E14" s="27"/>
      <c r="F14" s="29"/>
      <c r="G14" s="29"/>
      <c r="H14" s="388"/>
    </row>
    <row r="15" spans="1:8" ht="12.95" customHeight="1" thickBot="1">
      <c r="A15" s="26" t="s">
        <v>22</v>
      </c>
      <c r="B15" s="336"/>
      <c r="C15" s="29"/>
      <c r="D15" s="29"/>
      <c r="E15" s="27"/>
      <c r="F15" s="29"/>
      <c r="G15" s="29"/>
      <c r="H15" s="388"/>
    </row>
    <row r="16" spans="1:8" ht="15.95" customHeight="1" thickBot="1">
      <c r="A16" s="35" t="s">
        <v>23</v>
      </c>
      <c r="B16" s="337" t="s">
        <v>64</v>
      </c>
      <c r="C16" s="37">
        <f>SUM(C6:C15)</f>
        <v>38655</v>
      </c>
      <c r="D16" s="37">
        <f>SUM(D6:D15)</f>
        <v>38655</v>
      </c>
      <c r="E16" s="36" t="s">
        <v>65</v>
      </c>
      <c r="F16" s="39">
        <f>SUM(F6:F15)</f>
        <v>67333</v>
      </c>
      <c r="G16" s="39">
        <f>SUM(G6:G15)</f>
        <v>40961</v>
      </c>
      <c r="H16" s="388"/>
    </row>
    <row r="17" spans="1:8" ht="12.95" customHeight="1">
      <c r="A17" s="68" t="s">
        <v>24</v>
      </c>
      <c r="B17" s="338" t="s">
        <v>99</v>
      </c>
      <c r="C17" s="69">
        <v>28678</v>
      </c>
      <c r="D17" s="69">
        <v>2306</v>
      </c>
      <c r="E17" s="43" t="s">
        <v>43</v>
      </c>
      <c r="F17" s="55"/>
      <c r="G17" s="55"/>
      <c r="H17" s="388"/>
    </row>
    <row r="18" spans="1:8" ht="12.95" customHeight="1">
      <c r="A18" s="26" t="s">
        <v>32</v>
      </c>
      <c r="B18" s="339" t="s">
        <v>25</v>
      </c>
      <c r="C18" s="50"/>
      <c r="D18" s="50"/>
      <c r="E18" s="43" t="s">
        <v>50</v>
      </c>
      <c r="F18" s="48"/>
      <c r="G18" s="48"/>
      <c r="H18" s="388"/>
    </row>
    <row r="19" spans="1:8" ht="12.95" customHeight="1">
      <c r="A19" s="26" t="s">
        <v>66</v>
      </c>
      <c r="B19" s="339" t="s">
        <v>29</v>
      </c>
      <c r="C19" s="50"/>
      <c r="D19" s="50"/>
      <c r="E19" s="43" t="s">
        <v>45</v>
      </c>
      <c r="F19" s="48"/>
      <c r="G19" s="48"/>
      <c r="H19" s="388"/>
    </row>
    <row r="20" spans="1:8" ht="12.95" customHeight="1">
      <c r="A20" s="26" t="s">
        <v>68</v>
      </c>
      <c r="B20" s="339" t="s">
        <v>30</v>
      </c>
      <c r="C20" s="50"/>
      <c r="D20" s="50"/>
      <c r="E20" s="43" t="s">
        <v>46</v>
      </c>
      <c r="F20" s="48"/>
      <c r="G20" s="48"/>
      <c r="H20" s="388"/>
    </row>
    <row r="21" spans="1:8" ht="12.95" customHeight="1">
      <c r="A21" s="26" t="s">
        <v>70</v>
      </c>
      <c r="B21" s="339" t="s">
        <v>27</v>
      </c>
      <c r="C21" s="50"/>
      <c r="D21" s="50"/>
      <c r="E21" s="51" t="s">
        <v>47</v>
      </c>
      <c r="F21" s="48"/>
      <c r="G21" s="48"/>
      <c r="H21" s="388"/>
    </row>
    <row r="22" spans="1:8" ht="12.95" customHeight="1">
      <c r="A22" s="26" t="s">
        <v>72</v>
      </c>
      <c r="B22" s="340" t="s">
        <v>100</v>
      </c>
      <c r="C22" s="50"/>
      <c r="D22" s="50"/>
      <c r="E22" s="43" t="s">
        <v>51</v>
      </c>
      <c r="F22" s="48"/>
      <c r="G22" s="48"/>
      <c r="H22" s="388"/>
    </row>
    <row r="23" spans="1:8" ht="12.95" customHeight="1">
      <c r="A23" s="26" t="s">
        <v>73</v>
      </c>
      <c r="B23" s="339" t="s">
        <v>28</v>
      </c>
      <c r="C23" s="50"/>
      <c r="D23" s="50"/>
      <c r="E23" s="23" t="s">
        <v>49</v>
      </c>
      <c r="F23" s="48"/>
      <c r="G23" s="48"/>
      <c r="H23" s="388"/>
    </row>
    <row r="24" spans="1:8" ht="12.95" customHeight="1">
      <c r="A24" s="26" t="s">
        <v>74</v>
      </c>
      <c r="B24" s="335" t="s">
        <v>31</v>
      </c>
      <c r="C24" s="50"/>
      <c r="D24" s="50"/>
      <c r="E24" s="27" t="s">
        <v>52</v>
      </c>
      <c r="F24" s="48"/>
      <c r="G24" s="48"/>
      <c r="H24" s="388"/>
    </row>
    <row r="25" spans="1:8" ht="12.95" customHeight="1">
      <c r="A25" s="26" t="s">
        <v>77</v>
      </c>
      <c r="B25" s="341"/>
      <c r="C25" s="50"/>
      <c r="D25" s="50"/>
      <c r="E25" s="23"/>
      <c r="F25" s="48"/>
      <c r="G25" s="48"/>
      <c r="H25" s="388"/>
    </row>
    <row r="26" spans="1:8" ht="12.95" customHeight="1" thickBot="1">
      <c r="A26" s="56" t="s">
        <v>78</v>
      </c>
      <c r="B26" s="342"/>
      <c r="C26" s="57"/>
      <c r="D26" s="57"/>
      <c r="E26" s="32"/>
      <c r="F26" s="58"/>
      <c r="G26" s="58"/>
      <c r="H26" s="388"/>
    </row>
    <row r="27" spans="1:8" ht="15.95" customHeight="1" thickBot="1">
      <c r="A27" s="35" t="s">
        <v>80</v>
      </c>
      <c r="B27" s="337" t="s">
        <v>101</v>
      </c>
      <c r="C27" s="37">
        <f>SUM(C18:C26)</f>
        <v>0</v>
      </c>
      <c r="D27" s="37">
        <f>SUM(D18:D26)</f>
        <v>0</v>
      </c>
      <c r="E27" s="36" t="s">
        <v>102</v>
      </c>
      <c r="F27" s="70">
        <f>SUM(F17:F26)</f>
        <v>0</v>
      </c>
      <c r="G27" s="70">
        <f>SUM(G17:G26)</f>
        <v>0</v>
      </c>
      <c r="H27" s="388"/>
    </row>
    <row r="28" spans="1:8" ht="18" customHeight="1" thickBot="1">
      <c r="A28" s="35" t="s">
        <v>82</v>
      </c>
      <c r="B28" s="343" t="s">
        <v>103</v>
      </c>
      <c r="C28" s="71">
        <f>+C16+C17+C27</f>
        <v>67333</v>
      </c>
      <c r="D28" s="71">
        <f>+D16+D17+D27</f>
        <v>40961</v>
      </c>
      <c r="E28" s="63" t="s">
        <v>104</v>
      </c>
      <c r="F28" s="72">
        <f>+F16+F27</f>
        <v>67333</v>
      </c>
      <c r="G28" s="72">
        <f>+G16+G27</f>
        <v>40961</v>
      </c>
      <c r="H28" s="388"/>
    </row>
    <row r="29" spans="1:8" ht="18" customHeight="1" thickBot="1">
      <c r="A29" s="35" t="s">
        <v>83</v>
      </c>
      <c r="B29" s="344"/>
      <c r="C29" s="74"/>
      <c r="D29" s="74">
        <f>IF(((G16-D16)&gt;0),G16-D16,"----")</f>
        <v>2306</v>
      </c>
      <c r="E29" s="73"/>
      <c r="F29" s="75"/>
      <c r="G29" s="75"/>
      <c r="H29" s="388"/>
    </row>
    <row r="30" spans="1:8">
      <c r="H30" s="76"/>
    </row>
    <row r="31" spans="1:8">
      <c r="H31" s="76"/>
    </row>
    <row r="32" spans="1:8" ht="15.75">
      <c r="B32" s="67"/>
      <c r="C32" s="67"/>
      <c r="H32" s="76"/>
    </row>
  </sheetData>
  <mergeCells count="3">
    <mergeCell ref="A3:A4"/>
    <mergeCell ref="H1:H29"/>
    <mergeCell ref="B1:F1"/>
  </mergeCells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93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P28"/>
  <sheetViews>
    <sheetView workbookViewId="0">
      <selection activeCell="O26" sqref="O26"/>
    </sheetView>
  </sheetViews>
  <sheetFormatPr defaultRowHeight="15.75"/>
  <cols>
    <col min="1" max="1" width="4.83203125" style="197" customWidth="1"/>
    <col min="2" max="2" width="33" style="196" customWidth="1"/>
    <col min="3" max="14" width="8.83203125" style="196" customWidth="1"/>
    <col min="15" max="15" width="8.83203125" style="197" customWidth="1"/>
    <col min="16" max="16" width="6.83203125" style="196" customWidth="1"/>
    <col min="17" max="16384" width="9.33203125" style="196"/>
  </cols>
  <sheetData>
    <row r="1" spans="1:16" ht="28.5" customHeight="1">
      <c r="A1" s="395" t="s">
        <v>257</v>
      </c>
      <c r="B1" s="396"/>
      <c r="C1" s="396"/>
      <c r="D1" s="396"/>
      <c r="E1" s="396"/>
      <c r="F1" s="396"/>
      <c r="G1" s="396"/>
      <c r="H1" s="396"/>
      <c r="I1" s="396"/>
      <c r="J1" s="396"/>
      <c r="K1" s="396"/>
      <c r="L1" s="396"/>
      <c r="M1" s="396"/>
      <c r="N1" s="396"/>
      <c r="O1" s="396"/>
      <c r="P1" s="397" t="s">
        <v>197</v>
      </c>
    </row>
    <row r="2" spans="1:16" ht="12" customHeight="1" thickBot="1">
      <c r="O2" s="198" t="s">
        <v>107</v>
      </c>
      <c r="P2" s="397"/>
    </row>
    <row r="3" spans="1:16" s="197" customFormat="1" ht="26.1" customHeight="1" thickBot="1">
      <c r="A3" s="199" t="s">
        <v>33</v>
      </c>
      <c r="B3" s="200" t="s">
        <v>58</v>
      </c>
      <c r="C3" s="200" t="s">
        <v>173</v>
      </c>
      <c r="D3" s="200" t="s">
        <v>174</v>
      </c>
      <c r="E3" s="200" t="s">
        <v>175</v>
      </c>
      <c r="F3" s="200" t="s">
        <v>176</v>
      </c>
      <c r="G3" s="200" t="s">
        <v>177</v>
      </c>
      <c r="H3" s="200" t="s">
        <v>178</v>
      </c>
      <c r="I3" s="200" t="s">
        <v>179</v>
      </c>
      <c r="J3" s="200" t="s">
        <v>180</v>
      </c>
      <c r="K3" s="200" t="s">
        <v>181</v>
      </c>
      <c r="L3" s="200" t="s">
        <v>182</v>
      </c>
      <c r="M3" s="200" t="s">
        <v>183</v>
      </c>
      <c r="N3" s="200" t="s">
        <v>184</v>
      </c>
      <c r="O3" s="201" t="s">
        <v>143</v>
      </c>
      <c r="P3" s="397"/>
    </row>
    <row r="4" spans="1:16" s="203" customFormat="1" ht="15" customHeight="1" thickBot="1">
      <c r="A4" s="202" t="s">
        <v>15</v>
      </c>
      <c r="B4" s="392" t="s">
        <v>56</v>
      </c>
      <c r="C4" s="393"/>
      <c r="D4" s="393"/>
      <c r="E4" s="393"/>
      <c r="F4" s="393"/>
      <c r="G4" s="393"/>
      <c r="H4" s="393"/>
      <c r="I4" s="393"/>
      <c r="J4" s="393"/>
      <c r="K4" s="393"/>
      <c r="L4" s="393"/>
      <c r="M4" s="393"/>
      <c r="N4" s="393"/>
      <c r="O4" s="394"/>
      <c r="P4" s="397"/>
    </row>
    <row r="5" spans="1:16" s="203" customFormat="1" ht="21" customHeight="1">
      <c r="A5" s="444" t="s">
        <v>16</v>
      </c>
      <c r="B5" s="224" t="s">
        <v>271</v>
      </c>
      <c r="C5" s="204">
        <v>24670</v>
      </c>
      <c r="D5" s="204">
        <v>24670</v>
      </c>
      <c r="E5" s="204">
        <v>24670</v>
      </c>
      <c r="F5" s="204">
        <v>24670</v>
      </c>
      <c r="G5" s="204">
        <v>24670</v>
      </c>
      <c r="H5" s="204">
        <v>24670</v>
      </c>
      <c r="I5" s="204">
        <v>24670</v>
      </c>
      <c r="J5" s="204">
        <v>24670</v>
      </c>
      <c r="K5" s="204">
        <v>24670</v>
      </c>
      <c r="L5" s="204">
        <v>24679</v>
      </c>
      <c r="M5" s="204">
        <v>24668</v>
      </c>
      <c r="N5" s="204">
        <v>51699</v>
      </c>
      <c r="O5" s="205">
        <f t="shared" ref="O5:O14" si="0">SUM(C5:N5)</f>
        <v>323076</v>
      </c>
      <c r="P5" s="397"/>
    </row>
    <row r="6" spans="1:16" s="208" customFormat="1" ht="23.25" customHeight="1">
      <c r="A6" s="445" t="s">
        <v>17</v>
      </c>
      <c r="B6" s="212" t="s">
        <v>261</v>
      </c>
      <c r="C6" s="206">
        <v>11556</v>
      </c>
      <c r="D6" s="206">
        <v>11556</v>
      </c>
      <c r="E6" s="206">
        <v>11556</v>
      </c>
      <c r="F6" s="206">
        <v>11556</v>
      </c>
      <c r="G6" s="206">
        <v>11556</v>
      </c>
      <c r="H6" s="206">
        <v>11556</v>
      </c>
      <c r="I6" s="206">
        <v>11556</v>
      </c>
      <c r="J6" s="206">
        <v>11556</v>
      </c>
      <c r="K6" s="206">
        <v>11556</v>
      </c>
      <c r="L6" s="206">
        <v>11556</v>
      </c>
      <c r="M6" s="206">
        <v>51582</v>
      </c>
      <c r="N6" s="206">
        <v>11559</v>
      </c>
      <c r="O6" s="207">
        <f t="shared" si="0"/>
        <v>178701</v>
      </c>
      <c r="P6" s="397"/>
    </row>
    <row r="7" spans="1:16" s="208" customFormat="1" ht="20.25" customHeight="1">
      <c r="A7" s="445" t="s">
        <v>42</v>
      </c>
      <c r="B7" s="209" t="s">
        <v>313</v>
      </c>
      <c r="C7" s="210"/>
      <c r="D7" s="210"/>
      <c r="E7" s="210"/>
      <c r="F7" s="210">
        <v>19240</v>
      </c>
      <c r="G7" s="210">
        <v>6715</v>
      </c>
      <c r="H7" s="210">
        <v>12700</v>
      </c>
      <c r="I7" s="210"/>
      <c r="J7" s="210"/>
      <c r="K7" s="210"/>
      <c r="L7" s="210"/>
      <c r="M7" s="210"/>
      <c r="N7" s="210"/>
      <c r="O7" s="211">
        <f t="shared" si="0"/>
        <v>38655</v>
      </c>
      <c r="P7" s="397"/>
    </row>
    <row r="8" spans="1:16" s="208" customFormat="1" ht="21.75" customHeight="1">
      <c r="A8" s="445" t="s">
        <v>18</v>
      </c>
      <c r="B8" s="212" t="s">
        <v>263</v>
      </c>
      <c r="C8" s="206">
        <v>800</v>
      </c>
      <c r="D8" s="206">
        <v>800</v>
      </c>
      <c r="E8" s="206">
        <v>8730</v>
      </c>
      <c r="F8" s="206">
        <v>800</v>
      </c>
      <c r="G8" s="206">
        <v>883</v>
      </c>
      <c r="H8" s="206">
        <v>900</v>
      </c>
      <c r="I8" s="206">
        <v>820</v>
      </c>
      <c r="J8" s="206">
        <v>900</v>
      </c>
      <c r="K8" s="206">
        <v>8730</v>
      </c>
      <c r="L8" s="206">
        <v>900</v>
      </c>
      <c r="M8" s="206">
        <v>804</v>
      </c>
      <c r="N8" s="206">
        <v>1540</v>
      </c>
      <c r="O8" s="207">
        <f t="shared" si="0"/>
        <v>26607</v>
      </c>
      <c r="P8" s="397"/>
    </row>
    <row r="9" spans="1:16" s="208" customFormat="1" ht="14.1" customHeight="1">
      <c r="A9" s="445" t="s">
        <v>19</v>
      </c>
      <c r="B9" s="212" t="s">
        <v>264</v>
      </c>
      <c r="C9" s="206">
        <v>2820</v>
      </c>
      <c r="D9" s="206">
        <v>2820</v>
      </c>
      <c r="E9" s="206">
        <v>1920</v>
      </c>
      <c r="F9" s="206">
        <v>1935</v>
      </c>
      <c r="G9" s="206">
        <v>1820</v>
      </c>
      <c r="H9" s="206">
        <v>3500</v>
      </c>
      <c r="I9" s="206">
        <v>860</v>
      </c>
      <c r="J9" s="206">
        <v>12583</v>
      </c>
      <c r="K9" s="206">
        <v>31052</v>
      </c>
      <c r="L9" s="206">
        <v>25493</v>
      </c>
      <c r="M9" s="206">
        <v>1820</v>
      </c>
      <c r="N9" s="206">
        <v>1935</v>
      </c>
      <c r="O9" s="207">
        <f t="shared" si="0"/>
        <v>88558</v>
      </c>
      <c r="P9" s="397"/>
    </row>
    <row r="10" spans="1:16" s="208" customFormat="1" ht="14.1" customHeight="1">
      <c r="A10" s="445" t="s">
        <v>53</v>
      </c>
      <c r="B10" s="212" t="s">
        <v>273</v>
      </c>
      <c r="C10" s="206"/>
      <c r="D10" s="206"/>
      <c r="E10" s="206"/>
      <c r="F10" s="206"/>
      <c r="G10" s="206"/>
      <c r="H10" s="206"/>
      <c r="I10" s="206"/>
      <c r="J10" s="206"/>
      <c r="K10" s="206"/>
      <c r="L10" s="206"/>
      <c r="M10" s="206"/>
      <c r="N10" s="206"/>
      <c r="O10" s="207">
        <f t="shared" si="0"/>
        <v>0</v>
      </c>
      <c r="P10" s="397"/>
    </row>
    <row r="11" spans="1:16" s="208" customFormat="1" ht="14.1" customHeight="1">
      <c r="A11" s="445" t="s">
        <v>21</v>
      </c>
      <c r="B11" s="212" t="s">
        <v>275</v>
      </c>
      <c r="C11" s="206"/>
      <c r="D11" s="206"/>
      <c r="E11" s="206"/>
      <c r="F11" s="206"/>
      <c r="G11" s="206"/>
      <c r="H11" s="206"/>
      <c r="I11" s="206"/>
      <c r="J11" s="206"/>
      <c r="K11" s="206"/>
      <c r="L11" s="206"/>
      <c r="M11" s="206"/>
      <c r="N11" s="206">
        <v>102</v>
      </c>
      <c r="O11" s="207">
        <f t="shared" si="0"/>
        <v>102</v>
      </c>
      <c r="P11" s="397"/>
    </row>
    <row r="12" spans="1:16" s="208" customFormat="1" ht="27" customHeight="1" thickBot="1">
      <c r="A12" s="446" t="s">
        <v>63</v>
      </c>
      <c r="B12" s="212" t="s">
        <v>309</v>
      </c>
      <c r="C12" s="206"/>
      <c r="D12" s="206"/>
      <c r="E12" s="206"/>
      <c r="F12" s="206"/>
      <c r="G12" s="206"/>
      <c r="H12" s="206"/>
      <c r="I12" s="206"/>
      <c r="J12" s="206"/>
      <c r="K12" s="206">
        <v>0</v>
      </c>
      <c r="L12" s="206">
        <v>0</v>
      </c>
      <c r="M12" s="206">
        <v>0</v>
      </c>
      <c r="N12" s="206">
        <v>0</v>
      </c>
      <c r="O12" s="207">
        <f t="shared" si="0"/>
        <v>0</v>
      </c>
      <c r="P12" s="397"/>
    </row>
    <row r="13" spans="1:16" s="208" customFormat="1" ht="14.1" customHeight="1" thickBot="1">
      <c r="A13" s="202" t="s">
        <v>22</v>
      </c>
      <c r="B13" s="212" t="s">
        <v>185</v>
      </c>
      <c r="C13" s="206"/>
      <c r="D13" s="206">
        <v>5000</v>
      </c>
      <c r="E13" s="206">
        <v>13517</v>
      </c>
      <c r="F13" s="206">
        <v>5000</v>
      </c>
      <c r="G13" s="206">
        <v>5000</v>
      </c>
      <c r="H13" s="206">
        <v>5000</v>
      </c>
      <c r="I13" s="206">
        <v>5000</v>
      </c>
      <c r="J13" s="206">
        <v>5000</v>
      </c>
      <c r="K13" s="206"/>
      <c r="L13" s="206"/>
      <c r="M13" s="206"/>
      <c r="N13" s="206"/>
      <c r="O13" s="207">
        <f t="shared" si="0"/>
        <v>43517</v>
      </c>
      <c r="P13" s="397"/>
    </row>
    <row r="14" spans="1:16" s="203" customFormat="1" ht="15.95" customHeight="1" thickBot="1">
      <c r="A14" s="202" t="s">
        <v>23</v>
      </c>
      <c r="B14" s="213" t="s">
        <v>186</v>
      </c>
      <c r="C14" s="214">
        <f t="shared" ref="C14:N14" si="1">SUM(C5:C13)</f>
        <v>39846</v>
      </c>
      <c r="D14" s="214">
        <f t="shared" si="1"/>
        <v>44846</v>
      </c>
      <c r="E14" s="214">
        <f t="shared" si="1"/>
        <v>60393</v>
      </c>
      <c r="F14" s="214">
        <f t="shared" si="1"/>
        <v>63201</v>
      </c>
      <c r="G14" s="214">
        <f t="shared" si="1"/>
        <v>50644</v>
      </c>
      <c r="H14" s="214">
        <f t="shared" si="1"/>
        <v>58326</v>
      </c>
      <c r="I14" s="214">
        <f t="shared" si="1"/>
        <v>42906</v>
      </c>
      <c r="J14" s="214">
        <f t="shared" si="1"/>
        <v>54709</v>
      </c>
      <c r="K14" s="214">
        <f t="shared" si="1"/>
        <v>76008</v>
      </c>
      <c r="L14" s="214">
        <f t="shared" si="1"/>
        <v>62628</v>
      </c>
      <c r="M14" s="214">
        <f t="shared" si="1"/>
        <v>78874</v>
      </c>
      <c r="N14" s="214">
        <f t="shared" si="1"/>
        <v>66835</v>
      </c>
      <c r="O14" s="215">
        <f t="shared" si="0"/>
        <v>699216</v>
      </c>
      <c r="P14" s="397"/>
    </row>
    <row r="15" spans="1:16" s="203" customFormat="1" ht="15" customHeight="1" thickBot="1">
      <c r="A15" s="202" t="s">
        <v>24</v>
      </c>
      <c r="B15" s="392" t="s">
        <v>57</v>
      </c>
      <c r="C15" s="393"/>
      <c r="D15" s="393"/>
      <c r="E15" s="393"/>
      <c r="F15" s="393"/>
      <c r="G15" s="393"/>
      <c r="H15" s="393"/>
      <c r="I15" s="393"/>
      <c r="J15" s="393"/>
      <c r="K15" s="393"/>
      <c r="L15" s="393"/>
      <c r="M15" s="393"/>
      <c r="N15" s="393"/>
      <c r="O15" s="394"/>
      <c r="P15" s="397"/>
    </row>
    <row r="16" spans="1:16" s="208" customFormat="1" ht="14.1" customHeight="1">
      <c r="A16" s="444" t="s">
        <v>32</v>
      </c>
      <c r="B16" s="209" t="s">
        <v>59</v>
      </c>
      <c r="C16" s="210">
        <v>16072</v>
      </c>
      <c r="D16" s="210">
        <v>16072</v>
      </c>
      <c r="E16" s="210">
        <v>16072</v>
      </c>
      <c r="F16" s="210">
        <v>15072</v>
      </c>
      <c r="G16" s="210">
        <v>17072</v>
      </c>
      <c r="H16" s="210">
        <v>17072</v>
      </c>
      <c r="I16" s="210">
        <v>15092</v>
      </c>
      <c r="J16" s="210">
        <v>16072</v>
      </c>
      <c r="K16" s="210">
        <v>16072</v>
      </c>
      <c r="L16" s="210">
        <v>18072</v>
      </c>
      <c r="M16" s="210">
        <v>18072</v>
      </c>
      <c r="N16" s="210">
        <v>17704</v>
      </c>
      <c r="O16" s="211">
        <f t="shared" ref="O16:O25" si="2">SUM(C16:N16)</f>
        <v>198516</v>
      </c>
      <c r="P16" s="397"/>
    </row>
    <row r="17" spans="1:16" s="208" customFormat="1" ht="24" customHeight="1">
      <c r="A17" s="445" t="s">
        <v>66</v>
      </c>
      <c r="B17" s="212" t="s">
        <v>34</v>
      </c>
      <c r="C17" s="206">
        <v>3093</v>
      </c>
      <c r="D17" s="206">
        <v>3093</v>
      </c>
      <c r="E17" s="206">
        <v>3093</v>
      </c>
      <c r="F17" s="206">
        <v>3093</v>
      </c>
      <c r="G17" s="206">
        <v>3093</v>
      </c>
      <c r="H17" s="206">
        <v>3093</v>
      </c>
      <c r="I17" s="206">
        <v>3093</v>
      </c>
      <c r="J17" s="206">
        <v>4102</v>
      </c>
      <c r="K17" s="206">
        <v>4102</v>
      </c>
      <c r="L17" s="206">
        <v>4102</v>
      </c>
      <c r="M17" s="206">
        <v>4102</v>
      </c>
      <c r="N17" s="206">
        <v>4668</v>
      </c>
      <c r="O17" s="207">
        <f t="shared" si="2"/>
        <v>42727</v>
      </c>
      <c r="P17" s="397"/>
    </row>
    <row r="18" spans="1:16" s="208" customFormat="1" ht="14.1" customHeight="1">
      <c r="A18" s="445" t="s">
        <v>68</v>
      </c>
      <c r="B18" s="212" t="s">
        <v>61</v>
      </c>
      <c r="C18" s="206">
        <v>8438</v>
      </c>
      <c r="D18" s="206">
        <v>8438</v>
      </c>
      <c r="E18" s="206">
        <v>18438</v>
      </c>
      <c r="F18" s="206">
        <v>8438</v>
      </c>
      <c r="G18" s="206">
        <v>12236</v>
      </c>
      <c r="H18" s="206">
        <v>9538</v>
      </c>
      <c r="I18" s="206">
        <v>8438</v>
      </c>
      <c r="J18" s="206">
        <v>18252</v>
      </c>
      <c r="K18" s="206">
        <v>20602</v>
      </c>
      <c r="L18" s="206">
        <v>8438</v>
      </c>
      <c r="M18" s="206">
        <v>8438</v>
      </c>
      <c r="N18" s="206">
        <v>8448</v>
      </c>
      <c r="O18" s="207">
        <f t="shared" si="2"/>
        <v>138142</v>
      </c>
      <c r="P18" s="397"/>
    </row>
    <row r="19" spans="1:16" s="208" customFormat="1" ht="14.1" customHeight="1">
      <c r="A19" s="445" t="s">
        <v>70</v>
      </c>
      <c r="B19" s="212" t="s">
        <v>187</v>
      </c>
      <c r="C19" s="206">
        <v>5050</v>
      </c>
      <c r="D19" s="206">
        <v>5050</v>
      </c>
      <c r="E19" s="206">
        <v>3020</v>
      </c>
      <c r="F19" s="206">
        <v>5050</v>
      </c>
      <c r="G19" s="206">
        <v>5050</v>
      </c>
      <c r="H19" s="206">
        <v>5050</v>
      </c>
      <c r="I19" s="206">
        <v>5050</v>
      </c>
      <c r="J19" s="206">
        <v>5050</v>
      </c>
      <c r="K19" s="206">
        <v>4050</v>
      </c>
      <c r="L19" s="206">
        <v>4050</v>
      </c>
      <c r="M19" s="206">
        <v>4050</v>
      </c>
      <c r="N19" s="206">
        <v>4050</v>
      </c>
      <c r="O19" s="207">
        <f t="shared" si="2"/>
        <v>54570</v>
      </c>
      <c r="P19" s="397"/>
    </row>
    <row r="20" spans="1:16" s="208" customFormat="1" ht="12.75" customHeight="1">
      <c r="A20" s="445" t="s">
        <v>72</v>
      </c>
      <c r="B20" s="212" t="s">
        <v>36</v>
      </c>
      <c r="C20" s="206">
        <v>7193</v>
      </c>
      <c r="D20" s="206">
        <v>12193</v>
      </c>
      <c r="E20" s="206">
        <v>19770</v>
      </c>
      <c r="F20" s="206">
        <v>12308</v>
      </c>
      <c r="G20" s="206">
        <v>12193</v>
      </c>
      <c r="H20" s="206">
        <v>10873</v>
      </c>
      <c r="I20" s="206">
        <v>11233</v>
      </c>
      <c r="J20" s="206">
        <v>11233</v>
      </c>
      <c r="K20" s="206">
        <v>10021</v>
      </c>
      <c r="L20" s="206">
        <v>8032</v>
      </c>
      <c r="M20" s="206">
        <v>8032</v>
      </c>
      <c r="N20" s="206">
        <v>8032</v>
      </c>
      <c r="O20" s="207">
        <f t="shared" si="2"/>
        <v>131113</v>
      </c>
      <c r="P20" s="397"/>
    </row>
    <row r="21" spans="1:16" s="208" customFormat="1" ht="24" customHeight="1">
      <c r="A21" s="445" t="s">
        <v>73</v>
      </c>
      <c r="B21" s="212" t="s">
        <v>310</v>
      </c>
      <c r="C21" s="206"/>
      <c r="D21" s="206"/>
      <c r="E21" s="206"/>
      <c r="F21" s="206">
        <v>19240</v>
      </c>
      <c r="G21" s="206">
        <v>1000</v>
      </c>
      <c r="H21" s="206">
        <v>12700</v>
      </c>
      <c r="I21" s="206"/>
      <c r="J21" s="206"/>
      <c r="K21" s="206"/>
      <c r="L21" s="206"/>
      <c r="M21" s="206"/>
      <c r="N21" s="206">
        <v>23933</v>
      </c>
      <c r="O21" s="207">
        <f t="shared" si="2"/>
        <v>56873</v>
      </c>
      <c r="P21" s="397"/>
    </row>
    <row r="22" spans="1:16" s="208" customFormat="1" ht="23.25" customHeight="1">
      <c r="A22" s="445" t="s">
        <v>74</v>
      </c>
      <c r="B22" s="212" t="s">
        <v>38</v>
      </c>
      <c r="C22" s="206"/>
      <c r="D22" s="206"/>
      <c r="E22" s="206"/>
      <c r="F22" s="206"/>
      <c r="G22" s="206"/>
      <c r="H22" s="206"/>
      <c r="I22" s="206"/>
      <c r="J22" s="206"/>
      <c r="K22" s="206"/>
      <c r="L22" s="206"/>
      <c r="M22" s="206"/>
      <c r="N22" s="206"/>
      <c r="O22" s="207">
        <f t="shared" si="2"/>
        <v>0</v>
      </c>
      <c r="P22" s="397"/>
    </row>
    <row r="23" spans="1:16" s="208" customFormat="1" ht="14.1" customHeight="1">
      <c r="A23" s="445" t="s">
        <v>77</v>
      </c>
      <c r="B23" s="212" t="s">
        <v>311</v>
      </c>
      <c r="C23" s="206"/>
      <c r="D23" s="206"/>
      <c r="E23" s="206"/>
      <c r="F23" s="206">
        <v>0</v>
      </c>
      <c r="G23" s="206">
        <v>0</v>
      </c>
      <c r="H23" s="206">
        <v>0</v>
      </c>
      <c r="I23" s="206">
        <v>0</v>
      </c>
      <c r="J23" s="206">
        <v>0</v>
      </c>
      <c r="K23" s="206">
        <v>0</v>
      </c>
      <c r="L23" s="206">
        <v>0</v>
      </c>
      <c r="M23" s="206">
        <v>0</v>
      </c>
      <c r="N23" s="206">
        <v>0</v>
      </c>
      <c r="O23" s="207">
        <f t="shared" si="2"/>
        <v>0</v>
      </c>
      <c r="P23" s="397"/>
    </row>
    <row r="24" spans="1:16" s="208" customFormat="1" ht="18" customHeight="1" thickBot="1">
      <c r="A24" s="446" t="s">
        <v>78</v>
      </c>
      <c r="B24" s="212" t="s">
        <v>312</v>
      </c>
      <c r="C24" s="206"/>
      <c r="D24" s="206"/>
      <c r="E24" s="206"/>
      <c r="F24" s="206"/>
      <c r="G24" s="206"/>
      <c r="H24" s="206"/>
      <c r="I24" s="206"/>
      <c r="J24" s="206"/>
      <c r="K24" s="206"/>
      <c r="L24" s="206"/>
      <c r="M24" s="206"/>
      <c r="N24" s="206"/>
      <c r="O24" s="207">
        <f t="shared" si="2"/>
        <v>0</v>
      </c>
      <c r="P24" s="397"/>
    </row>
    <row r="25" spans="1:16" s="203" customFormat="1" ht="15.95" customHeight="1" thickBot="1">
      <c r="A25" s="202" t="s">
        <v>80</v>
      </c>
      <c r="B25" s="225" t="s">
        <v>188</v>
      </c>
      <c r="C25" s="214">
        <f t="shared" ref="C25:N25" si="3">SUM(C16:C24)</f>
        <v>39846</v>
      </c>
      <c r="D25" s="214">
        <f t="shared" si="3"/>
        <v>44846</v>
      </c>
      <c r="E25" s="214">
        <f t="shared" si="3"/>
        <v>60393</v>
      </c>
      <c r="F25" s="214">
        <f t="shared" si="3"/>
        <v>63201</v>
      </c>
      <c r="G25" s="214">
        <f t="shared" si="3"/>
        <v>50644</v>
      </c>
      <c r="H25" s="214">
        <f t="shared" si="3"/>
        <v>58326</v>
      </c>
      <c r="I25" s="214">
        <f t="shared" si="3"/>
        <v>42906</v>
      </c>
      <c r="J25" s="214">
        <f t="shared" si="3"/>
        <v>54709</v>
      </c>
      <c r="K25" s="214">
        <f t="shared" si="3"/>
        <v>54847</v>
      </c>
      <c r="L25" s="214">
        <f t="shared" si="3"/>
        <v>42694</v>
      </c>
      <c r="M25" s="214">
        <f t="shared" si="3"/>
        <v>42694</v>
      </c>
      <c r="N25" s="214">
        <f t="shared" si="3"/>
        <v>66835</v>
      </c>
      <c r="O25" s="215">
        <f t="shared" si="2"/>
        <v>621941</v>
      </c>
      <c r="P25" s="397"/>
    </row>
    <row r="26" spans="1:16" ht="16.5" thickBot="1">
      <c r="A26" s="202" t="s">
        <v>82</v>
      </c>
      <c r="B26" s="216" t="s">
        <v>189</v>
      </c>
      <c r="C26" s="217">
        <f t="shared" ref="C26:O26" si="4">C14-C25</f>
        <v>0</v>
      </c>
      <c r="D26" s="217">
        <f t="shared" si="4"/>
        <v>0</v>
      </c>
      <c r="E26" s="217">
        <f t="shared" si="4"/>
        <v>0</v>
      </c>
      <c r="F26" s="217">
        <f t="shared" si="4"/>
        <v>0</v>
      </c>
      <c r="G26" s="217">
        <f t="shared" si="4"/>
        <v>0</v>
      </c>
      <c r="H26" s="217">
        <f t="shared" si="4"/>
        <v>0</v>
      </c>
      <c r="I26" s="217">
        <f t="shared" si="4"/>
        <v>0</v>
      </c>
      <c r="J26" s="217">
        <f t="shared" si="4"/>
        <v>0</v>
      </c>
      <c r="K26" s="217">
        <f t="shared" si="4"/>
        <v>21161</v>
      </c>
      <c r="L26" s="217">
        <f t="shared" si="4"/>
        <v>19934</v>
      </c>
      <c r="M26" s="217">
        <f t="shared" si="4"/>
        <v>36180</v>
      </c>
      <c r="N26" s="217">
        <f t="shared" si="4"/>
        <v>0</v>
      </c>
      <c r="O26" s="218">
        <f t="shared" si="4"/>
        <v>77275</v>
      </c>
      <c r="P26" s="397"/>
    </row>
    <row r="27" spans="1:16">
      <c r="A27" s="219"/>
    </row>
    <row r="28" spans="1:16">
      <c r="B28" s="220"/>
      <c r="C28" s="221"/>
      <c r="D28" s="221"/>
    </row>
  </sheetData>
  <mergeCells count="4">
    <mergeCell ref="B4:O4"/>
    <mergeCell ref="B15:O15"/>
    <mergeCell ref="A1:O1"/>
    <mergeCell ref="P1:P26"/>
  </mergeCells>
  <phoneticPr fontId="0" type="noConversion"/>
  <printOptions horizontalCentered="1"/>
  <pageMargins left="0.78740157480314965" right="0.78740157480314965" top="1.0687500000000001" bottom="0.98425196850393704" header="0.78740157480314965" footer="0.78740157480314965"/>
  <pageSetup paperSize="9" scale="9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19"/>
  <sheetViews>
    <sheetView workbookViewId="0">
      <selection activeCell="A11" sqref="A11"/>
    </sheetView>
  </sheetViews>
  <sheetFormatPr defaultRowHeight="12.75"/>
  <cols>
    <col min="1" max="1" width="46.33203125" customWidth="1"/>
    <col min="2" max="2" width="13.83203125" customWidth="1"/>
    <col min="3" max="3" width="66.1640625" customWidth="1"/>
    <col min="4" max="5" width="13.83203125" customWidth="1"/>
  </cols>
  <sheetData>
    <row r="1" spans="1:5" ht="18.75">
      <c r="A1" s="77" t="s">
        <v>0</v>
      </c>
      <c r="E1" s="78" t="s">
        <v>105</v>
      </c>
    </row>
    <row r="3" spans="1:5">
      <c r="A3" s="1"/>
      <c r="B3" s="79"/>
      <c r="C3" s="1"/>
      <c r="D3" s="80"/>
      <c r="E3" s="79"/>
    </row>
    <row r="4" spans="1:5" ht="15.75">
      <c r="A4" s="2" t="s">
        <v>316</v>
      </c>
      <c r="B4" s="81"/>
      <c r="C4" s="1"/>
      <c r="D4" s="80"/>
      <c r="E4" s="79"/>
    </row>
    <row r="5" spans="1:5">
      <c r="A5" s="1"/>
      <c r="B5" s="79"/>
      <c r="C5" s="1"/>
      <c r="D5" s="80"/>
      <c r="E5" s="79"/>
    </row>
    <row r="6" spans="1:5">
      <c r="A6" s="1" t="s">
        <v>1</v>
      </c>
      <c r="B6" s="79">
        <f>+'[1]1.sz.mell.'!C53</f>
        <v>666564</v>
      </c>
      <c r="C6" s="1" t="s">
        <v>2</v>
      </c>
      <c r="D6" s="80">
        <f>+'[1]2.1.sz.mell  '!C18+'[1]2.2.sz.mell  '!C16</f>
        <v>666564</v>
      </c>
      <c r="E6" s="79">
        <f>+B6-D6</f>
        <v>0</v>
      </c>
    </row>
    <row r="7" spans="1:5">
      <c r="A7" s="1" t="s">
        <v>3</v>
      </c>
      <c r="B7" s="79">
        <f>+'[1]1.sz.mell.'!C57</f>
        <v>73959</v>
      </c>
      <c r="C7" s="1" t="s">
        <v>4</v>
      </c>
      <c r="D7" s="80">
        <f>+'[1]2.1.sz.mell  '!C30+'[1]2.2.sz.mell  '!C27</f>
        <v>73959</v>
      </c>
      <c r="E7" s="79">
        <f>+B7-D7</f>
        <v>0</v>
      </c>
    </row>
    <row r="8" spans="1:5">
      <c r="A8" s="1" t="s">
        <v>5</v>
      </c>
      <c r="B8" s="79">
        <f>+'[1]1.sz.mell.'!C73</f>
        <v>779128</v>
      </c>
      <c r="C8" s="1" t="s">
        <v>6</v>
      </c>
      <c r="D8" s="80">
        <f>+'[1]2.1.sz.mell  '!C31+'[1]2.2.sz.mell  '!C28</f>
        <v>779128</v>
      </c>
      <c r="E8" s="79">
        <f>+B8-D8</f>
        <v>0</v>
      </c>
    </row>
    <row r="9" spans="1:5">
      <c r="A9" s="1"/>
      <c r="B9" s="79"/>
      <c r="C9" s="1"/>
      <c r="D9" s="80"/>
      <c r="E9" s="79"/>
    </row>
    <row r="10" spans="1:5">
      <c r="A10" s="1"/>
      <c r="B10" s="79"/>
      <c r="C10" s="1"/>
      <c r="D10" s="80"/>
      <c r="E10" s="79"/>
    </row>
    <row r="11" spans="1:5" ht="15.75">
      <c r="A11" s="2" t="s">
        <v>317</v>
      </c>
      <c r="B11" s="81"/>
      <c r="C11" s="1"/>
      <c r="D11" s="80"/>
      <c r="E11" s="79"/>
    </row>
    <row r="12" spans="1:5">
      <c r="A12" s="1"/>
      <c r="B12" s="79"/>
      <c r="C12" s="1"/>
      <c r="D12" s="80"/>
      <c r="E12" s="79"/>
    </row>
    <row r="13" spans="1:5">
      <c r="A13" s="1" t="s">
        <v>7</v>
      </c>
      <c r="B13" s="79">
        <f>+'[1]1.sz.mell.'!C110</f>
        <v>755128</v>
      </c>
      <c r="C13" s="1" t="s">
        <v>8</v>
      </c>
      <c r="D13" s="80">
        <f>+'[1]2.1.sz.mell  '!E18+'[1]2.2.sz.mell  '!E16</f>
        <v>755128</v>
      </c>
      <c r="E13" s="79">
        <f>+B13-D13</f>
        <v>0</v>
      </c>
    </row>
    <row r="14" spans="1:5">
      <c r="A14" s="1" t="s">
        <v>9</v>
      </c>
      <c r="B14" s="79">
        <f>+'[1]1.sz.mell.'!C111</f>
        <v>24000</v>
      </c>
      <c r="C14" s="1" t="s">
        <v>10</v>
      </c>
      <c r="D14" s="80">
        <f>+'[1]2.1.sz.mell  '!E30+'[1]2.2.sz.mell  '!E27</f>
        <v>24000</v>
      </c>
      <c r="E14" s="79">
        <f>+B14-D14</f>
        <v>0</v>
      </c>
    </row>
    <row r="15" spans="1:5">
      <c r="A15" s="1" t="s">
        <v>11</v>
      </c>
      <c r="B15" s="79">
        <f>+'[1]1.sz.mell.'!C130</f>
        <v>779128</v>
      </c>
      <c r="C15" s="1" t="s">
        <v>12</v>
      </c>
      <c r="D15" s="80">
        <f>+'[1]2.1.sz.mell  '!E31+'[1]2.2.sz.mell  '!E28</f>
        <v>779128</v>
      </c>
      <c r="E15" s="79">
        <f>+B15-D15</f>
        <v>0</v>
      </c>
    </row>
    <row r="16" spans="1:5">
      <c r="A16" s="82"/>
      <c r="B16" s="82"/>
      <c r="C16" s="1"/>
      <c r="D16" s="80"/>
      <c r="E16" s="83"/>
    </row>
    <row r="17" spans="1:5">
      <c r="A17" s="82"/>
      <c r="B17" s="82"/>
      <c r="C17" s="82"/>
      <c r="D17" s="82"/>
      <c r="E17" s="82"/>
    </row>
    <row r="18" spans="1:5">
      <c r="A18" s="82"/>
      <c r="B18" s="82"/>
      <c r="C18" s="82"/>
      <c r="D18" s="82"/>
      <c r="E18" s="82"/>
    </row>
    <row r="19" spans="1:5">
      <c r="A19" s="82"/>
      <c r="B19" s="82"/>
      <c r="C19" s="82"/>
      <c r="D19" s="82"/>
      <c r="E19" s="82"/>
    </row>
  </sheetData>
  <phoneticPr fontId="19" type="noConversion"/>
  <conditionalFormatting sqref="E3:E15">
    <cfRule type="cellIs" dxfId="1" priority="1" stopIfTrue="1" operator="notEqual">
      <formula>0</formula>
    </cfRule>
  </conditionalFormatting>
  <pageMargins left="0.79" right="0.56999999999999995" top="0.88" bottom="0.66" header="0.5" footer="0.5"/>
  <pageSetup paperSize="9" scale="96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H15"/>
  <sheetViews>
    <sheetView zoomScale="120" zoomScaleNormal="120" workbookViewId="0">
      <selection activeCell="A14" sqref="A14:G15"/>
    </sheetView>
  </sheetViews>
  <sheetFormatPr defaultRowHeight="15"/>
  <cols>
    <col min="1" max="1" width="5.6640625" style="84" customWidth="1"/>
    <col min="2" max="2" width="30.1640625" style="84" customWidth="1"/>
    <col min="3" max="5" width="11.6640625" style="84" customWidth="1"/>
    <col min="6" max="6" width="13" style="84" customWidth="1"/>
    <col min="7" max="7" width="15.1640625" style="84" customWidth="1"/>
    <col min="8" max="16384" width="9.33203125" style="84"/>
  </cols>
  <sheetData>
    <row r="1" spans="1:8" ht="33" customHeight="1">
      <c r="A1" s="399" t="s">
        <v>106</v>
      </c>
      <c r="B1" s="399"/>
      <c r="C1" s="399"/>
      <c r="D1" s="399"/>
      <c r="E1" s="399"/>
      <c r="F1" s="399"/>
      <c r="G1" s="399"/>
    </row>
    <row r="2" spans="1:8" ht="15.95" customHeight="1" thickBot="1">
      <c r="A2" s="85"/>
      <c r="B2" s="85"/>
      <c r="C2" s="85"/>
      <c r="D2" s="400"/>
      <c r="E2" s="400"/>
      <c r="F2" s="407" t="s">
        <v>107</v>
      </c>
      <c r="G2" s="407"/>
      <c r="H2" s="86"/>
    </row>
    <row r="3" spans="1:8" ht="63" customHeight="1">
      <c r="A3" s="403" t="s">
        <v>33</v>
      </c>
      <c r="B3" s="405" t="s">
        <v>108</v>
      </c>
      <c r="C3" s="405" t="s">
        <v>109</v>
      </c>
      <c r="D3" s="405"/>
      <c r="E3" s="405"/>
      <c r="F3" s="405"/>
      <c r="G3" s="401" t="s">
        <v>110</v>
      </c>
    </row>
    <row r="4" spans="1:8" ht="15.75" thickBot="1">
      <c r="A4" s="404"/>
      <c r="B4" s="406"/>
      <c r="C4" s="87" t="s">
        <v>111</v>
      </c>
      <c r="D4" s="87" t="s">
        <v>112</v>
      </c>
      <c r="E4" s="87" t="s">
        <v>199</v>
      </c>
      <c r="F4" s="87" t="s">
        <v>200</v>
      </c>
      <c r="G4" s="402"/>
    </row>
    <row r="5" spans="1:8" ht="15.75" thickBot="1">
      <c r="A5" s="88">
        <v>1</v>
      </c>
      <c r="B5" s="89">
        <v>2</v>
      </c>
      <c r="C5" s="89">
        <v>3</v>
      </c>
      <c r="D5" s="89">
        <v>4</v>
      </c>
      <c r="E5" s="89">
        <v>5</v>
      </c>
      <c r="F5" s="89">
        <v>6</v>
      </c>
      <c r="G5" s="90">
        <v>7</v>
      </c>
    </row>
    <row r="6" spans="1:8">
      <c r="A6" s="91" t="s">
        <v>15</v>
      </c>
      <c r="B6" s="92"/>
      <c r="C6" s="93">
        <v>0</v>
      </c>
      <c r="D6" s="93">
        <v>0</v>
      </c>
      <c r="E6" s="93">
        <v>0</v>
      </c>
      <c r="F6" s="93">
        <v>0</v>
      </c>
      <c r="G6" s="94">
        <f>SUM(C6:F6)</f>
        <v>0</v>
      </c>
    </row>
    <row r="7" spans="1:8">
      <c r="A7" s="95" t="s">
        <v>16</v>
      </c>
      <c r="B7" s="96"/>
      <c r="C7" s="97"/>
      <c r="D7" s="97"/>
      <c r="E7" s="97"/>
      <c r="F7" s="97"/>
      <c r="G7" s="98">
        <f>SUM(C7:F7)</f>
        <v>0</v>
      </c>
    </row>
    <row r="8" spans="1:8">
      <c r="A8" s="95" t="s">
        <v>17</v>
      </c>
      <c r="B8" s="96"/>
      <c r="C8" s="97"/>
      <c r="D8" s="97"/>
      <c r="E8" s="97"/>
      <c r="F8" s="97"/>
      <c r="G8" s="98">
        <f>SUM(C8:F8)</f>
        <v>0</v>
      </c>
    </row>
    <row r="9" spans="1:8">
      <c r="A9" s="95" t="s">
        <v>42</v>
      </c>
      <c r="B9" s="96"/>
      <c r="C9" s="97"/>
      <c r="D9" s="97"/>
      <c r="E9" s="97"/>
      <c r="F9" s="97"/>
      <c r="G9" s="98">
        <f>SUM(C9:F9)</f>
        <v>0</v>
      </c>
    </row>
    <row r="10" spans="1:8" ht="15.75" thickBot="1">
      <c r="A10" s="99" t="s">
        <v>18</v>
      </c>
      <c r="B10" s="100"/>
      <c r="C10" s="101"/>
      <c r="D10" s="101"/>
      <c r="E10" s="101"/>
      <c r="F10" s="101"/>
      <c r="G10" s="98">
        <f>SUM(C10:F10)</f>
        <v>0</v>
      </c>
    </row>
    <row r="11" spans="1:8" ht="15.75" thickBot="1">
      <c r="A11" s="88" t="s">
        <v>19</v>
      </c>
      <c r="B11" s="102" t="s">
        <v>113</v>
      </c>
      <c r="C11" s="103">
        <f>SUM(C6:C10)</f>
        <v>0</v>
      </c>
      <c r="D11" s="103">
        <f>SUM(D6:D10)</f>
        <v>0</v>
      </c>
      <c r="E11" s="103">
        <f>SUM(E6:E10)</f>
        <v>0</v>
      </c>
      <c r="F11" s="103">
        <f>SUM(F6:F10)</f>
        <v>0</v>
      </c>
      <c r="G11" s="104">
        <f>SUM(G6:G10)</f>
        <v>0</v>
      </c>
    </row>
    <row r="14" spans="1:8">
      <c r="A14" s="398" t="s">
        <v>201</v>
      </c>
      <c r="B14" s="398"/>
      <c r="C14" s="398"/>
      <c r="D14" s="398"/>
      <c r="E14" s="398"/>
      <c r="F14" s="398"/>
      <c r="G14" s="398"/>
    </row>
    <row r="15" spans="1:8">
      <c r="A15" s="398"/>
      <c r="B15" s="398"/>
      <c r="C15" s="398"/>
      <c r="D15" s="398"/>
      <c r="E15" s="398"/>
      <c r="F15" s="398"/>
      <c r="G15" s="398"/>
    </row>
  </sheetData>
  <mergeCells count="8">
    <mergeCell ref="A14:G15"/>
    <mergeCell ref="A1:G1"/>
    <mergeCell ref="D2:E2"/>
    <mergeCell ref="G3:G4"/>
    <mergeCell ref="A3:A4"/>
    <mergeCell ref="B3:B4"/>
    <mergeCell ref="C3:F3"/>
    <mergeCell ref="F2:G2"/>
  </mergeCells>
  <phoneticPr fontId="0" type="noConversion"/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>
    <oddHeader xml:space="preserve">&amp;R&amp;"Times New Roman CE,Félkövér dőlt"&amp;11 7. melléklet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19</vt:i4>
      </vt:variant>
      <vt:variant>
        <vt:lpstr>Névvel ellátott tartományok</vt:lpstr>
      </vt:variant>
      <vt:variant>
        <vt:i4>6</vt:i4>
      </vt:variant>
    </vt:vector>
  </HeadingPairs>
  <TitlesOfParts>
    <vt:vector size="25" baseType="lpstr">
      <vt:lpstr>ÖSSZEFÜGGÉSEK</vt:lpstr>
      <vt:lpstr>1. mell</vt:lpstr>
      <vt:lpstr>2. mell</vt:lpstr>
      <vt:lpstr>Mérleg3.mell</vt:lpstr>
      <vt:lpstr>4.mell</vt:lpstr>
      <vt:lpstr>5.mell.</vt:lpstr>
      <vt:lpstr>6.mell</vt:lpstr>
      <vt:lpstr>ELLENŐRZÉS-1.sz.2.a.sz.2.b.sz.</vt:lpstr>
      <vt:lpstr>7.mell</vt:lpstr>
      <vt:lpstr>8.mell</vt:lpstr>
      <vt:lpstr>9.mell</vt:lpstr>
      <vt:lpstr>10.mell.</vt:lpstr>
      <vt:lpstr>11.mell.</vt:lpstr>
      <vt:lpstr>12. mell </vt:lpstr>
      <vt:lpstr>13. mell</vt:lpstr>
      <vt:lpstr>14. mell</vt:lpstr>
      <vt:lpstr>15. mell</vt:lpstr>
      <vt:lpstr>16.mell vagyon</vt:lpstr>
      <vt:lpstr>Munka1</vt:lpstr>
      <vt:lpstr>'1. mell'!Nyomtatási_cím</vt:lpstr>
      <vt:lpstr>'12. mell '!Nyomtatási_cím</vt:lpstr>
      <vt:lpstr>'13. mell'!Nyomtatási_cím</vt:lpstr>
      <vt:lpstr>'14. mell'!Nyomtatási_cím</vt:lpstr>
      <vt:lpstr>'2. mell'!Nyomtatási_cím</vt:lpstr>
      <vt:lpstr>Mérleg3.mell!Nyomtatási_cím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Valika</dc:creator>
  <cp:lastModifiedBy>Valika</cp:lastModifiedBy>
  <cp:lastPrinted>2015-04-24T12:16:08Z</cp:lastPrinted>
  <dcterms:created xsi:type="dcterms:W3CDTF">2012-02-18T14:42:55Z</dcterms:created>
  <dcterms:modified xsi:type="dcterms:W3CDTF">2015-04-24T12:19:22Z</dcterms:modified>
</cp:coreProperties>
</file>