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érleg" sheetId="4" r:id="rId1"/>
    <sheet name="Munka1" sheetId="1" r:id="rId2"/>
    <sheet name="Munka2" sheetId="2" r:id="rId3"/>
    <sheet name="Munka3" sheetId="3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J42" i="4" l="1"/>
  <c r="J43" i="4" s="1"/>
  <c r="I42" i="4"/>
  <c r="I43" i="4" s="1"/>
  <c r="D42" i="4"/>
  <c r="F41" i="4"/>
  <c r="F42" i="4" s="1"/>
  <c r="E41" i="4"/>
  <c r="D41" i="4"/>
  <c r="K36" i="4"/>
  <c r="K42" i="4" s="1"/>
  <c r="M33" i="4"/>
  <c r="I33" i="4"/>
  <c r="M32" i="4"/>
  <c r="I31" i="4"/>
  <c r="J30" i="4"/>
  <c r="J31" i="4" s="1"/>
  <c r="I30" i="4"/>
  <c r="E30" i="4"/>
  <c r="E31" i="4" s="1"/>
  <c r="D30" i="4"/>
  <c r="I34" i="4" s="1"/>
  <c r="K29" i="4"/>
  <c r="F29" i="4"/>
  <c r="K28" i="4"/>
  <c r="M36" i="4" s="1"/>
  <c r="F28" i="4"/>
  <c r="K27" i="4"/>
  <c r="F27" i="4"/>
  <c r="F30" i="4" s="1"/>
  <c r="J25" i="4"/>
  <c r="I25" i="4"/>
  <c r="E25" i="4"/>
  <c r="J33" i="4" s="1"/>
  <c r="D25" i="4"/>
  <c r="F24" i="4"/>
  <c r="K23" i="4"/>
  <c r="F23" i="4"/>
  <c r="M22" i="4"/>
  <c r="F22" i="4"/>
  <c r="K18" i="4"/>
  <c r="F18" i="4"/>
  <c r="K17" i="4"/>
  <c r="K16" i="4"/>
  <c r="M15" i="4"/>
  <c r="K15" i="4"/>
  <c r="K25" i="4" s="1"/>
  <c r="F15" i="4"/>
  <c r="F25" i="4" s="1"/>
  <c r="K33" i="4" s="1"/>
  <c r="M14" i="4"/>
  <c r="F31" i="4" l="1"/>
  <c r="E43" i="4"/>
  <c r="J32" i="4"/>
  <c r="K30" i="4"/>
  <c r="E34" i="4"/>
  <c r="D31" i="4"/>
  <c r="I32" i="4" s="1"/>
  <c r="E42" i="4"/>
  <c r="K32" i="4" l="1"/>
  <c r="F43" i="4"/>
  <c r="K31" i="4"/>
  <c r="K43" i="4" s="1"/>
  <c r="F34" i="4"/>
  <c r="D43" i="4"/>
  <c r="D32" i="4"/>
</calcChain>
</file>

<file path=xl/sharedStrings.xml><?xml version="1.0" encoding="utf-8"?>
<sst xmlns="http://schemas.openxmlformats.org/spreadsheetml/2006/main" count="116" uniqueCount="107">
  <si>
    <t>1. melléklet</t>
  </si>
  <si>
    <t>a 3/2016. (II.22.) Önkormányzati Rendelethez</t>
  </si>
  <si>
    <t>Folyás Község Önkormányzat 2016. évi költségvetése bevételeinek és kiadásainak nettósított</t>
  </si>
  <si>
    <t>M É R L E G E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</si>
  <si>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</si>
  <si>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</si>
  <si>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</si>
  <si>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</si>
  <si>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</si>
  <si>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</si>
  <si>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</si>
  <si>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</si>
  <si>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</si>
  <si>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B E V É T E L E K</t>
  </si>
  <si>
    <t>K I A D ÁS O K</t>
  </si>
  <si>
    <t>Megnevezés</t>
  </si>
  <si>
    <t>2014.</t>
  </si>
  <si>
    <t>2015.</t>
  </si>
  <si>
    <t>2016.</t>
  </si>
  <si>
    <t>Előirányzat-csoport / kiemelt előirányzat</t>
  </si>
  <si>
    <t>tény</t>
  </si>
  <si>
    <t>várható</t>
  </si>
  <si>
    <t>terv</t>
  </si>
  <si>
    <t>1</t>
  </si>
  <si>
    <t>Működési bevételek</t>
  </si>
  <si>
    <t>Működési kiadások</t>
  </si>
  <si>
    <t>2</t>
  </si>
  <si>
    <t>B1 Működési célú támogatások államháztartáson belülről</t>
  </si>
  <si>
    <t>K1 Személyi juttatások</t>
  </si>
  <si>
    <t>3</t>
  </si>
  <si>
    <t>ebből: - központi költségvetési támogatás</t>
  </si>
  <si>
    <t>K2 Munkaadókat terhelő járulékok és szociális hj. adó</t>
  </si>
  <si>
    <t>4</t>
  </si>
  <si>
    <t xml:space="preserve">          - önkormányzatok rendkívüli támogatása</t>
  </si>
  <si>
    <t>K3 Dologi kiadások</t>
  </si>
  <si>
    <t>5</t>
  </si>
  <si>
    <t>B3 Közhatalmi bevételek</t>
  </si>
  <si>
    <t>K4 Ellátottak pénzbeli juttatásai</t>
  </si>
  <si>
    <t>6</t>
  </si>
  <si>
    <t>ebből: - helyi adók</t>
  </si>
  <si>
    <t>ebből: - települési támogatás</t>
  </si>
  <si>
    <t>7</t>
  </si>
  <si>
    <t xml:space="preserve">          - bírságok, egyéb bevételek</t>
  </si>
  <si>
    <t>8</t>
  </si>
  <si>
    <t xml:space="preserve">          - gépjárműadó</t>
  </si>
  <si>
    <t>9</t>
  </si>
  <si>
    <t>B4 Működési bevételek</t>
  </si>
  <si>
    <t>10</t>
  </si>
  <si>
    <t>B6 Működési célú átvett pénzeszközök</t>
  </si>
  <si>
    <t>K5 Egyéb működési célú kiadások</t>
  </si>
  <si>
    <t>11</t>
  </si>
  <si>
    <t>Előző év költségvetési maradványának igénybevétele</t>
  </si>
  <si>
    <t>ebből: - általános tartalék</t>
  </si>
  <si>
    <t>12</t>
  </si>
  <si>
    <t>Működési bevételek összesen:</t>
  </si>
  <si>
    <t>Működési kiadások összesen:</t>
  </si>
  <si>
    <t>13</t>
  </si>
  <si>
    <t>Felhalmozási bevételek</t>
  </si>
  <si>
    <t>Felhalmozási kiadások</t>
  </si>
  <si>
    <t>14</t>
  </si>
  <si>
    <t>B2 Felhalmozási célú támogatások államháztartáson belülről</t>
  </si>
  <si>
    <t>K6 Beruházások</t>
  </si>
  <si>
    <t>15</t>
  </si>
  <si>
    <t>B5 Felhalmozási bevételek</t>
  </si>
  <si>
    <t>K7 Felújítások</t>
  </si>
  <si>
    <t>16</t>
  </si>
  <si>
    <t>B7 Felhalmozási célú átvett pénzeszközök</t>
  </si>
  <si>
    <t>K8 Egyéb felhalmozási célú kiadások</t>
  </si>
  <si>
    <t>17</t>
  </si>
  <si>
    <t>Felhalmozási bevételek összesen:</t>
  </si>
  <si>
    <t>Felhalmozási kiadások összesen:</t>
  </si>
  <si>
    <t>18</t>
  </si>
  <si>
    <t>Költségvetési bevétek összesen</t>
  </si>
  <si>
    <t>Költségvetési kiadások összesen</t>
  </si>
  <si>
    <t>19</t>
  </si>
  <si>
    <t>Költségvetési hiány</t>
  </si>
  <si>
    <t>Költségvetési többlet</t>
  </si>
  <si>
    <t>20</t>
  </si>
  <si>
    <t>Működési hiány:</t>
  </si>
  <si>
    <t>Működési többlet:</t>
  </si>
  <si>
    <t>21</t>
  </si>
  <si>
    <t>Felhalmozási hiány:</t>
  </si>
  <si>
    <t>Felhalmozási többlet:</t>
  </si>
  <si>
    <t>22</t>
  </si>
  <si>
    <t>B8 Finanszírozási bevételek</t>
  </si>
  <si>
    <t>K9 Finanszírozási kiadások</t>
  </si>
  <si>
    <t>23</t>
  </si>
  <si>
    <t>Felhalmozási célú hitelek felvétele</t>
  </si>
  <si>
    <t>Felhalmozási célú hitelek törlesztése</t>
  </si>
  <si>
    <t>26</t>
  </si>
  <si>
    <t>Működési célú hitelek felvétele</t>
  </si>
  <si>
    <t>Működési célú hitelek törlesztése</t>
  </si>
  <si>
    <t>27</t>
  </si>
  <si>
    <t>Előző év költségvetési maradványának igénybevétele felhalm.</t>
  </si>
  <si>
    <t>Likviditási célú hitelek</t>
  </si>
  <si>
    <t>28</t>
  </si>
  <si>
    <t>Áht-n belüli megelőlegezés</t>
  </si>
  <si>
    <t>Áht-n belüli megelőlegezések visszafizetése</t>
  </si>
  <si>
    <t>29</t>
  </si>
  <si>
    <t>30</t>
  </si>
  <si>
    <t>Finanszírozási bevételek összesen</t>
  </si>
  <si>
    <t>31</t>
  </si>
  <si>
    <t>Finanszírozási bevételek és kiadások egyenlege</t>
  </si>
  <si>
    <t>Finanszírozási kiadások összesen</t>
  </si>
  <si>
    <t>32</t>
  </si>
  <si>
    <t>Bevételek összesen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</si>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</sst>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9" fillId="0" borderId="0"/>
  </cellStyleXfs>
  <cellXfs count="86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/>
    <xf numFmtId="3" fontId="2" fillId="0" borderId="0" xfId="1" applyNumberFormat="1" applyFont="1"/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3" fontId="2" fillId="0" borderId="19" xfId="1" applyNumberFormat="1" applyFont="1" applyBorder="1"/>
    <xf numFmtId="0" fontId="2" fillId="0" borderId="20" xfId="1" applyFont="1" applyBorder="1"/>
    <xf numFmtId="3" fontId="2" fillId="0" borderId="18" xfId="1" applyNumberFormat="1" applyFont="1" applyBorder="1"/>
    <xf numFmtId="3" fontId="2" fillId="0" borderId="21" xfId="1" applyNumberFormat="1" applyFont="1" applyBorder="1"/>
    <xf numFmtId="0" fontId="2" fillId="0" borderId="22" xfId="1" applyFont="1" applyBorder="1"/>
    <xf numFmtId="0" fontId="2" fillId="0" borderId="23" xfId="1" applyFont="1" applyBorder="1"/>
    <xf numFmtId="3" fontId="2" fillId="0" borderId="23" xfId="1" applyNumberFormat="1" applyFont="1" applyBorder="1"/>
    <xf numFmtId="3" fontId="2" fillId="0" borderId="24" xfId="1" applyNumberFormat="1" applyFont="1" applyBorder="1"/>
    <xf numFmtId="3" fontId="2" fillId="0" borderId="10" xfId="1" applyNumberFormat="1" applyFont="1" applyBorder="1"/>
    <xf numFmtId="3" fontId="2" fillId="0" borderId="15" xfId="1" applyNumberFormat="1" applyFont="1" applyBorder="1"/>
    <xf numFmtId="0" fontId="8" fillId="0" borderId="23" xfId="1" applyFont="1" applyBorder="1"/>
    <xf numFmtId="3" fontId="8" fillId="0" borderId="23" xfId="1" applyNumberFormat="1" applyFont="1" applyBorder="1"/>
    <xf numFmtId="3" fontId="8" fillId="0" borderId="24" xfId="1" applyNumberFormat="1" applyFont="1" applyBorder="1"/>
    <xf numFmtId="0" fontId="2" fillId="0" borderId="25" xfId="1" applyFont="1" applyBorder="1"/>
    <xf numFmtId="3" fontId="8" fillId="0" borderId="10" xfId="1" applyNumberFormat="1" applyFont="1" applyBorder="1"/>
    <xf numFmtId="0" fontId="8" fillId="0" borderId="25" xfId="1" applyFont="1" applyBorder="1"/>
    <xf numFmtId="3" fontId="8" fillId="0" borderId="15" xfId="1" applyNumberFormat="1" applyFont="1" applyBorder="1"/>
    <xf numFmtId="3" fontId="6" fillId="0" borderId="0" xfId="1" applyNumberFormat="1" applyFont="1" applyBorder="1"/>
    <xf numFmtId="0" fontId="2" fillId="0" borderId="0" xfId="1" applyFont="1" applyFill="1"/>
    <xf numFmtId="3" fontId="2" fillId="0" borderId="0" xfId="1" applyNumberFormat="1" applyFont="1" applyFill="1"/>
    <xf numFmtId="3" fontId="6" fillId="0" borderId="0" xfId="1" applyNumberFormat="1" applyFont="1" applyFill="1" applyBorder="1"/>
    <xf numFmtId="0" fontId="2" fillId="0" borderId="26" xfId="1" applyFont="1" applyBorder="1"/>
    <xf numFmtId="0" fontId="2" fillId="0" borderId="27" xfId="1" applyFont="1" applyBorder="1"/>
    <xf numFmtId="3" fontId="2" fillId="0" borderId="1" xfId="1" applyNumberFormat="1" applyFont="1" applyBorder="1"/>
    <xf numFmtId="3" fontId="2" fillId="0" borderId="28" xfId="1" applyNumberFormat="1" applyFont="1" applyBorder="1"/>
    <xf numFmtId="3" fontId="2" fillId="0" borderId="29" xfId="1" applyNumberFormat="1" applyFont="1" applyBorder="1"/>
    <xf numFmtId="0" fontId="7" fillId="2" borderId="30" xfId="1" applyFont="1" applyFill="1" applyBorder="1"/>
    <xf numFmtId="0" fontId="7" fillId="2" borderId="31" xfId="1" applyFont="1" applyFill="1" applyBorder="1"/>
    <xf numFmtId="3" fontId="7" fillId="2" borderId="32" xfId="1" applyNumberFormat="1" applyFont="1" applyFill="1" applyBorder="1"/>
    <xf numFmtId="3" fontId="7" fillId="2" borderId="33" xfId="1" applyNumberFormat="1" applyFont="1" applyFill="1" applyBorder="1"/>
    <xf numFmtId="0" fontId="2" fillId="0" borderId="16" xfId="1" applyFont="1" applyFill="1" applyBorder="1"/>
    <xf numFmtId="0" fontId="7" fillId="0" borderId="34" xfId="1" applyFont="1" applyFill="1" applyBorder="1"/>
    <xf numFmtId="3" fontId="7" fillId="0" borderId="18" xfId="1" applyNumberFormat="1" applyFont="1" applyFill="1" applyBorder="1"/>
    <xf numFmtId="3" fontId="7" fillId="0" borderId="19" xfId="1" applyNumberFormat="1" applyFont="1" applyFill="1" applyBorder="1"/>
    <xf numFmtId="3" fontId="7" fillId="0" borderId="21" xfId="1" applyNumberFormat="1" applyFont="1" applyFill="1" applyBorder="1"/>
    <xf numFmtId="0" fontId="2" fillId="0" borderId="35" xfId="1" applyFont="1" applyBorder="1"/>
    <xf numFmtId="0" fontId="2" fillId="0" borderId="36" xfId="1" applyFont="1" applyBorder="1"/>
    <xf numFmtId="3" fontId="2" fillId="0" borderId="37" xfId="1" applyNumberFormat="1" applyFont="1" applyBorder="1"/>
    <xf numFmtId="0" fontId="2" fillId="0" borderId="38" xfId="1" applyFont="1" applyBorder="1"/>
    <xf numFmtId="3" fontId="7" fillId="2" borderId="39" xfId="1" applyNumberFormat="1" applyFont="1" applyFill="1" applyBorder="1"/>
    <xf numFmtId="3" fontId="7" fillId="2" borderId="40" xfId="1" applyNumberFormat="1" applyFont="1" applyFill="1" applyBorder="1"/>
    <xf numFmtId="3" fontId="7" fillId="2" borderId="41" xfId="1" applyNumberFormat="1" applyFont="1" applyFill="1" applyBorder="1"/>
    <xf numFmtId="0" fontId="7" fillId="2" borderId="42" xfId="1" applyFont="1" applyFill="1" applyBorder="1"/>
    <xf numFmtId="0" fontId="7" fillId="2" borderId="20" xfId="1" applyFont="1" applyFill="1" applyBorder="1"/>
    <xf numFmtId="3" fontId="7" fillId="2" borderId="43" xfId="1" applyNumberFormat="1" applyFont="1" applyFill="1" applyBorder="1"/>
    <xf numFmtId="3" fontId="7" fillId="2" borderId="44" xfId="1" applyNumberFormat="1" applyFont="1" applyFill="1" applyBorder="1"/>
    <xf numFmtId="3" fontId="7" fillId="2" borderId="45" xfId="1" applyNumberFormat="1" applyFont="1" applyFill="1" applyBorder="1"/>
    <xf numFmtId="0" fontId="2" fillId="0" borderId="34" xfId="1" applyFont="1" applyBorder="1"/>
    <xf numFmtId="0" fontId="2" fillId="0" borderId="46" xfId="1" applyFont="1" applyBorder="1"/>
    <xf numFmtId="3" fontId="2" fillId="0" borderId="11" xfId="1" applyNumberFormat="1" applyFont="1" applyBorder="1"/>
    <xf numFmtId="3" fontId="2" fillId="0" borderId="12" xfId="1" applyNumberFormat="1" applyFont="1" applyBorder="1"/>
    <xf numFmtId="3" fontId="2" fillId="0" borderId="47" xfId="1" applyNumberFormat="1" applyFont="1" applyBorder="1"/>
    <xf numFmtId="3" fontId="2" fillId="0" borderId="48" xfId="1" applyNumberFormat="1" applyFont="1" applyBorder="1"/>
    <xf numFmtId="0" fontId="7" fillId="2" borderId="49" xfId="1" applyFont="1" applyFill="1" applyBorder="1"/>
    <xf numFmtId="0" fontId="2" fillId="2" borderId="49" xfId="1" applyFont="1" applyFill="1" applyBorder="1"/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-2016%20mell&#233;klet%202016%20k&#246;lts&#233;gvet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  <sheetName val="Állami támogatás"/>
      <sheetName val="Beruházás"/>
      <sheetName val="Felújítás"/>
      <sheetName val="Előir. felh."/>
      <sheetName val="Közvetett"/>
      <sheetName val="Kezesség"/>
      <sheetName val="Hitel"/>
      <sheetName val="Támogatások"/>
      <sheetName val="Önként vállalt"/>
      <sheetName val="Munka1"/>
    </sheetNames>
    <sheetDataSet>
      <sheetData sheetId="0"/>
      <sheetData sheetId="1">
        <row r="59">
          <cell r="E59">
            <v>58928</v>
          </cell>
          <cell r="F59">
            <v>21517</v>
          </cell>
          <cell r="G59">
            <v>4150</v>
          </cell>
          <cell r="H59">
            <v>2342</v>
          </cell>
          <cell r="I59">
            <v>0</v>
          </cell>
          <cell r="J59">
            <v>0</v>
          </cell>
          <cell r="K59">
            <v>0</v>
          </cell>
          <cell r="M59">
            <v>7530</v>
          </cell>
        </row>
      </sheetData>
      <sheetData sheetId="2">
        <row r="25">
          <cell r="N25">
            <v>1038</v>
          </cell>
        </row>
        <row r="52">
          <cell r="E52">
            <v>33131</v>
          </cell>
          <cell r="F52">
            <v>5468</v>
          </cell>
          <cell r="G52">
            <v>25177</v>
          </cell>
          <cell r="H52">
            <v>900</v>
          </cell>
          <cell r="I52">
            <v>3236</v>
          </cell>
          <cell r="J52">
            <v>24517</v>
          </cell>
          <cell r="K52">
            <v>1000</v>
          </cell>
          <cell r="L5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6"/>
  <sheetViews>
    <sheetView tabSelected="1" zoomScale="70" zoomScaleNormal="70" workbookViewId="0">
      <selection activeCell="E2" sqref="E2"/>
    </sheetView>
  </sheetViews>
  <sheetFormatPr defaultRowHeight="12.75" x14ac:dyDescent="0.2"/>
  <cols>
    <col min="1" max="1" width="4.7109375" style="1" customWidth="1"/>
    <col min="2" max="2" width="1.7109375" style="2" customWidth="1"/>
    <col min="3" max="3" width="52.7109375" style="2" customWidth="1"/>
    <col min="4" max="5" width="10.7109375" style="2" customWidth="1"/>
    <col min="6" max="6" width="10.7109375" style="3" customWidth="1"/>
    <col min="7" max="7" width="1.7109375" style="2" customWidth="1"/>
    <col min="8" max="8" width="52.7109375" style="2" customWidth="1"/>
    <col min="9" max="10" width="10.7109375" style="2" customWidth="1"/>
    <col min="11" max="11" width="10.7109375" style="3" customWidth="1"/>
    <col min="12" max="12" width="9.140625" style="2"/>
    <col min="13" max="13" width="9.140625" style="2" hidden="1" customWidth="1"/>
    <col min="14" max="256" width="9.140625" style="2"/>
    <col min="257" max="257" width="4.7109375" style="2" customWidth="1"/>
    <col min="258" max="258" width="1.7109375" style="2" customWidth="1"/>
    <col min="259" max="259" width="52.7109375" style="2" customWidth="1"/>
    <col min="260" max="262" width="10.7109375" style="2" customWidth="1"/>
    <col min="263" max="263" width="1.7109375" style="2" customWidth="1"/>
    <col min="264" max="264" width="52.7109375" style="2" customWidth="1"/>
    <col min="265" max="267" width="10.7109375" style="2" customWidth="1"/>
    <col min="268" max="268" width="9.140625" style="2"/>
    <col min="269" max="269" width="0" style="2" hidden="1" customWidth="1"/>
    <col min="270" max="512" width="9.140625" style="2"/>
    <col min="513" max="513" width="4.7109375" style="2" customWidth="1"/>
    <col min="514" max="514" width="1.7109375" style="2" customWidth="1"/>
    <col min="515" max="515" width="52.7109375" style="2" customWidth="1"/>
    <col min="516" max="518" width="10.7109375" style="2" customWidth="1"/>
    <col min="519" max="519" width="1.7109375" style="2" customWidth="1"/>
    <col min="520" max="520" width="52.7109375" style="2" customWidth="1"/>
    <col min="521" max="523" width="10.7109375" style="2" customWidth="1"/>
    <col min="524" max="524" width="9.140625" style="2"/>
    <col min="525" max="525" width="0" style="2" hidden="1" customWidth="1"/>
    <col min="526" max="768" width="9.140625" style="2"/>
    <col min="769" max="769" width="4.7109375" style="2" customWidth="1"/>
    <col min="770" max="770" width="1.7109375" style="2" customWidth="1"/>
    <col min="771" max="771" width="52.7109375" style="2" customWidth="1"/>
    <col min="772" max="774" width="10.7109375" style="2" customWidth="1"/>
    <col min="775" max="775" width="1.7109375" style="2" customWidth="1"/>
    <col min="776" max="776" width="52.7109375" style="2" customWidth="1"/>
    <col min="777" max="779" width="10.7109375" style="2" customWidth="1"/>
    <col min="780" max="780" width="9.140625" style="2"/>
    <col min="781" max="781" width="0" style="2" hidden="1" customWidth="1"/>
    <col min="782" max="1024" width="9.140625" style="2"/>
    <col min="1025" max="1025" width="4.7109375" style="2" customWidth="1"/>
    <col min="1026" max="1026" width="1.7109375" style="2" customWidth="1"/>
    <col min="1027" max="1027" width="52.7109375" style="2" customWidth="1"/>
    <col min="1028" max="1030" width="10.7109375" style="2" customWidth="1"/>
    <col min="1031" max="1031" width="1.7109375" style="2" customWidth="1"/>
    <col min="1032" max="1032" width="52.7109375" style="2" customWidth="1"/>
    <col min="1033" max="1035" width="10.7109375" style="2" customWidth="1"/>
    <col min="1036" max="1036" width="9.140625" style="2"/>
    <col min="1037" max="1037" width="0" style="2" hidden="1" customWidth="1"/>
    <col min="1038" max="1280" width="9.140625" style="2"/>
    <col min="1281" max="1281" width="4.7109375" style="2" customWidth="1"/>
    <col min="1282" max="1282" width="1.7109375" style="2" customWidth="1"/>
    <col min="1283" max="1283" width="52.7109375" style="2" customWidth="1"/>
    <col min="1284" max="1286" width="10.7109375" style="2" customWidth="1"/>
    <col min="1287" max="1287" width="1.7109375" style="2" customWidth="1"/>
    <col min="1288" max="1288" width="52.7109375" style="2" customWidth="1"/>
    <col min="1289" max="1291" width="10.7109375" style="2" customWidth="1"/>
    <col min="1292" max="1292" width="9.140625" style="2"/>
    <col min="1293" max="1293" width="0" style="2" hidden="1" customWidth="1"/>
    <col min="1294" max="1536" width="9.140625" style="2"/>
    <col min="1537" max="1537" width="4.7109375" style="2" customWidth="1"/>
    <col min="1538" max="1538" width="1.7109375" style="2" customWidth="1"/>
    <col min="1539" max="1539" width="52.7109375" style="2" customWidth="1"/>
    <col min="1540" max="1542" width="10.7109375" style="2" customWidth="1"/>
    <col min="1543" max="1543" width="1.7109375" style="2" customWidth="1"/>
    <col min="1544" max="1544" width="52.7109375" style="2" customWidth="1"/>
    <col min="1545" max="1547" width="10.7109375" style="2" customWidth="1"/>
    <col min="1548" max="1548" width="9.140625" style="2"/>
    <col min="1549" max="1549" width="0" style="2" hidden="1" customWidth="1"/>
    <col min="1550" max="1792" width="9.140625" style="2"/>
    <col min="1793" max="1793" width="4.7109375" style="2" customWidth="1"/>
    <col min="1794" max="1794" width="1.7109375" style="2" customWidth="1"/>
    <col min="1795" max="1795" width="52.7109375" style="2" customWidth="1"/>
    <col min="1796" max="1798" width="10.7109375" style="2" customWidth="1"/>
    <col min="1799" max="1799" width="1.7109375" style="2" customWidth="1"/>
    <col min="1800" max="1800" width="52.7109375" style="2" customWidth="1"/>
    <col min="1801" max="1803" width="10.7109375" style="2" customWidth="1"/>
    <col min="1804" max="1804" width="9.140625" style="2"/>
    <col min="1805" max="1805" width="0" style="2" hidden="1" customWidth="1"/>
    <col min="1806" max="2048" width="9.140625" style="2"/>
    <col min="2049" max="2049" width="4.7109375" style="2" customWidth="1"/>
    <col min="2050" max="2050" width="1.7109375" style="2" customWidth="1"/>
    <col min="2051" max="2051" width="52.7109375" style="2" customWidth="1"/>
    <col min="2052" max="2054" width="10.7109375" style="2" customWidth="1"/>
    <col min="2055" max="2055" width="1.7109375" style="2" customWidth="1"/>
    <col min="2056" max="2056" width="52.7109375" style="2" customWidth="1"/>
    <col min="2057" max="2059" width="10.7109375" style="2" customWidth="1"/>
    <col min="2060" max="2060" width="9.140625" style="2"/>
    <col min="2061" max="2061" width="0" style="2" hidden="1" customWidth="1"/>
    <col min="2062" max="2304" width="9.140625" style="2"/>
    <col min="2305" max="2305" width="4.7109375" style="2" customWidth="1"/>
    <col min="2306" max="2306" width="1.7109375" style="2" customWidth="1"/>
    <col min="2307" max="2307" width="52.7109375" style="2" customWidth="1"/>
    <col min="2308" max="2310" width="10.7109375" style="2" customWidth="1"/>
    <col min="2311" max="2311" width="1.7109375" style="2" customWidth="1"/>
    <col min="2312" max="2312" width="52.7109375" style="2" customWidth="1"/>
    <col min="2313" max="2315" width="10.7109375" style="2" customWidth="1"/>
    <col min="2316" max="2316" width="9.140625" style="2"/>
    <col min="2317" max="2317" width="0" style="2" hidden="1" customWidth="1"/>
    <col min="2318" max="2560" width="9.140625" style="2"/>
    <col min="2561" max="2561" width="4.7109375" style="2" customWidth="1"/>
    <col min="2562" max="2562" width="1.7109375" style="2" customWidth="1"/>
    <col min="2563" max="2563" width="52.7109375" style="2" customWidth="1"/>
    <col min="2564" max="2566" width="10.7109375" style="2" customWidth="1"/>
    <col min="2567" max="2567" width="1.7109375" style="2" customWidth="1"/>
    <col min="2568" max="2568" width="52.7109375" style="2" customWidth="1"/>
    <col min="2569" max="2571" width="10.7109375" style="2" customWidth="1"/>
    <col min="2572" max="2572" width="9.140625" style="2"/>
    <col min="2573" max="2573" width="0" style="2" hidden="1" customWidth="1"/>
    <col min="2574" max="2816" width="9.140625" style="2"/>
    <col min="2817" max="2817" width="4.7109375" style="2" customWidth="1"/>
    <col min="2818" max="2818" width="1.7109375" style="2" customWidth="1"/>
    <col min="2819" max="2819" width="52.7109375" style="2" customWidth="1"/>
    <col min="2820" max="2822" width="10.7109375" style="2" customWidth="1"/>
    <col min="2823" max="2823" width="1.7109375" style="2" customWidth="1"/>
    <col min="2824" max="2824" width="52.7109375" style="2" customWidth="1"/>
    <col min="2825" max="2827" width="10.7109375" style="2" customWidth="1"/>
    <col min="2828" max="2828" width="9.140625" style="2"/>
    <col min="2829" max="2829" width="0" style="2" hidden="1" customWidth="1"/>
    <col min="2830" max="3072" width="9.140625" style="2"/>
    <col min="3073" max="3073" width="4.7109375" style="2" customWidth="1"/>
    <col min="3074" max="3074" width="1.7109375" style="2" customWidth="1"/>
    <col min="3075" max="3075" width="52.7109375" style="2" customWidth="1"/>
    <col min="3076" max="3078" width="10.7109375" style="2" customWidth="1"/>
    <col min="3079" max="3079" width="1.7109375" style="2" customWidth="1"/>
    <col min="3080" max="3080" width="52.7109375" style="2" customWidth="1"/>
    <col min="3081" max="3083" width="10.7109375" style="2" customWidth="1"/>
    <col min="3084" max="3084" width="9.140625" style="2"/>
    <col min="3085" max="3085" width="0" style="2" hidden="1" customWidth="1"/>
    <col min="3086" max="3328" width="9.140625" style="2"/>
    <col min="3329" max="3329" width="4.7109375" style="2" customWidth="1"/>
    <col min="3330" max="3330" width="1.7109375" style="2" customWidth="1"/>
    <col min="3331" max="3331" width="52.7109375" style="2" customWidth="1"/>
    <col min="3332" max="3334" width="10.7109375" style="2" customWidth="1"/>
    <col min="3335" max="3335" width="1.7109375" style="2" customWidth="1"/>
    <col min="3336" max="3336" width="52.7109375" style="2" customWidth="1"/>
    <col min="3337" max="3339" width="10.7109375" style="2" customWidth="1"/>
    <col min="3340" max="3340" width="9.140625" style="2"/>
    <col min="3341" max="3341" width="0" style="2" hidden="1" customWidth="1"/>
    <col min="3342" max="3584" width="9.140625" style="2"/>
    <col min="3585" max="3585" width="4.7109375" style="2" customWidth="1"/>
    <col min="3586" max="3586" width="1.7109375" style="2" customWidth="1"/>
    <col min="3587" max="3587" width="52.7109375" style="2" customWidth="1"/>
    <col min="3588" max="3590" width="10.7109375" style="2" customWidth="1"/>
    <col min="3591" max="3591" width="1.7109375" style="2" customWidth="1"/>
    <col min="3592" max="3592" width="52.7109375" style="2" customWidth="1"/>
    <col min="3593" max="3595" width="10.7109375" style="2" customWidth="1"/>
    <col min="3596" max="3596" width="9.140625" style="2"/>
    <col min="3597" max="3597" width="0" style="2" hidden="1" customWidth="1"/>
    <col min="3598" max="3840" width="9.140625" style="2"/>
    <col min="3841" max="3841" width="4.7109375" style="2" customWidth="1"/>
    <col min="3842" max="3842" width="1.7109375" style="2" customWidth="1"/>
    <col min="3843" max="3843" width="52.7109375" style="2" customWidth="1"/>
    <col min="3844" max="3846" width="10.7109375" style="2" customWidth="1"/>
    <col min="3847" max="3847" width="1.7109375" style="2" customWidth="1"/>
    <col min="3848" max="3848" width="52.7109375" style="2" customWidth="1"/>
    <col min="3849" max="3851" width="10.7109375" style="2" customWidth="1"/>
    <col min="3852" max="3852" width="9.140625" style="2"/>
    <col min="3853" max="3853" width="0" style="2" hidden="1" customWidth="1"/>
    <col min="3854" max="4096" width="9.140625" style="2"/>
    <col min="4097" max="4097" width="4.7109375" style="2" customWidth="1"/>
    <col min="4098" max="4098" width="1.7109375" style="2" customWidth="1"/>
    <col min="4099" max="4099" width="52.7109375" style="2" customWidth="1"/>
    <col min="4100" max="4102" width="10.7109375" style="2" customWidth="1"/>
    <col min="4103" max="4103" width="1.7109375" style="2" customWidth="1"/>
    <col min="4104" max="4104" width="52.7109375" style="2" customWidth="1"/>
    <col min="4105" max="4107" width="10.7109375" style="2" customWidth="1"/>
    <col min="4108" max="4108" width="9.140625" style="2"/>
    <col min="4109" max="4109" width="0" style="2" hidden="1" customWidth="1"/>
    <col min="4110" max="4352" width="9.140625" style="2"/>
    <col min="4353" max="4353" width="4.7109375" style="2" customWidth="1"/>
    <col min="4354" max="4354" width="1.7109375" style="2" customWidth="1"/>
    <col min="4355" max="4355" width="52.7109375" style="2" customWidth="1"/>
    <col min="4356" max="4358" width="10.7109375" style="2" customWidth="1"/>
    <col min="4359" max="4359" width="1.7109375" style="2" customWidth="1"/>
    <col min="4360" max="4360" width="52.7109375" style="2" customWidth="1"/>
    <col min="4361" max="4363" width="10.7109375" style="2" customWidth="1"/>
    <col min="4364" max="4364" width="9.140625" style="2"/>
    <col min="4365" max="4365" width="0" style="2" hidden="1" customWidth="1"/>
    <col min="4366" max="4608" width="9.140625" style="2"/>
    <col min="4609" max="4609" width="4.7109375" style="2" customWidth="1"/>
    <col min="4610" max="4610" width="1.7109375" style="2" customWidth="1"/>
    <col min="4611" max="4611" width="52.7109375" style="2" customWidth="1"/>
    <col min="4612" max="4614" width="10.7109375" style="2" customWidth="1"/>
    <col min="4615" max="4615" width="1.7109375" style="2" customWidth="1"/>
    <col min="4616" max="4616" width="52.7109375" style="2" customWidth="1"/>
    <col min="4617" max="4619" width="10.7109375" style="2" customWidth="1"/>
    <col min="4620" max="4620" width="9.140625" style="2"/>
    <col min="4621" max="4621" width="0" style="2" hidden="1" customWidth="1"/>
    <col min="4622" max="4864" width="9.140625" style="2"/>
    <col min="4865" max="4865" width="4.7109375" style="2" customWidth="1"/>
    <col min="4866" max="4866" width="1.7109375" style="2" customWidth="1"/>
    <col min="4867" max="4867" width="52.7109375" style="2" customWidth="1"/>
    <col min="4868" max="4870" width="10.7109375" style="2" customWidth="1"/>
    <col min="4871" max="4871" width="1.7109375" style="2" customWidth="1"/>
    <col min="4872" max="4872" width="52.7109375" style="2" customWidth="1"/>
    <col min="4873" max="4875" width="10.7109375" style="2" customWidth="1"/>
    <col min="4876" max="4876" width="9.140625" style="2"/>
    <col min="4877" max="4877" width="0" style="2" hidden="1" customWidth="1"/>
    <col min="4878" max="5120" width="9.140625" style="2"/>
    <col min="5121" max="5121" width="4.7109375" style="2" customWidth="1"/>
    <col min="5122" max="5122" width="1.7109375" style="2" customWidth="1"/>
    <col min="5123" max="5123" width="52.7109375" style="2" customWidth="1"/>
    <col min="5124" max="5126" width="10.7109375" style="2" customWidth="1"/>
    <col min="5127" max="5127" width="1.7109375" style="2" customWidth="1"/>
    <col min="5128" max="5128" width="52.7109375" style="2" customWidth="1"/>
    <col min="5129" max="5131" width="10.7109375" style="2" customWidth="1"/>
    <col min="5132" max="5132" width="9.140625" style="2"/>
    <col min="5133" max="5133" width="0" style="2" hidden="1" customWidth="1"/>
    <col min="5134" max="5376" width="9.140625" style="2"/>
    <col min="5377" max="5377" width="4.7109375" style="2" customWidth="1"/>
    <col min="5378" max="5378" width="1.7109375" style="2" customWidth="1"/>
    <col min="5379" max="5379" width="52.7109375" style="2" customWidth="1"/>
    <col min="5380" max="5382" width="10.7109375" style="2" customWidth="1"/>
    <col min="5383" max="5383" width="1.7109375" style="2" customWidth="1"/>
    <col min="5384" max="5384" width="52.7109375" style="2" customWidth="1"/>
    <col min="5385" max="5387" width="10.7109375" style="2" customWidth="1"/>
    <col min="5388" max="5388" width="9.140625" style="2"/>
    <col min="5389" max="5389" width="0" style="2" hidden="1" customWidth="1"/>
    <col min="5390" max="5632" width="9.140625" style="2"/>
    <col min="5633" max="5633" width="4.7109375" style="2" customWidth="1"/>
    <col min="5634" max="5634" width="1.7109375" style="2" customWidth="1"/>
    <col min="5635" max="5635" width="52.7109375" style="2" customWidth="1"/>
    <col min="5636" max="5638" width="10.7109375" style="2" customWidth="1"/>
    <col min="5639" max="5639" width="1.7109375" style="2" customWidth="1"/>
    <col min="5640" max="5640" width="52.7109375" style="2" customWidth="1"/>
    <col min="5641" max="5643" width="10.7109375" style="2" customWidth="1"/>
    <col min="5644" max="5644" width="9.140625" style="2"/>
    <col min="5645" max="5645" width="0" style="2" hidden="1" customWidth="1"/>
    <col min="5646" max="5888" width="9.140625" style="2"/>
    <col min="5889" max="5889" width="4.7109375" style="2" customWidth="1"/>
    <col min="5890" max="5890" width="1.7109375" style="2" customWidth="1"/>
    <col min="5891" max="5891" width="52.7109375" style="2" customWidth="1"/>
    <col min="5892" max="5894" width="10.7109375" style="2" customWidth="1"/>
    <col min="5895" max="5895" width="1.7109375" style="2" customWidth="1"/>
    <col min="5896" max="5896" width="52.7109375" style="2" customWidth="1"/>
    <col min="5897" max="5899" width="10.7109375" style="2" customWidth="1"/>
    <col min="5900" max="5900" width="9.140625" style="2"/>
    <col min="5901" max="5901" width="0" style="2" hidden="1" customWidth="1"/>
    <col min="5902" max="6144" width="9.140625" style="2"/>
    <col min="6145" max="6145" width="4.7109375" style="2" customWidth="1"/>
    <col min="6146" max="6146" width="1.7109375" style="2" customWidth="1"/>
    <col min="6147" max="6147" width="52.7109375" style="2" customWidth="1"/>
    <col min="6148" max="6150" width="10.7109375" style="2" customWidth="1"/>
    <col min="6151" max="6151" width="1.7109375" style="2" customWidth="1"/>
    <col min="6152" max="6152" width="52.7109375" style="2" customWidth="1"/>
    <col min="6153" max="6155" width="10.7109375" style="2" customWidth="1"/>
    <col min="6156" max="6156" width="9.140625" style="2"/>
    <col min="6157" max="6157" width="0" style="2" hidden="1" customWidth="1"/>
    <col min="6158" max="6400" width="9.140625" style="2"/>
    <col min="6401" max="6401" width="4.7109375" style="2" customWidth="1"/>
    <col min="6402" max="6402" width="1.7109375" style="2" customWidth="1"/>
    <col min="6403" max="6403" width="52.7109375" style="2" customWidth="1"/>
    <col min="6404" max="6406" width="10.7109375" style="2" customWidth="1"/>
    <col min="6407" max="6407" width="1.7109375" style="2" customWidth="1"/>
    <col min="6408" max="6408" width="52.7109375" style="2" customWidth="1"/>
    <col min="6409" max="6411" width="10.7109375" style="2" customWidth="1"/>
    <col min="6412" max="6412" width="9.140625" style="2"/>
    <col min="6413" max="6413" width="0" style="2" hidden="1" customWidth="1"/>
    <col min="6414" max="6656" width="9.140625" style="2"/>
    <col min="6657" max="6657" width="4.7109375" style="2" customWidth="1"/>
    <col min="6658" max="6658" width="1.7109375" style="2" customWidth="1"/>
    <col min="6659" max="6659" width="52.7109375" style="2" customWidth="1"/>
    <col min="6660" max="6662" width="10.7109375" style="2" customWidth="1"/>
    <col min="6663" max="6663" width="1.7109375" style="2" customWidth="1"/>
    <col min="6664" max="6664" width="52.7109375" style="2" customWidth="1"/>
    <col min="6665" max="6667" width="10.7109375" style="2" customWidth="1"/>
    <col min="6668" max="6668" width="9.140625" style="2"/>
    <col min="6669" max="6669" width="0" style="2" hidden="1" customWidth="1"/>
    <col min="6670" max="6912" width="9.140625" style="2"/>
    <col min="6913" max="6913" width="4.7109375" style="2" customWidth="1"/>
    <col min="6914" max="6914" width="1.7109375" style="2" customWidth="1"/>
    <col min="6915" max="6915" width="52.7109375" style="2" customWidth="1"/>
    <col min="6916" max="6918" width="10.7109375" style="2" customWidth="1"/>
    <col min="6919" max="6919" width="1.7109375" style="2" customWidth="1"/>
    <col min="6920" max="6920" width="52.7109375" style="2" customWidth="1"/>
    <col min="6921" max="6923" width="10.7109375" style="2" customWidth="1"/>
    <col min="6924" max="6924" width="9.140625" style="2"/>
    <col min="6925" max="6925" width="0" style="2" hidden="1" customWidth="1"/>
    <col min="6926" max="7168" width="9.140625" style="2"/>
    <col min="7169" max="7169" width="4.7109375" style="2" customWidth="1"/>
    <col min="7170" max="7170" width="1.7109375" style="2" customWidth="1"/>
    <col min="7171" max="7171" width="52.7109375" style="2" customWidth="1"/>
    <col min="7172" max="7174" width="10.7109375" style="2" customWidth="1"/>
    <col min="7175" max="7175" width="1.7109375" style="2" customWidth="1"/>
    <col min="7176" max="7176" width="52.7109375" style="2" customWidth="1"/>
    <col min="7177" max="7179" width="10.7109375" style="2" customWidth="1"/>
    <col min="7180" max="7180" width="9.140625" style="2"/>
    <col min="7181" max="7181" width="0" style="2" hidden="1" customWidth="1"/>
    <col min="7182" max="7424" width="9.140625" style="2"/>
    <col min="7425" max="7425" width="4.7109375" style="2" customWidth="1"/>
    <col min="7426" max="7426" width="1.7109375" style="2" customWidth="1"/>
    <col min="7427" max="7427" width="52.7109375" style="2" customWidth="1"/>
    <col min="7428" max="7430" width="10.7109375" style="2" customWidth="1"/>
    <col min="7431" max="7431" width="1.7109375" style="2" customWidth="1"/>
    <col min="7432" max="7432" width="52.7109375" style="2" customWidth="1"/>
    <col min="7433" max="7435" width="10.7109375" style="2" customWidth="1"/>
    <col min="7436" max="7436" width="9.140625" style="2"/>
    <col min="7437" max="7437" width="0" style="2" hidden="1" customWidth="1"/>
    <col min="7438" max="7680" width="9.140625" style="2"/>
    <col min="7681" max="7681" width="4.7109375" style="2" customWidth="1"/>
    <col min="7682" max="7682" width="1.7109375" style="2" customWidth="1"/>
    <col min="7683" max="7683" width="52.7109375" style="2" customWidth="1"/>
    <col min="7684" max="7686" width="10.7109375" style="2" customWidth="1"/>
    <col min="7687" max="7687" width="1.7109375" style="2" customWidth="1"/>
    <col min="7688" max="7688" width="52.7109375" style="2" customWidth="1"/>
    <col min="7689" max="7691" width="10.7109375" style="2" customWidth="1"/>
    <col min="7692" max="7692" width="9.140625" style="2"/>
    <col min="7693" max="7693" width="0" style="2" hidden="1" customWidth="1"/>
    <col min="7694" max="7936" width="9.140625" style="2"/>
    <col min="7937" max="7937" width="4.7109375" style="2" customWidth="1"/>
    <col min="7938" max="7938" width="1.7109375" style="2" customWidth="1"/>
    <col min="7939" max="7939" width="52.7109375" style="2" customWidth="1"/>
    <col min="7940" max="7942" width="10.7109375" style="2" customWidth="1"/>
    <col min="7943" max="7943" width="1.7109375" style="2" customWidth="1"/>
    <col min="7944" max="7944" width="52.7109375" style="2" customWidth="1"/>
    <col min="7945" max="7947" width="10.7109375" style="2" customWidth="1"/>
    <col min="7948" max="7948" width="9.140625" style="2"/>
    <col min="7949" max="7949" width="0" style="2" hidden="1" customWidth="1"/>
    <col min="7950" max="8192" width="9.140625" style="2"/>
    <col min="8193" max="8193" width="4.7109375" style="2" customWidth="1"/>
    <col min="8194" max="8194" width="1.7109375" style="2" customWidth="1"/>
    <col min="8195" max="8195" width="52.7109375" style="2" customWidth="1"/>
    <col min="8196" max="8198" width="10.7109375" style="2" customWidth="1"/>
    <col min="8199" max="8199" width="1.7109375" style="2" customWidth="1"/>
    <col min="8200" max="8200" width="52.7109375" style="2" customWidth="1"/>
    <col min="8201" max="8203" width="10.7109375" style="2" customWidth="1"/>
    <col min="8204" max="8204" width="9.140625" style="2"/>
    <col min="8205" max="8205" width="0" style="2" hidden="1" customWidth="1"/>
    <col min="8206" max="8448" width="9.140625" style="2"/>
    <col min="8449" max="8449" width="4.7109375" style="2" customWidth="1"/>
    <col min="8450" max="8450" width="1.7109375" style="2" customWidth="1"/>
    <col min="8451" max="8451" width="52.7109375" style="2" customWidth="1"/>
    <col min="8452" max="8454" width="10.7109375" style="2" customWidth="1"/>
    <col min="8455" max="8455" width="1.7109375" style="2" customWidth="1"/>
    <col min="8456" max="8456" width="52.7109375" style="2" customWidth="1"/>
    <col min="8457" max="8459" width="10.7109375" style="2" customWidth="1"/>
    <col min="8460" max="8460" width="9.140625" style="2"/>
    <col min="8461" max="8461" width="0" style="2" hidden="1" customWidth="1"/>
    <col min="8462" max="8704" width="9.140625" style="2"/>
    <col min="8705" max="8705" width="4.7109375" style="2" customWidth="1"/>
    <col min="8706" max="8706" width="1.7109375" style="2" customWidth="1"/>
    <col min="8707" max="8707" width="52.7109375" style="2" customWidth="1"/>
    <col min="8708" max="8710" width="10.7109375" style="2" customWidth="1"/>
    <col min="8711" max="8711" width="1.7109375" style="2" customWidth="1"/>
    <col min="8712" max="8712" width="52.7109375" style="2" customWidth="1"/>
    <col min="8713" max="8715" width="10.7109375" style="2" customWidth="1"/>
    <col min="8716" max="8716" width="9.140625" style="2"/>
    <col min="8717" max="8717" width="0" style="2" hidden="1" customWidth="1"/>
    <col min="8718" max="8960" width="9.140625" style="2"/>
    <col min="8961" max="8961" width="4.7109375" style="2" customWidth="1"/>
    <col min="8962" max="8962" width="1.7109375" style="2" customWidth="1"/>
    <col min="8963" max="8963" width="52.7109375" style="2" customWidth="1"/>
    <col min="8964" max="8966" width="10.7109375" style="2" customWidth="1"/>
    <col min="8967" max="8967" width="1.7109375" style="2" customWidth="1"/>
    <col min="8968" max="8968" width="52.7109375" style="2" customWidth="1"/>
    <col min="8969" max="8971" width="10.7109375" style="2" customWidth="1"/>
    <col min="8972" max="8972" width="9.140625" style="2"/>
    <col min="8973" max="8973" width="0" style="2" hidden="1" customWidth="1"/>
    <col min="8974" max="9216" width="9.140625" style="2"/>
    <col min="9217" max="9217" width="4.7109375" style="2" customWidth="1"/>
    <col min="9218" max="9218" width="1.7109375" style="2" customWidth="1"/>
    <col min="9219" max="9219" width="52.7109375" style="2" customWidth="1"/>
    <col min="9220" max="9222" width="10.7109375" style="2" customWidth="1"/>
    <col min="9223" max="9223" width="1.7109375" style="2" customWidth="1"/>
    <col min="9224" max="9224" width="52.7109375" style="2" customWidth="1"/>
    <col min="9225" max="9227" width="10.7109375" style="2" customWidth="1"/>
    <col min="9228" max="9228" width="9.140625" style="2"/>
    <col min="9229" max="9229" width="0" style="2" hidden="1" customWidth="1"/>
    <col min="9230" max="9472" width="9.140625" style="2"/>
    <col min="9473" max="9473" width="4.7109375" style="2" customWidth="1"/>
    <col min="9474" max="9474" width="1.7109375" style="2" customWidth="1"/>
    <col min="9475" max="9475" width="52.7109375" style="2" customWidth="1"/>
    <col min="9476" max="9478" width="10.7109375" style="2" customWidth="1"/>
    <col min="9479" max="9479" width="1.7109375" style="2" customWidth="1"/>
    <col min="9480" max="9480" width="52.7109375" style="2" customWidth="1"/>
    <col min="9481" max="9483" width="10.7109375" style="2" customWidth="1"/>
    <col min="9484" max="9484" width="9.140625" style="2"/>
    <col min="9485" max="9485" width="0" style="2" hidden="1" customWidth="1"/>
    <col min="9486" max="9728" width="9.140625" style="2"/>
    <col min="9729" max="9729" width="4.7109375" style="2" customWidth="1"/>
    <col min="9730" max="9730" width="1.7109375" style="2" customWidth="1"/>
    <col min="9731" max="9731" width="52.7109375" style="2" customWidth="1"/>
    <col min="9732" max="9734" width="10.7109375" style="2" customWidth="1"/>
    <col min="9735" max="9735" width="1.7109375" style="2" customWidth="1"/>
    <col min="9736" max="9736" width="52.7109375" style="2" customWidth="1"/>
    <col min="9737" max="9739" width="10.7109375" style="2" customWidth="1"/>
    <col min="9740" max="9740" width="9.140625" style="2"/>
    <col min="9741" max="9741" width="0" style="2" hidden="1" customWidth="1"/>
    <col min="9742" max="9984" width="9.140625" style="2"/>
    <col min="9985" max="9985" width="4.7109375" style="2" customWidth="1"/>
    <col min="9986" max="9986" width="1.7109375" style="2" customWidth="1"/>
    <col min="9987" max="9987" width="52.7109375" style="2" customWidth="1"/>
    <col min="9988" max="9990" width="10.7109375" style="2" customWidth="1"/>
    <col min="9991" max="9991" width="1.7109375" style="2" customWidth="1"/>
    <col min="9992" max="9992" width="52.7109375" style="2" customWidth="1"/>
    <col min="9993" max="9995" width="10.7109375" style="2" customWidth="1"/>
    <col min="9996" max="9996" width="9.140625" style="2"/>
    <col min="9997" max="9997" width="0" style="2" hidden="1" customWidth="1"/>
    <col min="9998" max="10240" width="9.140625" style="2"/>
    <col min="10241" max="10241" width="4.7109375" style="2" customWidth="1"/>
    <col min="10242" max="10242" width="1.7109375" style="2" customWidth="1"/>
    <col min="10243" max="10243" width="52.7109375" style="2" customWidth="1"/>
    <col min="10244" max="10246" width="10.7109375" style="2" customWidth="1"/>
    <col min="10247" max="10247" width="1.7109375" style="2" customWidth="1"/>
    <col min="10248" max="10248" width="52.7109375" style="2" customWidth="1"/>
    <col min="10249" max="10251" width="10.7109375" style="2" customWidth="1"/>
    <col min="10252" max="10252" width="9.140625" style="2"/>
    <col min="10253" max="10253" width="0" style="2" hidden="1" customWidth="1"/>
    <col min="10254" max="10496" width="9.140625" style="2"/>
    <col min="10497" max="10497" width="4.7109375" style="2" customWidth="1"/>
    <col min="10498" max="10498" width="1.7109375" style="2" customWidth="1"/>
    <col min="10499" max="10499" width="52.7109375" style="2" customWidth="1"/>
    <col min="10500" max="10502" width="10.7109375" style="2" customWidth="1"/>
    <col min="10503" max="10503" width="1.7109375" style="2" customWidth="1"/>
    <col min="10504" max="10504" width="52.7109375" style="2" customWidth="1"/>
    <col min="10505" max="10507" width="10.7109375" style="2" customWidth="1"/>
    <col min="10508" max="10508" width="9.140625" style="2"/>
    <col min="10509" max="10509" width="0" style="2" hidden="1" customWidth="1"/>
    <col min="10510" max="10752" width="9.140625" style="2"/>
    <col min="10753" max="10753" width="4.7109375" style="2" customWidth="1"/>
    <col min="10754" max="10754" width="1.7109375" style="2" customWidth="1"/>
    <col min="10755" max="10755" width="52.7109375" style="2" customWidth="1"/>
    <col min="10756" max="10758" width="10.7109375" style="2" customWidth="1"/>
    <col min="10759" max="10759" width="1.7109375" style="2" customWidth="1"/>
    <col min="10760" max="10760" width="52.7109375" style="2" customWidth="1"/>
    <col min="10761" max="10763" width="10.7109375" style="2" customWidth="1"/>
    <col min="10764" max="10764" width="9.140625" style="2"/>
    <col min="10765" max="10765" width="0" style="2" hidden="1" customWidth="1"/>
    <col min="10766" max="11008" width="9.140625" style="2"/>
    <col min="11009" max="11009" width="4.7109375" style="2" customWidth="1"/>
    <col min="11010" max="11010" width="1.7109375" style="2" customWidth="1"/>
    <col min="11011" max="11011" width="52.7109375" style="2" customWidth="1"/>
    <col min="11012" max="11014" width="10.7109375" style="2" customWidth="1"/>
    <col min="11015" max="11015" width="1.7109375" style="2" customWidth="1"/>
    <col min="11016" max="11016" width="52.7109375" style="2" customWidth="1"/>
    <col min="11017" max="11019" width="10.7109375" style="2" customWidth="1"/>
    <col min="11020" max="11020" width="9.140625" style="2"/>
    <col min="11021" max="11021" width="0" style="2" hidden="1" customWidth="1"/>
    <col min="11022" max="11264" width="9.140625" style="2"/>
    <col min="11265" max="11265" width="4.7109375" style="2" customWidth="1"/>
    <col min="11266" max="11266" width="1.7109375" style="2" customWidth="1"/>
    <col min="11267" max="11267" width="52.7109375" style="2" customWidth="1"/>
    <col min="11268" max="11270" width="10.7109375" style="2" customWidth="1"/>
    <col min="11271" max="11271" width="1.7109375" style="2" customWidth="1"/>
    <col min="11272" max="11272" width="52.7109375" style="2" customWidth="1"/>
    <col min="11273" max="11275" width="10.7109375" style="2" customWidth="1"/>
    <col min="11276" max="11276" width="9.140625" style="2"/>
    <col min="11277" max="11277" width="0" style="2" hidden="1" customWidth="1"/>
    <col min="11278" max="11520" width="9.140625" style="2"/>
    <col min="11521" max="11521" width="4.7109375" style="2" customWidth="1"/>
    <col min="11522" max="11522" width="1.7109375" style="2" customWidth="1"/>
    <col min="11523" max="11523" width="52.7109375" style="2" customWidth="1"/>
    <col min="11524" max="11526" width="10.7109375" style="2" customWidth="1"/>
    <col min="11527" max="11527" width="1.7109375" style="2" customWidth="1"/>
    <col min="11528" max="11528" width="52.7109375" style="2" customWidth="1"/>
    <col min="11529" max="11531" width="10.7109375" style="2" customWidth="1"/>
    <col min="11532" max="11532" width="9.140625" style="2"/>
    <col min="11533" max="11533" width="0" style="2" hidden="1" customWidth="1"/>
    <col min="11534" max="11776" width="9.140625" style="2"/>
    <col min="11777" max="11777" width="4.7109375" style="2" customWidth="1"/>
    <col min="11778" max="11778" width="1.7109375" style="2" customWidth="1"/>
    <col min="11779" max="11779" width="52.7109375" style="2" customWidth="1"/>
    <col min="11780" max="11782" width="10.7109375" style="2" customWidth="1"/>
    <col min="11783" max="11783" width="1.7109375" style="2" customWidth="1"/>
    <col min="11784" max="11784" width="52.7109375" style="2" customWidth="1"/>
    <col min="11785" max="11787" width="10.7109375" style="2" customWidth="1"/>
    <col min="11788" max="11788" width="9.140625" style="2"/>
    <col min="11789" max="11789" width="0" style="2" hidden="1" customWidth="1"/>
    <col min="11790" max="12032" width="9.140625" style="2"/>
    <col min="12033" max="12033" width="4.7109375" style="2" customWidth="1"/>
    <col min="12034" max="12034" width="1.7109375" style="2" customWidth="1"/>
    <col min="12035" max="12035" width="52.7109375" style="2" customWidth="1"/>
    <col min="12036" max="12038" width="10.7109375" style="2" customWidth="1"/>
    <col min="12039" max="12039" width="1.7109375" style="2" customWidth="1"/>
    <col min="12040" max="12040" width="52.7109375" style="2" customWidth="1"/>
    <col min="12041" max="12043" width="10.7109375" style="2" customWidth="1"/>
    <col min="12044" max="12044" width="9.140625" style="2"/>
    <col min="12045" max="12045" width="0" style="2" hidden="1" customWidth="1"/>
    <col min="12046" max="12288" width="9.140625" style="2"/>
    <col min="12289" max="12289" width="4.7109375" style="2" customWidth="1"/>
    <col min="12290" max="12290" width="1.7109375" style="2" customWidth="1"/>
    <col min="12291" max="12291" width="52.7109375" style="2" customWidth="1"/>
    <col min="12292" max="12294" width="10.7109375" style="2" customWidth="1"/>
    <col min="12295" max="12295" width="1.7109375" style="2" customWidth="1"/>
    <col min="12296" max="12296" width="52.7109375" style="2" customWidth="1"/>
    <col min="12297" max="12299" width="10.7109375" style="2" customWidth="1"/>
    <col min="12300" max="12300" width="9.140625" style="2"/>
    <col min="12301" max="12301" width="0" style="2" hidden="1" customWidth="1"/>
    <col min="12302" max="12544" width="9.140625" style="2"/>
    <col min="12545" max="12545" width="4.7109375" style="2" customWidth="1"/>
    <col min="12546" max="12546" width="1.7109375" style="2" customWidth="1"/>
    <col min="12547" max="12547" width="52.7109375" style="2" customWidth="1"/>
    <col min="12548" max="12550" width="10.7109375" style="2" customWidth="1"/>
    <col min="12551" max="12551" width="1.7109375" style="2" customWidth="1"/>
    <col min="12552" max="12552" width="52.7109375" style="2" customWidth="1"/>
    <col min="12553" max="12555" width="10.7109375" style="2" customWidth="1"/>
    <col min="12556" max="12556" width="9.140625" style="2"/>
    <col min="12557" max="12557" width="0" style="2" hidden="1" customWidth="1"/>
    <col min="12558" max="12800" width="9.140625" style="2"/>
    <col min="12801" max="12801" width="4.7109375" style="2" customWidth="1"/>
    <col min="12802" max="12802" width="1.7109375" style="2" customWidth="1"/>
    <col min="12803" max="12803" width="52.7109375" style="2" customWidth="1"/>
    <col min="12804" max="12806" width="10.7109375" style="2" customWidth="1"/>
    <col min="12807" max="12807" width="1.7109375" style="2" customWidth="1"/>
    <col min="12808" max="12808" width="52.7109375" style="2" customWidth="1"/>
    <col min="12809" max="12811" width="10.7109375" style="2" customWidth="1"/>
    <col min="12812" max="12812" width="9.140625" style="2"/>
    <col min="12813" max="12813" width="0" style="2" hidden="1" customWidth="1"/>
    <col min="12814" max="13056" width="9.140625" style="2"/>
    <col min="13057" max="13057" width="4.7109375" style="2" customWidth="1"/>
    <col min="13058" max="13058" width="1.7109375" style="2" customWidth="1"/>
    <col min="13059" max="13059" width="52.7109375" style="2" customWidth="1"/>
    <col min="13060" max="13062" width="10.7109375" style="2" customWidth="1"/>
    <col min="13063" max="13063" width="1.7109375" style="2" customWidth="1"/>
    <col min="13064" max="13064" width="52.7109375" style="2" customWidth="1"/>
    <col min="13065" max="13067" width="10.7109375" style="2" customWidth="1"/>
    <col min="13068" max="13068" width="9.140625" style="2"/>
    <col min="13069" max="13069" width="0" style="2" hidden="1" customWidth="1"/>
    <col min="13070" max="13312" width="9.140625" style="2"/>
    <col min="13313" max="13313" width="4.7109375" style="2" customWidth="1"/>
    <col min="13314" max="13314" width="1.7109375" style="2" customWidth="1"/>
    <col min="13315" max="13315" width="52.7109375" style="2" customWidth="1"/>
    <col min="13316" max="13318" width="10.7109375" style="2" customWidth="1"/>
    <col min="13319" max="13319" width="1.7109375" style="2" customWidth="1"/>
    <col min="13320" max="13320" width="52.7109375" style="2" customWidth="1"/>
    <col min="13321" max="13323" width="10.7109375" style="2" customWidth="1"/>
    <col min="13324" max="13324" width="9.140625" style="2"/>
    <col min="13325" max="13325" width="0" style="2" hidden="1" customWidth="1"/>
    <col min="13326" max="13568" width="9.140625" style="2"/>
    <col min="13569" max="13569" width="4.7109375" style="2" customWidth="1"/>
    <col min="13570" max="13570" width="1.7109375" style="2" customWidth="1"/>
    <col min="13571" max="13571" width="52.7109375" style="2" customWidth="1"/>
    <col min="13572" max="13574" width="10.7109375" style="2" customWidth="1"/>
    <col min="13575" max="13575" width="1.7109375" style="2" customWidth="1"/>
    <col min="13576" max="13576" width="52.7109375" style="2" customWidth="1"/>
    <col min="13577" max="13579" width="10.7109375" style="2" customWidth="1"/>
    <col min="13580" max="13580" width="9.140625" style="2"/>
    <col min="13581" max="13581" width="0" style="2" hidden="1" customWidth="1"/>
    <col min="13582" max="13824" width="9.140625" style="2"/>
    <col min="13825" max="13825" width="4.7109375" style="2" customWidth="1"/>
    <col min="13826" max="13826" width="1.7109375" style="2" customWidth="1"/>
    <col min="13827" max="13827" width="52.7109375" style="2" customWidth="1"/>
    <col min="13828" max="13830" width="10.7109375" style="2" customWidth="1"/>
    <col min="13831" max="13831" width="1.7109375" style="2" customWidth="1"/>
    <col min="13832" max="13832" width="52.7109375" style="2" customWidth="1"/>
    <col min="13833" max="13835" width="10.7109375" style="2" customWidth="1"/>
    <col min="13836" max="13836" width="9.140625" style="2"/>
    <col min="13837" max="13837" width="0" style="2" hidden="1" customWidth="1"/>
    <col min="13838" max="14080" width="9.140625" style="2"/>
    <col min="14081" max="14081" width="4.7109375" style="2" customWidth="1"/>
    <col min="14082" max="14082" width="1.7109375" style="2" customWidth="1"/>
    <col min="14083" max="14083" width="52.7109375" style="2" customWidth="1"/>
    <col min="14084" max="14086" width="10.7109375" style="2" customWidth="1"/>
    <col min="14087" max="14087" width="1.7109375" style="2" customWidth="1"/>
    <col min="14088" max="14088" width="52.7109375" style="2" customWidth="1"/>
    <col min="14089" max="14091" width="10.7109375" style="2" customWidth="1"/>
    <col min="14092" max="14092" width="9.140625" style="2"/>
    <col min="14093" max="14093" width="0" style="2" hidden="1" customWidth="1"/>
    <col min="14094" max="14336" width="9.140625" style="2"/>
    <col min="14337" max="14337" width="4.7109375" style="2" customWidth="1"/>
    <col min="14338" max="14338" width="1.7109375" style="2" customWidth="1"/>
    <col min="14339" max="14339" width="52.7109375" style="2" customWidth="1"/>
    <col min="14340" max="14342" width="10.7109375" style="2" customWidth="1"/>
    <col min="14343" max="14343" width="1.7109375" style="2" customWidth="1"/>
    <col min="14344" max="14344" width="52.7109375" style="2" customWidth="1"/>
    <col min="14345" max="14347" width="10.7109375" style="2" customWidth="1"/>
    <col min="14348" max="14348" width="9.140625" style="2"/>
    <col min="14349" max="14349" width="0" style="2" hidden="1" customWidth="1"/>
    <col min="14350" max="14592" width="9.140625" style="2"/>
    <col min="14593" max="14593" width="4.7109375" style="2" customWidth="1"/>
    <col min="14594" max="14594" width="1.7109375" style="2" customWidth="1"/>
    <col min="14595" max="14595" width="52.7109375" style="2" customWidth="1"/>
    <col min="14596" max="14598" width="10.7109375" style="2" customWidth="1"/>
    <col min="14599" max="14599" width="1.7109375" style="2" customWidth="1"/>
    <col min="14600" max="14600" width="52.7109375" style="2" customWidth="1"/>
    <col min="14601" max="14603" width="10.7109375" style="2" customWidth="1"/>
    <col min="14604" max="14604" width="9.140625" style="2"/>
    <col min="14605" max="14605" width="0" style="2" hidden="1" customWidth="1"/>
    <col min="14606" max="14848" width="9.140625" style="2"/>
    <col min="14849" max="14849" width="4.7109375" style="2" customWidth="1"/>
    <col min="14850" max="14850" width="1.7109375" style="2" customWidth="1"/>
    <col min="14851" max="14851" width="52.7109375" style="2" customWidth="1"/>
    <col min="14852" max="14854" width="10.7109375" style="2" customWidth="1"/>
    <col min="14855" max="14855" width="1.7109375" style="2" customWidth="1"/>
    <col min="14856" max="14856" width="52.7109375" style="2" customWidth="1"/>
    <col min="14857" max="14859" width="10.7109375" style="2" customWidth="1"/>
    <col min="14860" max="14860" width="9.140625" style="2"/>
    <col min="14861" max="14861" width="0" style="2" hidden="1" customWidth="1"/>
    <col min="14862" max="15104" width="9.140625" style="2"/>
    <col min="15105" max="15105" width="4.7109375" style="2" customWidth="1"/>
    <col min="15106" max="15106" width="1.7109375" style="2" customWidth="1"/>
    <col min="15107" max="15107" width="52.7109375" style="2" customWidth="1"/>
    <col min="15108" max="15110" width="10.7109375" style="2" customWidth="1"/>
    <col min="15111" max="15111" width="1.7109375" style="2" customWidth="1"/>
    <col min="15112" max="15112" width="52.7109375" style="2" customWidth="1"/>
    <col min="15113" max="15115" width="10.7109375" style="2" customWidth="1"/>
    <col min="15116" max="15116" width="9.140625" style="2"/>
    <col min="15117" max="15117" width="0" style="2" hidden="1" customWidth="1"/>
    <col min="15118" max="15360" width="9.140625" style="2"/>
    <col min="15361" max="15361" width="4.7109375" style="2" customWidth="1"/>
    <col min="15362" max="15362" width="1.7109375" style="2" customWidth="1"/>
    <col min="15363" max="15363" width="52.7109375" style="2" customWidth="1"/>
    <col min="15364" max="15366" width="10.7109375" style="2" customWidth="1"/>
    <col min="15367" max="15367" width="1.7109375" style="2" customWidth="1"/>
    <col min="15368" max="15368" width="52.7109375" style="2" customWidth="1"/>
    <col min="15369" max="15371" width="10.7109375" style="2" customWidth="1"/>
    <col min="15372" max="15372" width="9.140625" style="2"/>
    <col min="15373" max="15373" width="0" style="2" hidden="1" customWidth="1"/>
    <col min="15374" max="15616" width="9.140625" style="2"/>
    <col min="15617" max="15617" width="4.7109375" style="2" customWidth="1"/>
    <col min="15618" max="15618" width="1.7109375" style="2" customWidth="1"/>
    <col min="15619" max="15619" width="52.7109375" style="2" customWidth="1"/>
    <col min="15620" max="15622" width="10.7109375" style="2" customWidth="1"/>
    <col min="15623" max="15623" width="1.7109375" style="2" customWidth="1"/>
    <col min="15624" max="15624" width="52.7109375" style="2" customWidth="1"/>
    <col min="15625" max="15627" width="10.7109375" style="2" customWidth="1"/>
    <col min="15628" max="15628" width="9.140625" style="2"/>
    <col min="15629" max="15629" width="0" style="2" hidden="1" customWidth="1"/>
    <col min="15630" max="15872" width="9.140625" style="2"/>
    <col min="15873" max="15873" width="4.7109375" style="2" customWidth="1"/>
    <col min="15874" max="15874" width="1.7109375" style="2" customWidth="1"/>
    <col min="15875" max="15875" width="52.7109375" style="2" customWidth="1"/>
    <col min="15876" max="15878" width="10.7109375" style="2" customWidth="1"/>
    <col min="15879" max="15879" width="1.7109375" style="2" customWidth="1"/>
    <col min="15880" max="15880" width="52.7109375" style="2" customWidth="1"/>
    <col min="15881" max="15883" width="10.7109375" style="2" customWidth="1"/>
    <col min="15884" max="15884" width="9.140625" style="2"/>
    <col min="15885" max="15885" width="0" style="2" hidden="1" customWidth="1"/>
    <col min="15886" max="16128" width="9.140625" style="2"/>
    <col min="16129" max="16129" width="4.7109375" style="2" customWidth="1"/>
    <col min="16130" max="16130" width="1.7109375" style="2" customWidth="1"/>
    <col min="16131" max="16131" width="52.7109375" style="2" customWidth="1"/>
    <col min="16132" max="16134" width="10.7109375" style="2" customWidth="1"/>
    <col min="16135" max="16135" width="1.7109375" style="2" customWidth="1"/>
    <col min="16136" max="16136" width="52.7109375" style="2" customWidth="1"/>
    <col min="16137" max="16139" width="10.7109375" style="2" customWidth="1"/>
    <col min="16140" max="16140" width="9.140625" style="2"/>
    <col min="16141" max="16141" width="0" style="2" hidden="1" customWidth="1"/>
    <col min="16142" max="16384" width="9.140625" style="2"/>
  </cols>
  <sheetData>
    <row r="1" spans="1:13" x14ac:dyDescent="0.2">
      <c r="K1" s="4" t="s">
        <v>0</v>
      </c>
    </row>
    <row r="2" spans="1:13" x14ac:dyDescent="0.2">
      <c r="K2" s="5" t="s">
        <v>1</v>
      </c>
    </row>
    <row r="3" spans="1:13" x14ac:dyDescent="0.2">
      <c r="K3" s="6"/>
    </row>
    <row r="5" spans="1:13" ht="15.75" x14ac:dyDescent="0.2">
      <c r="B5" s="7" t="s">
        <v>2</v>
      </c>
      <c r="C5" s="7"/>
      <c r="D5" s="7"/>
      <c r="E5" s="7"/>
      <c r="F5" s="7"/>
      <c r="G5" s="7"/>
      <c r="H5" s="7"/>
      <c r="I5" s="7"/>
      <c r="J5" s="7"/>
      <c r="K5" s="7"/>
    </row>
    <row r="6" spans="1:13" ht="15.75" x14ac:dyDescent="0.2">
      <c r="B6" s="7" t="s">
        <v>3</v>
      </c>
      <c r="C6" s="7"/>
      <c r="D6" s="7"/>
      <c r="E6" s="7"/>
      <c r="F6" s="7"/>
      <c r="G6" s="7"/>
      <c r="H6" s="7"/>
      <c r="I6" s="7"/>
      <c r="J6" s="7"/>
      <c r="K6" s="7"/>
    </row>
    <row r="7" spans="1:13" ht="14.25" x14ac:dyDescent="0.2">
      <c r="B7" s="8" t="s">
        <v>4</v>
      </c>
      <c r="C7" s="8"/>
      <c r="D7" s="8"/>
      <c r="E7" s="8"/>
      <c r="F7" s="8"/>
      <c r="G7" s="8"/>
      <c r="H7" s="8"/>
      <c r="I7" s="8"/>
      <c r="J7" s="8"/>
      <c r="K7" s="8"/>
    </row>
    <row r="8" spans="1:13" x14ac:dyDescent="0.2">
      <c r="D8" s="3"/>
      <c r="E8" s="3"/>
    </row>
    <row r="9" spans="1:13" x14ac:dyDescent="0.2">
      <c r="D9" s="3"/>
      <c r="E9" s="3"/>
    </row>
    <row r="10" spans="1:13" s="1" customFormat="1" ht="20.100000000000001" customHeight="1" thickBot="1" x14ac:dyDescent="0.3">
      <c r="B10" s="9" t="s">
        <v>5</v>
      </c>
      <c r="C10" s="9"/>
      <c r="D10" s="10" t="s">
        <v>6</v>
      </c>
      <c r="E10" s="10" t="s">
        <v>7</v>
      </c>
      <c r="F10" s="11" t="s">
        <v>8</v>
      </c>
      <c r="G10" s="12" t="s">
        <v>9</v>
      </c>
      <c r="H10" s="9"/>
      <c r="I10" s="10" t="s">
        <v>10</v>
      </c>
      <c r="J10" s="10" t="s">
        <v>11</v>
      </c>
      <c r="K10" s="11" t="s">
        <v>12</v>
      </c>
    </row>
    <row r="11" spans="1:13" ht="15" customHeight="1" thickTop="1" x14ac:dyDescent="0.2">
      <c r="B11" s="13" t="s">
        <v>13</v>
      </c>
      <c r="C11" s="14"/>
      <c r="D11" s="14"/>
      <c r="E11" s="14"/>
      <c r="F11" s="14"/>
      <c r="G11" s="15" t="s">
        <v>14</v>
      </c>
      <c r="H11" s="16"/>
      <c r="I11" s="17"/>
      <c r="J11" s="17"/>
      <c r="K11" s="18"/>
    </row>
    <row r="12" spans="1:13" ht="15" customHeight="1" x14ac:dyDescent="0.2">
      <c r="B12" s="19" t="s">
        <v>15</v>
      </c>
      <c r="C12" s="20"/>
      <c r="D12" s="21" t="s">
        <v>16</v>
      </c>
      <c r="E12" s="21" t="s">
        <v>17</v>
      </c>
      <c r="F12" s="21" t="s">
        <v>18</v>
      </c>
      <c r="G12" s="19" t="s">
        <v>15</v>
      </c>
      <c r="H12" s="20"/>
      <c r="I12" s="21" t="s">
        <v>16</v>
      </c>
      <c r="J12" s="21" t="s">
        <v>17</v>
      </c>
      <c r="K12" s="22" t="s">
        <v>18</v>
      </c>
    </row>
    <row r="13" spans="1:13" ht="15" customHeight="1" thickBot="1" x14ac:dyDescent="0.25">
      <c r="B13" s="23" t="s">
        <v>19</v>
      </c>
      <c r="C13" s="24"/>
      <c r="D13" s="25" t="s">
        <v>20</v>
      </c>
      <c r="E13" s="25" t="s">
        <v>21</v>
      </c>
      <c r="F13" s="25" t="s">
        <v>22</v>
      </c>
      <c r="G13" s="23" t="s">
        <v>19</v>
      </c>
      <c r="H13" s="24"/>
      <c r="I13" s="25" t="s">
        <v>20</v>
      </c>
      <c r="J13" s="25" t="s">
        <v>21</v>
      </c>
      <c r="K13" s="26" t="s">
        <v>22</v>
      </c>
    </row>
    <row r="14" spans="1:13" ht="15" customHeight="1" thickTop="1" x14ac:dyDescent="0.2">
      <c r="A14" s="27" t="s">
        <v>23</v>
      </c>
      <c r="B14" s="28" t="s">
        <v>24</v>
      </c>
      <c r="C14" s="29"/>
      <c r="D14" s="29"/>
      <c r="E14" s="30"/>
      <c r="F14" s="31"/>
      <c r="G14" s="28" t="s">
        <v>25</v>
      </c>
      <c r="H14" s="32"/>
      <c r="I14" s="33"/>
      <c r="J14" s="33"/>
      <c r="K14" s="34"/>
      <c r="M14" s="3" t="e">
        <f>SUM(#REF!+#REF!)</f>
        <v>#REF!</v>
      </c>
    </row>
    <row r="15" spans="1:13" ht="15" customHeight="1" x14ac:dyDescent="0.2">
      <c r="A15" s="27" t="s">
        <v>26</v>
      </c>
      <c r="B15" s="35"/>
      <c r="C15" s="36" t="s">
        <v>27</v>
      </c>
      <c r="D15" s="37">
        <v>65263</v>
      </c>
      <c r="E15" s="37">
        <v>64060</v>
      </c>
      <c r="F15" s="38">
        <f>[1]Bevételek!E59</f>
        <v>58928</v>
      </c>
      <c r="G15" s="35"/>
      <c r="H15" s="36" t="s">
        <v>28</v>
      </c>
      <c r="I15" s="39">
        <v>34574</v>
      </c>
      <c r="J15" s="39">
        <v>36287</v>
      </c>
      <c r="K15" s="40">
        <f>[1]Kiadások!E52</f>
        <v>33131</v>
      </c>
      <c r="M15" s="3" t="e">
        <f>SUM(#REF!+#REF!)</f>
        <v>#REF!</v>
      </c>
    </row>
    <row r="16" spans="1:13" ht="15" customHeight="1" x14ac:dyDescent="0.2">
      <c r="A16" s="27" t="s">
        <v>29</v>
      </c>
      <c r="B16" s="35"/>
      <c r="C16" s="41" t="s">
        <v>30</v>
      </c>
      <c r="D16" s="42">
        <v>26357</v>
      </c>
      <c r="E16" s="42">
        <v>22770</v>
      </c>
      <c r="F16" s="43">
        <v>23187</v>
      </c>
      <c r="G16" s="35"/>
      <c r="H16" s="44" t="s">
        <v>31</v>
      </c>
      <c r="I16" s="39">
        <v>5977</v>
      </c>
      <c r="J16" s="39">
        <v>6584</v>
      </c>
      <c r="K16" s="40">
        <f>[1]Kiadások!F52</f>
        <v>5468</v>
      </c>
      <c r="M16" s="3"/>
    </row>
    <row r="17" spans="1:15" ht="15" customHeight="1" x14ac:dyDescent="0.2">
      <c r="A17" s="27" t="s">
        <v>32</v>
      </c>
      <c r="B17" s="35"/>
      <c r="C17" s="41" t="s">
        <v>33</v>
      </c>
      <c r="D17" s="42">
        <v>8072</v>
      </c>
      <c r="E17" s="42">
        <v>2000</v>
      </c>
      <c r="F17" s="43">
        <v>1623</v>
      </c>
      <c r="G17" s="35"/>
      <c r="H17" s="44" t="s">
        <v>34</v>
      </c>
      <c r="I17" s="39">
        <v>23284</v>
      </c>
      <c r="J17" s="39">
        <v>19107</v>
      </c>
      <c r="K17" s="40">
        <f>[1]Kiadások!G52</f>
        <v>25177</v>
      </c>
      <c r="M17" s="3"/>
    </row>
    <row r="18" spans="1:15" ht="15" customHeight="1" x14ac:dyDescent="0.2">
      <c r="A18" s="27" t="s">
        <v>35</v>
      </c>
      <c r="B18" s="35"/>
      <c r="C18" s="36" t="s">
        <v>36</v>
      </c>
      <c r="D18" s="37">
        <v>1246</v>
      </c>
      <c r="E18" s="37">
        <v>3512</v>
      </c>
      <c r="F18" s="38">
        <f>[1]Bevételek!G59</f>
        <v>4150</v>
      </c>
      <c r="G18" s="35"/>
      <c r="H18" s="44" t="s">
        <v>37</v>
      </c>
      <c r="I18" s="39">
        <v>6835</v>
      </c>
      <c r="J18" s="39">
        <v>2620</v>
      </c>
      <c r="K18" s="40">
        <f>[1]Kiadások!H52</f>
        <v>900</v>
      </c>
      <c r="L18" s="3"/>
    </row>
    <row r="19" spans="1:15" ht="15" customHeight="1" x14ac:dyDescent="0.2">
      <c r="A19" s="27" t="s">
        <v>38</v>
      </c>
      <c r="B19" s="35"/>
      <c r="C19" s="41" t="s">
        <v>39</v>
      </c>
      <c r="D19" s="42">
        <v>787</v>
      </c>
      <c r="E19" s="45">
        <v>3230</v>
      </c>
      <c r="F19" s="43">
        <v>3700</v>
      </c>
      <c r="G19" s="35"/>
      <c r="H19" s="46" t="s">
        <v>40</v>
      </c>
      <c r="I19" s="45"/>
      <c r="J19" s="45">
        <v>589</v>
      </c>
      <c r="K19" s="47">
        <v>900</v>
      </c>
      <c r="L19" s="3"/>
    </row>
    <row r="20" spans="1:15" ht="15" customHeight="1" x14ac:dyDescent="0.2">
      <c r="A20" s="27" t="s">
        <v>41</v>
      </c>
      <c r="B20" s="35"/>
      <c r="C20" s="41" t="s">
        <v>42</v>
      </c>
      <c r="D20" s="42">
        <v>170</v>
      </c>
      <c r="E20" s="45">
        <v>0</v>
      </c>
      <c r="F20" s="43">
        <v>0</v>
      </c>
      <c r="G20" s="35"/>
      <c r="H20" s="46"/>
      <c r="I20" s="45"/>
      <c r="J20" s="45"/>
      <c r="K20" s="47"/>
      <c r="N20" s="48"/>
    </row>
    <row r="21" spans="1:15" ht="15" customHeight="1" x14ac:dyDescent="0.2">
      <c r="A21" s="27" t="s">
        <v>43</v>
      </c>
      <c r="B21" s="35"/>
      <c r="C21" s="41" t="s">
        <v>44</v>
      </c>
      <c r="D21" s="42">
        <v>289</v>
      </c>
      <c r="E21" s="45">
        <v>282</v>
      </c>
      <c r="F21" s="43">
        <v>450</v>
      </c>
      <c r="G21" s="35"/>
      <c r="H21" s="46"/>
      <c r="I21" s="45"/>
      <c r="J21" s="45"/>
      <c r="K21" s="47"/>
      <c r="L21" s="3"/>
      <c r="N21" s="48"/>
    </row>
    <row r="22" spans="1:15" ht="15" customHeight="1" x14ac:dyDescent="0.2">
      <c r="A22" s="27" t="s">
        <v>45</v>
      </c>
      <c r="B22" s="35"/>
      <c r="C22" s="36" t="s">
        <v>46</v>
      </c>
      <c r="D22" s="37">
        <v>3267</v>
      </c>
      <c r="E22" s="39">
        <v>3662</v>
      </c>
      <c r="F22" s="38">
        <f>[1]Bevételek!H59</f>
        <v>2342</v>
      </c>
      <c r="G22" s="35"/>
      <c r="H22" s="46"/>
      <c r="I22" s="45"/>
      <c r="J22" s="45"/>
      <c r="K22" s="47"/>
      <c r="M22" s="3" t="e">
        <f>SUM(K19+K24+#REF!+#REF!)</f>
        <v>#REF!</v>
      </c>
      <c r="N22" s="48"/>
    </row>
    <row r="23" spans="1:15" s="49" customFormat="1" ht="15" customHeight="1" x14ac:dyDescent="0.2">
      <c r="A23" s="27" t="s">
        <v>47</v>
      </c>
      <c r="B23" s="35"/>
      <c r="C23" s="36" t="s">
        <v>48</v>
      </c>
      <c r="D23" s="37"/>
      <c r="E23" s="39">
        <v>0</v>
      </c>
      <c r="F23" s="38">
        <f>[1]Bevételek!J59</f>
        <v>0</v>
      </c>
      <c r="G23" s="35"/>
      <c r="H23" s="44" t="s">
        <v>49</v>
      </c>
      <c r="I23" s="39">
        <v>767</v>
      </c>
      <c r="J23" s="39">
        <v>1741</v>
      </c>
      <c r="K23" s="40">
        <f>[1]Kiadások!I52</f>
        <v>3236</v>
      </c>
      <c r="M23" s="50"/>
      <c r="N23" s="51"/>
    </row>
    <row r="24" spans="1:15" ht="15" customHeight="1" thickBot="1" x14ac:dyDescent="0.25">
      <c r="A24" s="27" t="s">
        <v>50</v>
      </c>
      <c r="B24" s="52"/>
      <c r="C24" s="53" t="s">
        <v>51</v>
      </c>
      <c r="D24" s="54">
        <v>10350</v>
      </c>
      <c r="E24" s="55">
        <v>6926</v>
      </c>
      <c r="F24" s="56">
        <f>[1]Bevételek!M59</f>
        <v>7530</v>
      </c>
      <c r="G24" s="35"/>
      <c r="H24" s="46" t="s">
        <v>52</v>
      </c>
      <c r="I24" s="45"/>
      <c r="J24" s="45">
        <v>864</v>
      </c>
      <c r="K24" s="47">
        <v>1000</v>
      </c>
      <c r="N24" s="48"/>
    </row>
    <row r="25" spans="1:15" ht="15" customHeight="1" thickTop="1" thickBot="1" x14ac:dyDescent="0.25">
      <c r="A25" s="27" t="s">
        <v>53</v>
      </c>
      <c r="B25" s="57" t="s">
        <v>54</v>
      </c>
      <c r="C25" s="58"/>
      <c r="D25" s="59">
        <f>SUM(D14:D24)-D16-D17-D19-D20-D21</f>
        <v>80126</v>
      </c>
      <c r="E25" s="59">
        <f>SUM(E14:E24)-E16-E17-E19-E20-E21</f>
        <v>78160</v>
      </c>
      <c r="F25" s="59">
        <f>SUM(F14:F24)-F16-F17-F19-F20-F21</f>
        <v>72950</v>
      </c>
      <c r="G25" s="57" t="s">
        <v>55</v>
      </c>
      <c r="H25" s="58"/>
      <c r="I25" s="60">
        <f>SUM(I15:I18)+I23</f>
        <v>71437</v>
      </c>
      <c r="J25" s="60">
        <f>SUM(J15:J18)+J23</f>
        <v>66339</v>
      </c>
      <c r="K25" s="60">
        <f>SUM(K15:K18)+K23</f>
        <v>67912</v>
      </c>
      <c r="N25" s="48"/>
    </row>
    <row r="26" spans="1:15" ht="15" customHeight="1" thickTop="1" x14ac:dyDescent="0.2">
      <c r="A26" s="27" t="s">
        <v>56</v>
      </c>
      <c r="B26" s="61" t="s">
        <v>57</v>
      </c>
      <c r="C26" s="62"/>
      <c r="D26" s="63"/>
      <c r="E26" s="63"/>
      <c r="F26" s="64"/>
      <c r="G26" s="61" t="s">
        <v>58</v>
      </c>
      <c r="H26" s="62"/>
      <c r="I26" s="63"/>
      <c r="J26" s="63"/>
      <c r="K26" s="65"/>
      <c r="N26" s="48"/>
    </row>
    <row r="27" spans="1:15" ht="15" customHeight="1" x14ac:dyDescent="0.2">
      <c r="A27" s="27" t="s">
        <v>59</v>
      </c>
      <c r="B27" s="35"/>
      <c r="C27" s="44" t="s">
        <v>60</v>
      </c>
      <c r="D27" s="39">
        <v>38963</v>
      </c>
      <c r="E27" s="39"/>
      <c r="F27" s="38">
        <f>[1]Bevételek!F59</f>
        <v>21517</v>
      </c>
      <c r="G27" s="35"/>
      <c r="H27" s="44" t="s">
        <v>61</v>
      </c>
      <c r="I27" s="39">
        <v>33775</v>
      </c>
      <c r="J27" s="39">
        <v>9879</v>
      </c>
      <c r="K27" s="40">
        <f>[1]Kiadások!J52</f>
        <v>24517</v>
      </c>
      <c r="N27" s="48"/>
    </row>
    <row r="28" spans="1:15" ht="15" customHeight="1" x14ac:dyDescent="0.2">
      <c r="A28" s="27" t="s">
        <v>62</v>
      </c>
      <c r="B28" s="35"/>
      <c r="C28" s="44" t="s">
        <v>63</v>
      </c>
      <c r="D28" s="39">
        <v>2640</v>
      </c>
      <c r="E28" s="39"/>
      <c r="F28" s="38">
        <f>[1]Bevételek!I59</f>
        <v>0</v>
      </c>
      <c r="G28" s="35"/>
      <c r="H28" s="44" t="s">
        <v>64</v>
      </c>
      <c r="I28" s="39">
        <v>4496</v>
      </c>
      <c r="J28" s="39">
        <v>1869</v>
      </c>
      <c r="K28" s="40">
        <f>[1]Kiadások!K52</f>
        <v>1000</v>
      </c>
      <c r="N28" s="48"/>
    </row>
    <row r="29" spans="1:15" ht="15" customHeight="1" thickBot="1" x14ac:dyDescent="0.25">
      <c r="A29" s="27" t="s">
        <v>65</v>
      </c>
      <c r="B29" s="66"/>
      <c r="C29" s="67" t="s">
        <v>66</v>
      </c>
      <c r="D29" s="54"/>
      <c r="E29" s="54"/>
      <c r="F29" s="68">
        <f>[1]Bevételek!K59</f>
        <v>0</v>
      </c>
      <c r="G29" s="69"/>
      <c r="H29" s="44" t="s">
        <v>67</v>
      </c>
      <c r="I29" s="39"/>
      <c r="J29" s="39">
        <v>40</v>
      </c>
      <c r="K29" s="40">
        <f>[1]Kiadások!L52</f>
        <v>0</v>
      </c>
      <c r="N29" s="3"/>
    </row>
    <row r="30" spans="1:15" ht="15" customHeight="1" thickTop="1" thickBot="1" x14ac:dyDescent="0.25">
      <c r="A30" s="27" t="s">
        <v>68</v>
      </c>
      <c r="B30" s="57" t="s">
        <v>69</v>
      </c>
      <c r="C30" s="58"/>
      <c r="D30" s="70">
        <f>SUM(D27:D29)</f>
        <v>41603</v>
      </c>
      <c r="E30" s="70">
        <f>SUM(E27:E29)</f>
        <v>0</v>
      </c>
      <c r="F30" s="59">
        <f>SUM(F27:F29)</f>
        <v>21517</v>
      </c>
      <c r="G30" s="57" t="s">
        <v>70</v>
      </c>
      <c r="H30" s="58"/>
      <c r="I30" s="70">
        <f>SUM(I27:I29)</f>
        <v>38271</v>
      </c>
      <c r="J30" s="70">
        <f>SUM(J27:J29)</f>
        <v>11788</v>
      </c>
      <c r="K30" s="60">
        <f>SUM(K27:K29)</f>
        <v>25517</v>
      </c>
      <c r="L30" s="3"/>
      <c r="N30" s="3"/>
      <c r="O30" s="3"/>
    </row>
    <row r="31" spans="1:15" ht="15" customHeight="1" thickTop="1" thickBot="1" x14ac:dyDescent="0.25">
      <c r="A31" s="27" t="s">
        <v>71</v>
      </c>
      <c r="B31" s="57" t="s">
        <v>72</v>
      </c>
      <c r="C31" s="58"/>
      <c r="D31" s="70">
        <f>D30+D25</f>
        <v>121729</v>
      </c>
      <c r="E31" s="70">
        <f>E30+E25</f>
        <v>78160</v>
      </c>
      <c r="F31" s="59">
        <f>F30+F25</f>
        <v>94467</v>
      </c>
      <c r="G31" s="57" t="s">
        <v>73</v>
      </c>
      <c r="H31" s="58"/>
      <c r="I31" s="71">
        <f>I30+I25</f>
        <v>109708</v>
      </c>
      <c r="J31" s="70">
        <f>J30+J25</f>
        <v>78127</v>
      </c>
      <c r="K31" s="72">
        <f>K30+K25</f>
        <v>93429</v>
      </c>
      <c r="N31" s="3"/>
    </row>
    <row r="32" spans="1:15" ht="15" customHeight="1" thickTop="1" thickBot="1" x14ac:dyDescent="0.25">
      <c r="A32" s="27" t="s">
        <v>74</v>
      </c>
      <c r="B32" s="57" t="s">
        <v>75</v>
      </c>
      <c r="C32" s="58"/>
      <c r="D32" s="70">
        <f>I31-D31</f>
        <v>-12021</v>
      </c>
      <c r="E32" s="70"/>
      <c r="F32" s="59">
        <v>0</v>
      </c>
      <c r="G32" s="57" t="s">
        <v>76</v>
      </c>
      <c r="H32" s="58"/>
      <c r="I32" s="70">
        <f>D31-I31</f>
        <v>12021</v>
      </c>
      <c r="J32" s="70">
        <f>E31-J31</f>
        <v>33</v>
      </c>
      <c r="K32" s="60">
        <f>F31-K31</f>
        <v>1038</v>
      </c>
      <c r="M32" s="3" t="e">
        <f>SUM(#REF!)</f>
        <v>#REF!</v>
      </c>
      <c r="N32" s="3"/>
    </row>
    <row r="33" spans="1:14" ht="15" customHeight="1" thickTop="1" thickBot="1" x14ac:dyDescent="0.25">
      <c r="A33" s="27" t="s">
        <v>77</v>
      </c>
      <c r="B33" s="73" t="s">
        <v>78</v>
      </c>
      <c r="C33" s="74"/>
      <c r="D33" s="75"/>
      <c r="E33" s="75"/>
      <c r="F33" s="76">
        <v>0</v>
      </c>
      <c r="G33" s="73" t="s">
        <v>79</v>
      </c>
      <c r="H33" s="74"/>
      <c r="I33" s="75">
        <f>D25-I25</f>
        <v>8689</v>
      </c>
      <c r="J33" s="75">
        <f>E25-J25</f>
        <v>11821</v>
      </c>
      <c r="K33" s="77">
        <f>F25-K25</f>
        <v>5038</v>
      </c>
      <c r="M33" s="3" t="e">
        <f>SUM(#REF!)</f>
        <v>#REF!</v>
      </c>
      <c r="N33" s="3"/>
    </row>
    <row r="34" spans="1:14" ht="15" customHeight="1" thickTop="1" thickBot="1" x14ac:dyDescent="0.25">
      <c r="A34" s="27" t="s">
        <v>80</v>
      </c>
      <c r="B34" s="73" t="s">
        <v>81</v>
      </c>
      <c r="C34" s="74"/>
      <c r="D34" s="75"/>
      <c r="E34" s="75">
        <f>J30-E30</f>
        <v>11788</v>
      </c>
      <c r="F34" s="76">
        <f>K30-F30</f>
        <v>4000</v>
      </c>
      <c r="G34" s="73" t="s">
        <v>82</v>
      </c>
      <c r="H34" s="74"/>
      <c r="I34" s="75">
        <f>D30-I30</f>
        <v>3332</v>
      </c>
      <c r="J34" s="75"/>
      <c r="K34" s="77"/>
      <c r="N34" s="3"/>
    </row>
    <row r="35" spans="1:14" ht="15" customHeight="1" thickTop="1" x14ac:dyDescent="0.2">
      <c r="A35" s="27" t="s">
        <v>83</v>
      </c>
      <c r="B35" s="28" t="s">
        <v>84</v>
      </c>
      <c r="C35" s="78"/>
      <c r="D35" s="33"/>
      <c r="E35" s="33"/>
      <c r="F35" s="31"/>
      <c r="G35" s="28" t="s">
        <v>85</v>
      </c>
      <c r="H35" s="78"/>
      <c r="I35" s="33"/>
      <c r="J35" s="33"/>
      <c r="K35" s="34"/>
      <c r="N35" s="3"/>
    </row>
    <row r="36" spans="1:14" ht="15" customHeight="1" x14ac:dyDescent="0.2">
      <c r="A36" s="27" t="s">
        <v>86</v>
      </c>
      <c r="B36" s="35"/>
      <c r="C36" s="44" t="s">
        <v>87</v>
      </c>
      <c r="D36" s="39">
        <v>6678</v>
      </c>
      <c r="E36" s="39"/>
      <c r="F36" s="38"/>
      <c r="G36" s="35"/>
      <c r="H36" s="44" t="s">
        <v>88</v>
      </c>
      <c r="I36" s="39">
        <v>2913</v>
      </c>
      <c r="J36" s="39">
        <v>1038</v>
      </c>
      <c r="K36" s="40">
        <f>[1]Kiadások!N25</f>
        <v>1038</v>
      </c>
      <c r="M36" s="3">
        <f>SUM(K27:K28)</f>
        <v>25517</v>
      </c>
      <c r="N36" s="3"/>
    </row>
    <row r="37" spans="1:14" ht="15" customHeight="1" x14ac:dyDescent="0.2">
      <c r="A37" s="27" t="s">
        <v>89</v>
      </c>
      <c r="B37" s="35"/>
      <c r="C37" s="44" t="s">
        <v>90</v>
      </c>
      <c r="D37" s="39">
        <v>23286</v>
      </c>
      <c r="E37" s="39"/>
      <c r="F37" s="38"/>
      <c r="G37" s="35"/>
      <c r="H37" s="44" t="s">
        <v>91</v>
      </c>
      <c r="I37" s="39">
        <v>32003</v>
      </c>
      <c r="J37" s="39"/>
      <c r="K37" s="40"/>
      <c r="N37" s="3"/>
    </row>
    <row r="38" spans="1:14" ht="15" customHeight="1" x14ac:dyDescent="0.2">
      <c r="A38" s="27" t="s">
        <v>92</v>
      </c>
      <c r="B38" s="35"/>
      <c r="C38" s="44" t="s">
        <v>93</v>
      </c>
      <c r="D38" s="39"/>
      <c r="E38" s="39">
        <v>1038</v>
      </c>
      <c r="F38" s="38"/>
      <c r="G38" s="69"/>
      <c r="H38" s="79" t="s">
        <v>94</v>
      </c>
      <c r="I38" s="80">
        <v>13250</v>
      </c>
      <c r="J38" s="80"/>
      <c r="K38" s="81"/>
    </row>
    <row r="39" spans="1:14" ht="15" customHeight="1" x14ac:dyDescent="0.2">
      <c r="A39" s="27" t="s">
        <v>95</v>
      </c>
      <c r="B39" s="69"/>
      <c r="C39" s="79" t="s">
        <v>96</v>
      </c>
      <c r="D39" s="80">
        <v>897</v>
      </c>
      <c r="E39" s="80">
        <v>864</v>
      </c>
      <c r="F39" s="82"/>
      <c r="G39" s="69"/>
      <c r="H39" s="79" t="s">
        <v>97</v>
      </c>
      <c r="I39" s="80"/>
      <c r="J39" s="80">
        <v>897</v>
      </c>
      <c r="K39" s="81"/>
    </row>
    <row r="40" spans="1:14" ht="15" customHeight="1" thickBot="1" x14ac:dyDescent="0.25">
      <c r="A40" s="27" t="s">
        <v>98</v>
      </c>
      <c r="B40" s="66"/>
      <c r="C40" s="67" t="s">
        <v>94</v>
      </c>
      <c r="D40" s="54">
        <v>13250</v>
      </c>
      <c r="E40" s="54"/>
      <c r="F40" s="68"/>
      <c r="G40" s="69"/>
      <c r="H40" s="79"/>
      <c r="I40" s="80"/>
      <c r="J40" s="80"/>
      <c r="K40" s="81"/>
    </row>
    <row r="41" spans="1:14" ht="15" customHeight="1" thickTop="1" thickBot="1" x14ac:dyDescent="0.25">
      <c r="A41" s="27" t="s">
        <v>99</v>
      </c>
      <c r="B41" s="57" t="s">
        <v>100</v>
      </c>
      <c r="C41" s="58"/>
      <c r="D41" s="70">
        <f>SUM(D35:D40)</f>
        <v>44111</v>
      </c>
      <c r="E41" s="70">
        <f>SUM(E36+E37+E38+E39)</f>
        <v>1902</v>
      </c>
      <c r="F41" s="59">
        <f>SUM(F35:F39)</f>
        <v>0</v>
      </c>
      <c r="G41" s="66"/>
      <c r="H41" s="67"/>
      <c r="I41" s="54"/>
      <c r="J41" s="54"/>
      <c r="K41" s="83"/>
    </row>
    <row r="42" spans="1:14" ht="15" customHeight="1" thickTop="1" thickBot="1" x14ac:dyDescent="0.25">
      <c r="A42" s="27" t="s">
        <v>101</v>
      </c>
      <c r="B42" s="57" t="s">
        <v>102</v>
      </c>
      <c r="C42" s="58"/>
      <c r="D42" s="70">
        <f>D41-I42</f>
        <v>-4055</v>
      </c>
      <c r="E42" s="70">
        <f>E41-J42</f>
        <v>-33</v>
      </c>
      <c r="F42" s="59">
        <f>F41-K42</f>
        <v>-1038</v>
      </c>
      <c r="G42" s="84" t="s">
        <v>103</v>
      </c>
      <c r="H42" s="85"/>
      <c r="I42" s="70">
        <f>SUM(I35:I41)</f>
        <v>48166</v>
      </c>
      <c r="J42" s="70">
        <f>SUM(J35:J41)</f>
        <v>1935</v>
      </c>
      <c r="K42" s="60">
        <f>SUM(K35:K41)</f>
        <v>1038</v>
      </c>
    </row>
    <row r="43" spans="1:14" ht="15" customHeight="1" thickTop="1" thickBot="1" x14ac:dyDescent="0.25">
      <c r="A43" s="27" t="s">
        <v>104</v>
      </c>
      <c r="B43" s="57" t="s">
        <v>105</v>
      </c>
      <c r="C43" s="58"/>
      <c r="D43" s="70">
        <f>SUM(D41+D31)</f>
        <v>165840</v>
      </c>
      <c r="E43" s="70">
        <f>SUM(E41+E31)</f>
        <v>80062</v>
      </c>
      <c r="F43" s="59">
        <f>F41+F31</f>
        <v>94467</v>
      </c>
      <c r="G43" s="57" t="s">
        <v>106</v>
      </c>
      <c r="H43" s="58"/>
      <c r="I43" s="70">
        <f>SUM(I42+I31)</f>
        <v>157874</v>
      </c>
      <c r="J43" s="70">
        <f>SUM(J42+J31)</f>
        <v>80062</v>
      </c>
      <c r="K43" s="60">
        <f>K42+K31</f>
        <v>94467</v>
      </c>
    </row>
    <row r="44" spans="1:14" ht="15" customHeight="1" thickTop="1" x14ac:dyDescent="0.2"/>
    <row r="45" spans="1:14" ht="15" customHeight="1" x14ac:dyDescent="0.2"/>
    <row r="46" spans="1:14" ht="15" customHeight="1" x14ac:dyDescent="0.2"/>
    <row r="47" spans="1:14" ht="15" customHeight="1" x14ac:dyDescent="0.2"/>
    <row r="48" spans="1:1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</sheetData>
  <mergeCells count="11">
    <mergeCell ref="B12:C12"/>
    <mergeCell ref="G12:H12"/>
    <mergeCell ref="B13:C13"/>
    <mergeCell ref="G13:H13"/>
    <mergeCell ref="B5:K5"/>
    <mergeCell ref="B6:K6"/>
    <mergeCell ref="B7:K7"/>
    <mergeCell ref="B10:C10"/>
    <mergeCell ref="G10:H10"/>
    <mergeCell ref="B11:F11"/>
    <mergeCell ref="G11:K11"/>
  </mergeCells>
  <printOptions horizontalCentered="1" verticalCentered="1"/>
  <pageMargins left="0.19685039370078741" right="0.19685039370078741" top="0.15748031496062992" bottom="0.15748031496062992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Mérleg</vt:lpstr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2016-02-26T12:50:02Z</dcterms:modified>
</cp:coreProperties>
</file>