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5.-hivatal" sheetId="1" r:id="rId1"/>
  </sheets>
  <externalReferences>
    <externalReference r:id="rId2"/>
  </externalReferences>
  <definedNames>
    <definedName name="A">#REF!</definedName>
    <definedName name="_xlnm.Print_Titles" localSheetId="0">'5.-hivatal'!$1:$6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E56" i="1" s="1"/>
  <c r="F56" i="1" s="1"/>
  <c r="D51" i="1"/>
  <c r="C51" i="1"/>
  <c r="C56" i="1" s="1"/>
  <c r="F48" i="1"/>
  <c r="F47" i="1"/>
  <c r="F46" i="1"/>
  <c r="E45" i="1"/>
  <c r="D45" i="1"/>
  <c r="D56" i="1" s="1"/>
  <c r="C45" i="1"/>
  <c r="F40" i="1"/>
  <c r="F38" i="1"/>
  <c r="E37" i="1"/>
  <c r="D37" i="1"/>
  <c r="F37" i="1" s="1"/>
  <c r="C37" i="1"/>
  <c r="D36" i="1"/>
  <c r="D41" i="1" s="1"/>
  <c r="E30" i="1"/>
  <c r="D30" i="1"/>
  <c r="C30" i="1"/>
  <c r="F25" i="1"/>
  <c r="E20" i="1"/>
  <c r="D20" i="1"/>
  <c r="F14" i="1"/>
  <c r="F13" i="1"/>
  <c r="F11" i="1"/>
  <c r="E10" i="1"/>
  <c r="F10" i="1" s="1"/>
  <c r="E8" i="1"/>
  <c r="E36" i="1" s="1"/>
  <c r="D8" i="1"/>
  <c r="C8" i="1"/>
  <c r="C36" i="1" s="1"/>
  <c r="C41" i="1" s="1"/>
  <c r="E41" i="1" l="1"/>
  <c r="F41" i="1" s="1"/>
  <c r="F36" i="1"/>
  <c r="F45" i="1"/>
  <c r="F8" i="1"/>
  <c r="F51" i="1"/>
</calcChain>
</file>

<file path=xl/sharedStrings.xml><?xml version="1.0" encoding="utf-8"?>
<sst xmlns="http://schemas.openxmlformats.org/spreadsheetml/2006/main" count="112" uniqueCount="99">
  <si>
    <t>Polgármesteri 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</si>
  <si>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</si>
  <si>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</si>
  <si>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</si>
  <si>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</si>
  <si>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</si>
  <si>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</si>
  <si>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</si>
  <si>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</si>
  <si>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</si>
  <si>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</si>
  <si>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</si>
  <si>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</si>
  <si>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</si>
  <si>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</si>
  <si>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</si>
  <si>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</si>
  <si>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</si>
  <si>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</si>
  <si>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</si>
  <si>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</si>
  <si>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</si>
  <si>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</si>
  <si>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</si>
  <si>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</si>
  <si>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</si>
  <si>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</si>
  <si>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</si>
  <si>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</si>
  <si>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</si>
  <si>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</si>
  <si>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</si>
  <si>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</si>
  <si>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</si>
  <si>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</si>
  <si>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</si>
  <si>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</si>
  <si>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</si>
  <si>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</si>
  <si>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</si>
  <si>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</si>
  <si>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</si>
  <si>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</si>
  <si>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</si>
  <si>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</si>
  <si>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</si>
  <si>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</si>
  <si>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</si>
  <si>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</si>
  <si>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</si>
  <si>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</si>
  <si>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</si>
  <si>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</si>
  <si>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</si>
  <si>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</si>
  <si>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</si>
  <si>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</si>
  <si>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</si>
  <si>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</si>
  <si>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</si>
  <si>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</si>
  <si>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</si>
  <si>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</si>
  <si>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</si>
  <si>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</si>
  <si>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</si>
  <si>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</si>
  <si>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</si>
  <si>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</si>
  <si>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</si>
  <si>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</si>
  <si>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</si>
  <si>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</si>
  <si>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</si>
  <si>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</si>
  <si>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</si>
  <si>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</si>
  <si>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</si>
  <si>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</si>
  <si>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</si>
  <si>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</si>
  <si>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</si>
  <si>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</si>
  <si>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</si>
  <si>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</si>
  <si>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</si>
  <si>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</si>
  <si>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</si>
  <si>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</si>
  <si>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</si>
  <si>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</si>
  <si>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</si>
  <si>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</si>
  <si>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</si>
  <si>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</si>
  <si>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</si>
  <si>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</si>
  <si>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</si>
  <si>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5.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</si>
</sst>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6" fillId="0" borderId="27" xfId="1" applyFont="1" applyFill="1" applyBorder="1" applyAlignment="1" applyProtection="1">
      <alignment horizontal="left" vertical="center" wrapText="1" indent="1"/>
    </xf>
    <xf numFmtId="3" fontId="14" fillId="0" borderId="20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</xf>
    <xf numFmtId="0" fontId="14" fillId="0" borderId="20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5" xfId="1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3" fontId="18" fillId="0" borderId="11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10" fontId="0" fillId="0" borderId="0" xfId="2" applyNumberFormat="1" applyFont="1" applyFill="1" applyAlignment="1" applyProtection="1">
      <alignment vertical="center" wrapTex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5"/>
  <sheetViews>
    <sheetView tabSelected="1"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SUM(C9:C19)</f>
        <v>70594</v>
      </c>
      <c r="D8" s="32">
        <f>SUM(D9:D19)</f>
        <v>70594</v>
      </c>
      <c r="E8" s="32">
        <f>SUM(E9:E19)</f>
        <v>78939</v>
      </c>
      <c r="F8" s="33">
        <f>+E8/D8</f>
        <v>1.1182111794203473</v>
      </c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>
        <v>40790</v>
      </c>
      <c r="D10" s="41">
        <v>40790</v>
      </c>
      <c r="E10" s="41">
        <f>44662+341</f>
        <v>45003</v>
      </c>
      <c r="F10" s="42">
        <f>+E10/D10</f>
        <v>1.1032851189016917</v>
      </c>
    </row>
    <row r="11" spans="1:6" s="34" customFormat="1" ht="12" customHeight="1" x14ac:dyDescent="0.2">
      <c r="A11" s="39" t="s">
        <v>24</v>
      </c>
      <c r="B11" s="40" t="s">
        <v>25</v>
      </c>
      <c r="C11" s="41">
        <v>5863</v>
      </c>
      <c r="D11" s="41">
        <v>5863</v>
      </c>
      <c r="E11" s="41">
        <v>5798</v>
      </c>
      <c r="F11" s="43">
        <f>+E11/D11</f>
        <v>0.98891352549889133</v>
      </c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>
        <v>9031</v>
      </c>
      <c r="D13" s="41">
        <v>9031</v>
      </c>
      <c r="E13" s="41">
        <v>8335</v>
      </c>
      <c r="F13" s="43">
        <f>+E13/D13</f>
        <v>0.92293212268851732</v>
      </c>
    </row>
    <row r="14" spans="1:6" s="34" customFormat="1" ht="12" customHeight="1" x14ac:dyDescent="0.2">
      <c r="A14" s="39" t="s">
        <v>30</v>
      </c>
      <c r="B14" s="40" t="s">
        <v>31</v>
      </c>
      <c r="C14" s="41">
        <v>14910</v>
      </c>
      <c r="D14" s="41">
        <v>14910</v>
      </c>
      <c r="E14" s="41">
        <v>16164</v>
      </c>
      <c r="F14" s="43">
        <f>+E14/D14</f>
        <v>1.0841046277665995</v>
      </c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>
        <v>2693</v>
      </c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2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v>944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>
        <f>SUM(D21:D23)</f>
        <v>0</v>
      </c>
      <c r="E20" s="32">
        <f>SUM(E21:E23)</f>
        <v>0</v>
      </c>
      <c r="F20" s="51">
        <v>0</v>
      </c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>
        <v>70</v>
      </c>
      <c r="D25" s="57">
        <v>70</v>
      </c>
      <c r="E25" s="57">
        <v>391</v>
      </c>
      <c r="F25" s="58">
        <f>+E25/D25</f>
        <v>5.5857142857142854</v>
      </c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>
        <f>+C31+C32+C33</f>
        <v>0</v>
      </c>
      <c r="D30" s="70">
        <f>+D31+D32+D33</f>
        <v>0</v>
      </c>
      <c r="E30" s="70">
        <f>+E31+E32+E33</f>
        <v>900</v>
      </c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>
        <v>900</v>
      </c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70664</v>
      </c>
      <c r="D36" s="76">
        <f>D8+D20+D25+D26+D30+D34+D35</f>
        <v>70664</v>
      </c>
      <c r="E36" s="76">
        <f>E8+E20+E25+E26+E30+E34+E35</f>
        <v>80230</v>
      </c>
      <c r="F36" s="78">
        <f>+E36/D36</f>
        <v>1.1353730329446394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SUM(C38:C40)</f>
        <v>275578</v>
      </c>
      <c r="D37" s="76">
        <f>SUM(D38:D40)</f>
        <v>277631</v>
      </c>
      <c r="E37" s="76">
        <f>SUM(E38:E40)</f>
        <v>230960</v>
      </c>
      <c r="F37" s="78">
        <f>+E37/D37</f>
        <v>0.83189557362110134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>
        <v>1801</v>
      </c>
      <c r="E38" s="61">
        <v>1801</v>
      </c>
      <c r="F38" s="81">
        <f>+E38/D38</f>
        <v>1</v>
      </c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275578</v>
      </c>
      <c r="D40" s="70">
        <v>275830</v>
      </c>
      <c r="E40" s="70">
        <v>229159</v>
      </c>
      <c r="F40" s="83">
        <f>+E40/D40</f>
        <v>0.83079795526229927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C36+C40</f>
        <v>346242</v>
      </c>
      <c r="D41" s="85">
        <f>D36+D37</f>
        <v>348295</v>
      </c>
      <c r="E41" s="85">
        <f>E36+E37</f>
        <v>311190</v>
      </c>
      <c r="F41" s="86">
        <f>+E41/D41</f>
        <v>0.89346674514420243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344342</v>
      </c>
      <c r="D45" s="57">
        <f>SUM(D46:D50)</f>
        <v>346395</v>
      </c>
      <c r="E45" s="57">
        <f>SUM(E46:E50)</f>
        <v>310021</v>
      </c>
      <c r="F45" s="33">
        <f>+E45/D45</f>
        <v>0.89499271063381403</v>
      </c>
    </row>
    <row r="46" spans="1:7" ht="12" customHeight="1" x14ac:dyDescent="0.2">
      <c r="A46" s="39" t="s">
        <v>20</v>
      </c>
      <c r="B46" s="52" t="s">
        <v>87</v>
      </c>
      <c r="C46" s="53">
        <v>160390</v>
      </c>
      <c r="D46" s="53">
        <v>162066</v>
      </c>
      <c r="E46" s="53">
        <v>154092</v>
      </c>
      <c r="F46" s="81">
        <f>+E46/D46</f>
        <v>0.95079782310910366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40147</v>
      </c>
      <c r="D47" s="41">
        <v>40524</v>
      </c>
      <c r="E47" s="41">
        <v>38171</v>
      </c>
      <c r="F47" s="102">
        <f>+E47/D47</f>
        <v>0.94193564307570821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143805</v>
      </c>
      <c r="D48" s="41">
        <v>143805</v>
      </c>
      <c r="E48" s="41">
        <v>117758</v>
      </c>
      <c r="F48" s="102">
        <f>+E48/D48</f>
        <v>0.81887277911060119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1900</v>
      </c>
      <c r="D51" s="57">
        <f>SUM(D52:D54)</f>
        <v>1900</v>
      </c>
      <c r="E51" s="57">
        <f>SUM(E52:E55)</f>
        <v>363</v>
      </c>
      <c r="F51" s="33">
        <f>+E51/D51</f>
        <v>0.19105263157894736</v>
      </c>
    </row>
    <row r="52" spans="1:7" s="100" customFormat="1" ht="12" customHeight="1" x14ac:dyDescent="0.2">
      <c r="A52" s="39" t="s">
        <v>44</v>
      </c>
      <c r="B52" s="52" t="s">
        <v>93</v>
      </c>
      <c r="C52" s="53">
        <v>1900</v>
      </c>
      <c r="D52" s="53">
        <v>1900</v>
      </c>
      <c r="E52" s="53">
        <v>363</v>
      </c>
      <c r="F52" s="81">
        <f>+E52/D52</f>
        <v>0.19105263157894736</v>
      </c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346242</v>
      </c>
      <c r="D56" s="105">
        <f>D51+D45</f>
        <v>348295</v>
      </c>
      <c r="E56" s="105">
        <f>E51+E45</f>
        <v>310384</v>
      </c>
      <c r="F56" s="106">
        <f>+E56/D56</f>
        <v>0.89115261488106345</v>
      </c>
      <c r="G56" s="101"/>
    </row>
    <row r="57" spans="1:7" x14ac:dyDescent="0.2">
      <c r="C57" s="108"/>
      <c r="D57" s="108"/>
      <c r="E57" s="108"/>
      <c r="F57" s="108"/>
    </row>
    <row r="61" spans="1:7" x14ac:dyDescent="0.2">
      <c r="C61" s="101"/>
      <c r="D61" s="101"/>
      <c r="E61" s="101"/>
      <c r="F61" s="109"/>
    </row>
    <row r="62" spans="1:7" x14ac:dyDescent="0.2">
      <c r="D62" s="101"/>
      <c r="E62" s="101"/>
      <c r="F62" s="109"/>
    </row>
    <row r="63" spans="1:7" x14ac:dyDescent="0.2">
      <c r="D63" s="101"/>
      <c r="E63" s="101"/>
      <c r="F63" s="109"/>
    </row>
    <row r="64" spans="1:7" x14ac:dyDescent="0.2">
      <c r="D64" s="101"/>
      <c r="E64" s="101"/>
      <c r="F64" s="109"/>
    </row>
    <row r="65" spans="4:6" x14ac:dyDescent="0.2">
      <c r="D65" s="101"/>
      <c r="E65" s="101"/>
      <c r="F65" s="10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5.-hivatal</vt:lpstr>
      <vt:lpstr>'5.-hivatal'!Nyomtatási_cím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2018-05-23T13:02:00Z</dcterms:created>
  <dcterms:modified xsi:type="dcterms:W3CDTF">2018-05-23T13:02:27Z</dcterms:modified>
</cp:coreProperties>
</file>