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35" i="1"/>
  <c r="I35"/>
  <c r="H35"/>
  <c r="D35"/>
  <c r="C35"/>
  <c r="B35"/>
  <c r="E34"/>
  <c r="E35" s="1"/>
  <c r="K27"/>
  <c r="K25"/>
  <c r="K35" s="1"/>
  <c r="I22"/>
  <c r="I37" s="1"/>
  <c r="H22"/>
  <c r="H37" s="1"/>
  <c r="D22"/>
  <c r="D37" s="1"/>
  <c r="K21"/>
  <c r="E21"/>
  <c r="K20"/>
  <c r="E20"/>
  <c r="J17"/>
  <c r="J22" s="1"/>
  <c r="J37" s="1"/>
  <c r="C17"/>
  <c r="C22" s="1"/>
  <c r="C37" s="1"/>
  <c r="B17"/>
  <c r="B22" s="1"/>
  <c r="B37" s="1"/>
  <c r="E16"/>
  <c r="K15"/>
  <c r="E15"/>
  <c r="K14"/>
  <c r="E14"/>
  <c r="K12"/>
  <c r="K11"/>
  <c r="K10"/>
  <c r="K9"/>
  <c r="K8"/>
  <c r="K7"/>
  <c r="E7"/>
  <c r="J38" l="1"/>
  <c r="E17"/>
  <c r="E22" s="1"/>
  <c r="J39" s="1"/>
  <c r="K17"/>
  <c r="K22" s="1"/>
  <c r="K37" s="1"/>
  <c r="E37" l="1"/>
  <c r="J40"/>
</calcChain>
</file>

<file path=xl/sharedStrings.xml><?xml version="1.0" encoding="utf-8"?>
<sst xmlns="http://schemas.openxmlformats.org/spreadsheetml/2006/main" count="72" uniqueCount="61">
  <si>
    <t>Öskü Község Önkormányzatának összevont mérlege</t>
  </si>
  <si>
    <t>Bevételek</t>
  </si>
  <si>
    <t>Kiadások</t>
  </si>
  <si>
    <t>Működési bevételek</t>
  </si>
  <si>
    <t>Napsugár Óvoda</t>
  </si>
  <si>
    <t>Ösküi Közös Önk. Hiv.</t>
  </si>
  <si>
    <t>Öskü Község Önk.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</si>
  <si>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</si>
  <si>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</si>
  <si>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</si>
  <si>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</si>
  <si>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</si>
  <si>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</si>
  <si>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</si>
  <si>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</si>
  <si>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</si>
  <si>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</si>
  <si>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</si>
  <si>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</si>
  <si>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</si>
  <si>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</si>
  <si>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</si>
  <si>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</si>
  <si>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</si>
  <si>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</si>
  <si>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</si>
  <si>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Munkahelyvéd.akcióterv.összefüggő befiz.</t>
  </si>
  <si>
    <t>Tb.pü.alap.működ.c.támogatás bev.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</si>
  <si>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</si>
  <si>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</si>
  <si>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</si>
  <si>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</si>
  <si>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</si>
  <si>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</si>
  <si>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</si>
  <si>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</si>
  <si>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 ÁH.bel.megelőlegezések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</si>
  <si>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</si>
  <si>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</si>
  <si>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</si>
  <si>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</si>
  <si>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</si>
  <si>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</si>
  <si>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</si>
  <si>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</si>
  <si>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</si>
  <si>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</si>
  <si>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</si>
  <si>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</si>
  <si>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c. intézményfinanszírozás</t>
  </si>
  <si>
    <t>Felhalmozási finanszírozási kiadások</t>
  </si>
  <si>
    <t>Immat. javak, ingatlanok egyé t. eszközök ért. bev.</t>
  </si>
  <si>
    <t>Felhalmozási célú bevételek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</si>
  <si>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</si>
  <si>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</si>
  <si>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</si>
  <si>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</si>
  <si>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</si>
  <si>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</si>
  <si>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</si>
  <si>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3. sz. melléklet a 2/2016. (III.08.) önkormányzati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</si>
</sst>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0" fontId="2" fillId="0" borderId="6" xfId="0" applyFont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Border="1"/>
    <xf numFmtId="10" fontId="2" fillId="0" borderId="0" xfId="0" applyNumberFormat="1" applyFont="1" applyBorder="1"/>
    <xf numFmtId="0" fontId="7" fillId="0" borderId="6" xfId="0" applyFont="1" applyBorder="1" applyAlignment="1">
      <alignment horizontal="left"/>
    </xf>
    <xf numFmtId="3" fontId="8" fillId="0" borderId="10" xfId="0" applyNumberFormat="1" applyFont="1" applyFill="1" applyBorder="1" applyAlignment="1"/>
    <xf numFmtId="3" fontId="2" fillId="0" borderId="9" xfId="0" applyNumberFormat="1" applyFont="1" applyFill="1" applyBorder="1"/>
    <xf numFmtId="3" fontId="2" fillId="0" borderId="5" xfId="0" applyNumberFormat="1" applyFont="1" applyFill="1" applyBorder="1"/>
    <xf numFmtId="0" fontId="2" fillId="0" borderId="11" xfId="0" applyFont="1" applyBorder="1"/>
    <xf numFmtId="3" fontId="2" fillId="0" borderId="6" xfId="0" applyNumberFormat="1" applyFont="1" applyFill="1" applyBorder="1"/>
    <xf numFmtId="3" fontId="2" fillId="0" borderId="6" xfId="0" applyNumberFormat="1" applyFont="1" applyBorder="1"/>
    <xf numFmtId="0" fontId="2" fillId="0" borderId="0" xfId="0" applyFont="1" applyBorder="1"/>
    <xf numFmtId="3" fontId="2" fillId="0" borderId="12" xfId="0" applyNumberFormat="1" applyFont="1" applyFill="1" applyBorder="1"/>
    <xf numFmtId="0" fontId="2" fillId="0" borderId="11" xfId="0" quotePrefix="1" applyFont="1" applyBorder="1"/>
    <xf numFmtId="0" fontId="2" fillId="0" borderId="13" xfId="0" applyFont="1" applyBorder="1"/>
    <xf numFmtId="0" fontId="2" fillId="0" borderId="11" xfId="0" quotePrefix="1" applyFont="1" applyFill="1" applyBorder="1"/>
    <xf numFmtId="3" fontId="2" fillId="0" borderId="13" xfId="0" applyNumberFormat="1" applyFont="1" applyFill="1" applyBorder="1"/>
    <xf numFmtId="0" fontId="7" fillId="0" borderId="6" xfId="0" applyFont="1" applyFill="1" applyBorder="1" applyAlignment="1">
      <alignment horizontal="left"/>
    </xf>
    <xf numFmtId="3" fontId="2" fillId="0" borderId="10" xfId="0" applyNumberFormat="1" applyFont="1" applyFill="1" applyBorder="1"/>
    <xf numFmtId="0" fontId="2" fillId="0" borderId="11" xfId="0" applyFont="1" applyFill="1" applyBorder="1"/>
    <xf numFmtId="0" fontId="9" fillId="0" borderId="11" xfId="0" applyFont="1" applyFill="1" applyBorder="1"/>
    <xf numFmtId="3" fontId="9" fillId="0" borderId="6" xfId="0" applyNumberFormat="1" applyFont="1" applyFill="1" applyBorder="1"/>
    <xf numFmtId="3" fontId="2" fillId="0" borderId="6" xfId="0" quotePrefix="1" applyNumberFormat="1" applyFont="1" applyFill="1" applyBorder="1"/>
    <xf numFmtId="3" fontId="8" fillId="0" borderId="6" xfId="0" applyNumberFormat="1" applyFont="1" applyFill="1" applyBorder="1" applyAlignment="1">
      <alignment horizontal="right" vertical="center" wrapText="1"/>
    </xf>
    <xf numFmtId="0" fontId="2" fillId="0" borderId="14" xfId="0" quotePrefix="1" applyFont="1" applyFill="1" applyBorder="1"/>
    <xf numFmtId="3" fontId="2" fillId="0" borderId="15" xfId="0" applyNumberFormat="1" applyFont="1" applyBorder="1"/>
    <xf numFmtId="3" fontId="2" fillId="0" borderId="16" xfId="0" quotePrefix="1" applyNumberFormat="1" applyFont="1" applyFill="1" applyBorder="1"/>
    <xf numFmtId="3" fontId="2" fillId="0" borderId="17" xfId="0" applyNumberFormat="1" applyFont="1" applyFill="1" applyBorder="1"/>
    <xf numFmtId="3" fontId="2" fillId="0" borderId="16" xfId="0" applyNumberFormat="1" applyFont="1" applyFill="1" applyBorder="1"/>
    <xf numFmtId="3" fontId="2" fillId="0" borderId="15" xfId="0" applyNumberFormat="1" applyFont="1" applyFill="1" applyBorder="1"/>
    <xf numFmtId="3" fontId="2" fillId="0" borderId="18" xfId="0" applyNumberFormat="1" applyFont="1" applyFill="1" applyBorder="1"/>
    <xf numFmtId="0" fontId="9" fillId="0" borderId="2" xfId="0" applyFont="1" applyFill="1" applyBorder="1"/>
    <xf numFmtId="3" fontId="9" fillId="2" borderId="2" xfId="0" applyNumberFormat="1" applyFont="1" applyFill="1" applyBorder="1"/>
    <xf numFmtId="3" fontId="9" fillId="2" borderId="19" xfId="0" applyNumberFormat="1" applyFont="1" applyFill="1" applyBorder="1"/>
    <xf numFmtId="3" fontId="9" fillId="2" borderId="3" xfId="0" applyNumberFormat="1" applyFont="1" applyFill="1" applyBorder="1"/>
    <xf numFmtId="3" fontId="9" fillId="0" borderId="2" xfId="0" quotePrefix="1" applyNumberFormat="1" applyFont="1" applyFill="1" applyBorder="1"/>
    <xf numFmtId="3" fontId="9" fillId="2" borderId="20" xfId="0" applyNumberFormat="1" applyFont="1" applyFill="1" applyBorder="1"/>
    <xf numFmtId="0" fontId="10" fillId="0" borderId="0" xfId="0" applyFont="1"/>
    <xf numFmtId="3" fontId="2" fillId="0" borderId="19" xfId="0" applyNumberFormat="1" applyFont="1" applyBorder="1"/>
    <xf numFmtId="3" fontId="2" fillId="0" borderId="0" xfId="0" applyNumberFormat="1" applyFont="1" applyFill="1" applyBorder="1"/>
    <xf numFmtId="0" fontId="9" fillId="0" borderId="21" xfId="0" applyFont="1" applyBorder="1"/>
    <xf numFmtId="0" fontId="10" fillId="0" borderId="9" xfId="0" applyFont="1" applyBorder="1"/>
    <xf numFmtId="0" fontId="2" fillId="0" borderId="9" xfId="0" applyFont="1" applyBorder="1"/>
    <xf numFmtId="0" fontId="2" fillId="0" borderId="5" xfId="0" applyFont="1" applyBorder="1"/>
    <xf numFmtId="3" fontId="2" fillId="0" borderId="22" xfId="0" applyNumberFormat="1" applyFont="1" applyBorder="1"/>
    <xf numFmtId="0" fontId="9" fillId="0" borderId="9" xfId="0" applyFont="1" applyBorder="1"/>
    <xf numFmtId="3" fontId="2" fillId="0" borderId="23" xfId="0" applyNumberFormat="1" applyFont="1" applyFill="1" applyBorder="1"/>
    <xf numFmtId="3" fontId="2" fillId="0" borderId="5" xfId="0" applyNumberFormat="1" applyFont="1" applyBorder="1"/>
    <xf numFmtId="0" fontId="11" fillId="0" borderId="11" xfId="0" applyFont="1" applyBorder="1"/>
    <xf numFmtId="3" fontId="10" fillId="0" borderId="6" xfId="0" applyNumberFormat="1" applyFont="1" applyBorder="1"/>
    <xf numFmtId="3" fontId="2" fillId="0" borderId="12" xfId="0" applyNumberFormat="1" applyFont="1" applyBorder="1"/>
    <xf numFmtId="3" fontId="2" fillId="0" borderId="24" xfId="0" applyNumberFormat="1" applyFont="1" applyBorder="1"/>
    <xf numFmtId="0" fontId="2" fillId="0" borderId="6" xfId="0" quotePrefix="1" applyFont="1" applyBorder="1"/>
    <xf numFmtId="0" fontId="2" fillId="0" borderId="6" xfId="0" quotePrefix="1" applyFont="1" applyFill="1" applyBorder="1"/>
    <xf numFmtId="0" fontId="2" fillId="0" borderId="7" xfId="0" quotePrefix="1" applyFont="1" applyFill="1" applyBorder="1"/>
    <xf numFmtId="0" fontId="2" fillId="0" borderId="7" xfId="0" applyFont="1" applyFill="1" applyBorder="1"/>
    <xf numFmtId="0" fontId="11" fillId="0" borderId="14" xfId="0" applyFont="1" applyBorder="1"/>
    <xf numFmtId="3" fontId="2" fillId="0" borderId="16" xfId="0" applyNumberFormat="1" applyFont="1" applyBorder="1"/>
    <xf numFmtId="3" fontId="2" fillId="0" borderId="25" xfId="0" applyNumberFormat="1" applyFont="1" applyBorder="1"/>
    <xf numFmtId="0" fontId="2" fillId="0" borderId="15" xfId="0" applyFont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3" fontId="2" fillId="0" borderId="28" xfId="0" applyNumberFormat="1" applyFont="1" applyFill="1" applyBorder="1"/>
    <xf numFmtId="0" fontId="9" fillId="0" borderId="2" xfId="0" applyFont="1" applyBorder="1"/>
    <xf numFmtId="3" fontId="9" fillId="2" borderId="29" xfId="0" applyNumberFormat="1" applyFont="1" applyFill="1" applyBorder="1"/>
    <xf numFmtId="3" fontId="2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/>
    <xf numFmtId="0" fontId="9" fillId="0" borderId="0" xfId="0" applyFont="1"/>
    <xf numFmtId="3" fontId="12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D2" sqref="D2"/>
    </sheetView>
  </sheetViews>
  <sheetFormatPr defaultRowHeight="15"/>
  <cols>
    <col min="1" max="1" width="50" style="2" customWidth="1"/>
    <col min="2" max="2" width="10.7109375" style="2" customWidth="1"/>
    <col min="3" max="6" width="9.140625" style="2"/>
    <col min="7" max="7" width="49" style="2" bestFit="1" customWidth="1"/>
    <col min="8" max="16384" width="9.140625" style="2"/>
  </cols>
  <sheetData>
    <row r="1" spans="1:11">
      <c r="A1" s="1" t="s">
        <v>60</v>
      </c>
    </row>
    <row r="3" spans="1:11" ht="15.75">
      <c r="A3" s="3" t="s">
        <v>0</v>
      </c>
    </row>
    <row r="5" spans="1:11" ht="16.5" thickBot="1">
      <c r="A5" s="3" t="s">
        <v>1</v>
      </c>
      <c r="G5" s="3" t="s">
        <v>2</v>
      </c>
    </row>
    <row r="6" spans="1:11" s="10" customFormat="1" ht="51.75" customHeight="1" thickBot="1">
      <c r="A6" s="4" t="s">
        <v>3</v>
      </c>
      <c r="B6" s="5" t="s">
        <v>4</v>
      </c>
      <c r="C6" s="5" t="s">
        <v>5</v>
      </c>
      <c r="D6" s="6" t="s">
        <v>6</v>
      </c>
      <c r="E6" s="6" t="s">
        <v>7</v>
      </c>
      <c r="F6" s="7"/>
      <c r="G6" s="8" t="s">
        <v>8</v>
      </c>
      <c r="H6" s="5" t="s">
        <v>4</v>
      </c>
      <c r="I6" s="5" t="s">
        <v>5</v>
      </c>
      <c r="J6" s="6" t="s">
        <v>6</v>
      </c>
      <c r="K6" s="9" t="s">
        <v>7</v>
      </c>
    </row>
    <row r="7" spans="1:11">
      <c r="A7" s="11" t="s">
        <v>9</v>
      </c>
      <c r="B7" s="12"/>
      <c r="C7" s="12"/>
      <c r="D7" s="13">
        <v>150930</v>
      </c>
      <c r="E7" s="14">
        <f>SUM(B7:D7)</f>
        <v>150930</v>
      </c>
      <c r="F7" s="15"/>
      <c r="G7" s="16" t="s">
        <v>10</v>
      </c>
      <c r="H7" s="17">
        <v>35169</v>
      </c>
      <c r="I7" s="14">
        <v>33634</v>
      </c>
      <c r="J7" s="18">
        <v>36563</v>
      </c>
      <c r="K7" s="19">
        <f>SUM(H7:J7)</f>
        <v>105366</v>
      </c>
    </row>
    <row r="8" spans="1:11">
      <c r="A8" s="20" t="s">
        <v>11</v>
      </c>
      <c r="B8" s="21"/>
      <c r="C8" s="21"/>
      <c r="D8" s="13"/>
      <c r="E8" s="22"/>
      <c r="F8" s="23"/>
      <c r="G8" s="16" t="s">
        <v>12</v>
      </c>
      <c r="H8" s="17">
        <v>9322</v>
      </c>
      <c r="I8" s="22">
        <v>8953</v>
      </c>
      <c r="J8" s="21">
        <v>9116</v>
      </c>
      <c r="K8" s="24">
        <f t="shared" ref="K8:K12" si="0">SUM(H8:J8)</f>
        <v>27391</v>
      </c>
    </row>
    <row r="9" spans="1:11">
      <c r="A9" s="25" t="s">
        <v>13</v>
      </c>
      <c r="B9" s="21"/>
      <c r="C9" s="21"/>
      <c r="D9" s="13"/>
      <c r="E9" s="22"/>
      <c r="F9" s="26"/>
      <c r="G9" s="16" t="s">
        <v>14</v>
      </c>
      <c r="H9" s="17">
        <v>4898</v>
      </c>
      <c r="I9" s="22">
        <v>12614</v>
      </c>
      <c r="J9" s="21">
        <v>44867</v>
      </c>
      <c r="K9" s="24">
        <f t="shared" si="0"/>
        <v>62379</v>
      </c>
    </row>
    <row r="10" spans="1:11">
      <c r="A10" s="27" t="s">
        <v>15</v>
      </c>
      <c r="B10" s="21"/>
      <c r="C10" s="21"/>
      <c r="D10" s="13"/>
      <c r="E10" s="22"/>
      <c r="F10" s="28"/>
      <c r="G10" s="29" t="s">
        <v>16</v>
      </c>
      <c r="H10" s="17"/>
      <c r="I10" s="22"/>
      <c r="J10" s="21">
        <v>14260</v>
      </c>
      <c r="K10" s="24">
        <f t="shared" si="0"/>
        <v>14260</v>
      </c>
    </row>
    <row r="11" spans="1:11">
      <c r="A11" s="25" t="s">
        <v>17</v>
      </c>
      <c r="B11" s="21"/>
      <c r="C11" s="21"/>
      <c r="D11" s="13"/>
      <c r="E11" s="22"/>
      <c r="F11" s="28"/>
      <c r="G11" s="21" t="s">
        <v>18</v>
      </c>
      <c r="H11" s="30"/>
      <c r="I11" s="21"/>
      <c r="J11" s="21">
        <v>3463</v>
      </c>
      <c r="K11" s="24">
        <f t="shared" si="0"/>
        <v>3463</v>
      </c>
    </row>
    <row r="12" spans="1:11">
      <c r="A12" s="27" t="s">
        <v>19</v>
      </c>
      <c r="B12" s="21"/>
      <c r="C12" s="21"/>
      <c r="D12" s="13"/>
      <c r="E12" s="22"/>
      <c r="F12" s="28"/>
      <c r="G12" s="21" t="s">
        <v>20</v>
      </c>
      <c r="H12" s="30"/>
      <c r="I12" s="21"/>
      <c r="J12" s="21">
        <v>2000</v>
      </c>
      <c r="K12" s="24">
        <f t="shared" si="0"/>
        <v>2000</v>
      </c>
    </row>
    <row r="13" spans="1:11">
      <c r="A13" s="27" t="s">
        <v>21</v>
      </c>
      <c r="B13" s="21"/>
      <c r="C13" s="21"/>
      <c r="D13" s="13"/>
      <c r="E13" s="22"/>
      <c r="F13" s="28"/>
      <c r="G13" s="21" t="s">
        <v>22</v>
      </c>
      <c r="H13" s="30"/>
      <c r="I13" s="21"/>
      <c r="J13" s="21"/>
      <c r="K13" s="24"/>
    </row>
    <row r="14" spans="1:11">
      <c r="A14" s="31" t="s">
        <v>23</v>
      </c>
      <c r="B14" s="21"/>
      <c r="C14" s="21"/>
      <c r="D14" s="13">
        <v>31566</v>
      </c>
      <c r="E14" s="22">
        <f>SUM(B14:D14)</f>
        <v>31566</v>
      </c>
      <c r="F14" s="28"/>
      <c r="G14" s="21" t="s">
        <v>24</v>
      </c>
      <c r="H14" s="30"/>
      <c r="I14" s="21"/>
      <c r="J14" s="21">
        <v>9397</v>
      </c>
      <c r="K14" s="24">
        <f>SUM(H14:J14)</f>
        <v>9397</v>
      </c>
    </row>
    <row r="15" spans="1:11">
      <c r="A15" s="31" t="s">
        <v>25</v>
      </c>
      <c r="B15" s="21"/>
      <c r="C15" s="21">
        <v>850</v>
      </c>
      <c r="D15" s="13">
        <v>27472</v>
      </c>
      <c r="E15" s="22">
        <f>SUM(B15:D15)</f>
        <v>28322</v>
      </c>
      <c r="F15" s="28"/>
      <c r="G15" s="21" t="s">
        <v>26</v>
      </c>
      <c r="H15" s="30">
        <v>10</v>
      </c>
      <c r="I15" s="21">
        <v>15</v>
      </c>
      <c r="J15" s="21"/>
      <c r="K15" s="24">
        <f>SUM(H15:J15)</f>
        <v>25</v>
      </c>
    </row>
    <row r="16" spans="1:11">
      <c r="A16" s="31" t="s">
        <v>27</v>
      </c>
      <c r="B16" s="21"/>
      <c r="C16" s="21"/>
      <c r="D16" s="13">
        <v>3660</v>
      </c>
      <c r="E16" s="22">
        <f>D16</f>
        <v>3660</v>
      </c>
      <c r="F16" s="28"/>
      <c r="G16" s="21"/>
      <c r="H16" s="30"/>
      <c r="I16" s="21"/>
      <c r="J16" s="21"/>
      <c r="K16" s="24"/>
    </row>
    <row r="17" spans="1:11">
      <c r="A17" s="32" t="s">
        <v>28</v>
      </c>
      <c r="B17" s="21">
        <f>SUM(B20:B21)</f>
        <v>49653</v>
      </c>
      <c r="C17" s="21">
        <f>SUM(C20:C21)</f>
        <v>54678</v>
      </c>
      <c r="D17" s="30">
        <v>10000</v>
      </c>
      <c r="E17" s="22">
        <f>SUM(B17:D17)</f>
        <v>114331</v>
      </c>
      <c r="F17" s="28"/>
      <c r="G17" s="33" t="s">
        <v>29</v>
      </c>
      <c r="H17" s="30"/>
      <c r="I17" s="21"/>
      <c r="J17" s="21">
        <f>SUM(J20:J21)</f>
        <v>107054</v>
      </c>
      <c r="K17" s="24">
        <f>SUM(H17:J17)</f>
        <v>107054</v>
      </c>
    </row>
    <row r="18" spans="1:11">
      <c r="A18" s="27" t="s">
        <v>30</v>
      </c>
      <c r="B18" s="21"/>
      <c r="C18" s="21"/>
      <c r="D18" s="13"/>
      <c r="E18" s="22"/>
      <c r="F18" s="28"/>
      <c r="G18" s="34" t="s">
        <v>31</v>
      </c>
      <c r="H18" s="30"/>
      <c r="I18" s="21"/>
      <c r="J18" s="21"/>
      <c r="K18" s="24"/>
    </row>
    <row r="19" spans="1:11">
      <c r="A19" s="27" t="s">
        <v>32</v>
      </c>
      <c r="B19" s="35"/>
      <c r="C19" s="21"/>
      <c r="D19" s="13"/>
      <c r="E19" s="22"/>
      <c r="F19" s="28"/>
      <c r="G19" s="34" t="s">
        <v>33</v>
      </c>
      <c r="H19" s="30"/>
      <c r="I19" s="21"/>
      <c r="J19" s="21"/>
      <c r="K19" s="24"/>
    </row>
    <row r="20" spans="1:11">
      <c r="A20" s="27" t="s">
        <v>34</v>
      </c>
      <c r="B20" s="21">
        <v>1743</v>
      </c>
      <c r="C20" s="21">
        <v>1000</v>
      </c>
      <c r="D20" s="13"/>
      <c r="E20" s="22">
        <f>SUM(B20:D20)</f>
        <v>2743</v>
      </c>
      <c r="F20" s="28"/>
      <c r="G20" s="34" t="s">
        <v>35</v>
      </c>
      <c r="H20" s="30"/>
      <c r="I20" s="21"/>
      <c r="J20" s="21">
        <v>101588</v>
      </c>
      <c r="K20" s="24">
        <f>SUM(H20:J20)</f>
        <v>101588</v>
      </c>
    </row>
    <row r="21" spans="1:11" ht="15.75" thickBot="1">
      <c r="A21" s="36" t="s">
        <v>35</v>
      </c>
      <c r="B21" s="12">
        <v>47910</v>
      </c>
      <c r="C21" s="12">
        <v>53678</v>
      </c>
      <c r="E21" s="37">
        <f>SUM(B21:D21)</f>
        <v>101588</v>
      </c>
      <c r="G21" s="38" t="s">
        <v>36</v>
      </c>
      <c r="H21" s="39"/>
      <c r="I21" s="40"/>
      <c r="J21" s="41">
        <v>5466</v>
      </c>
      <c r="K21" s="42">
        <f>SUM(H21:J21)</f>
        <v>5466</v>
      </c>
    </row>
    <row r="22" spans="1:11" ht="15.75" thickBot="1">
      <c r="A22" s="43" t="s">
        <v>37</v>
      </c>
      <c r="B22" s="44">
        <f>B17</f>
        <v>49653</v>
      </c>
      <c r="C22" s="44">
        <f>C17+C15+C14</f>
        <v>55528</v>
      </c>
      <c r="D22" s="45">
        <f>D17+D15+D14+D7+D16</f>
        <v>223628</v>
      </c>
      <c r="E22" s="46">
        <f>E17+E15+E14+E7+E16</f>
        <v>328809</v>
      </c>
      <c r="F22" s="15"/>
      <c r="G22" s="47" t="s">
        <v>38</v>
      </c>
      <c r="H22" s="48">
        <f>H9+H8+H7+H15</f>
        <v>49399</v>
      </c>
      <c r="I22" s="44">
        <f>SUM(I7:I21)</f>
        <v>55216</v>
      </c>
      <c r="J22" s="44">
        <f>J17+J14+J12+J11+J10+J9+J8+J7</f>
        <v>226720</v>
      </c>
      <c r="K22" s="46">
        <f>K17+K15+K14+K12+K11+K10+K9+K8+K7</f>
        <v>331335</v>
      </c>
    </row>
    <row r="23" spans="1:11" ht="15.75" thickBot="1">
      <c r="B23" s="49"/>
      <c r="E23" s="50"/>
      <c r="G23" s="51"/>
      <c r="H23" s="51"/>
      <c r="I23" s="51"/>
      <c r="J23" s="51"/>
    </row>
    <row r="24" spans="1:11">
      <c r="A24" s="52" t="s">
        <v>39</v>
      </c>
      <c r="B24" s="53"/>
      <c r="C24" s="54"/>
      <c r="D24" s="55"/>
      <c r="E24" s="56"/>
      <c r="G24" s="57" t="s">
        <v>40</v>
      </c>
      <c r="H24" s="58"/>
      <c r="I24" s="14"/>
      <c r="J24" s="14"/>
      <c r="K24" s="59"/>
    </row>
    <row r="25" spans="1:11">
      <c r="A25" s="60" t="s">
        <v>41</v>
      </c>
      <c r="B25" s="61"/>
      <c r="C25" s="22"/>
      <c r="D25" s="62"/>
      <c r="E25" s="63"/>
      <c r="G25" s="11" t="s">
        <v>42</v>
      </c>
      <c r="H25" s="30">
        <v>254</v>
      </c>
      <c r="I25" s="22">
        <v>312</v>
      </c>
      <c r="J25" s="22">
        <v>3837</v>
      </c>
      <c r="K25" s="62">
        <f>H25+I25+J25</f>
        <v>4403</v>
      </c>
    </row>
    <row r="26" spans="1:11">
      <c r="A26" s="60" t="s">
        <v>43</v>
      </c>
      <c r="B26" s="22"/>
      <c r="C26" s="22"/>
      <c r="D26" s="24"/>
      <c r="E26" s="63"/>
      <c r="G26" s="64" t="s">
        <v>44</v>
      </c>
      <c r="H26" s="30"/>
      <c r="I26" s="22"/>
      <c r="J26" s="22"/>
      <c r="K26" s="62"/>
    </row>
    <row r="27" spans="1:11">
      <c r="A27" s="25" t="s">
        <v>13</v>
      </c>
      <c r="B27" s="22"/>
      <c r="C27" s="22"/>
      <c r="D27" s="24"/>
      <c r="E27" s="63"/>
      <c r="G27" s="65" t="s">
        <v>45</v>
      </c>
      <c r="H27" s="30"/>
      <c r="I27" s="22"/>
      <c r="J27" s="22">
        <v>2571</v>
      </c>
      <c r="K27" s="62">
        <f>J27</f>
        <v>2571</v>
      </c>
    </row>
    <row r="28" spans="1:11">
      <c r="A28" s="27" t="s">
        <v>15</v>
      </c>
      <c r="B28" s="22"/>
      <c r="C28" s="22"/>
      <c r="D28" s="24"/>
      <c r="E28" s="63"/>
      <c r="G28" s="65" t="s">
        <v>44</v>
      </c>
      <c r="H28" s="30"/>
      <c r="I28" s="22"/>
      <c r="J28" s="22"/>
      <c r="K28" s="62"/>
    </row>
    <row r="29" spans="1:11">
      <c r="A29" s="25" t="s">
        <v>17</v>
      </c>
      <c r="B29" s="22"/>
      <c r="C29" s="22"/>
      <c r="D29" s="24"/>
      <c r="E29" s="63"/>
      <c r="G29" s="65" t="s">
        <v>46</v>
      </c>
      <c r="H29" s="30"/>
      <c r="I29" s="22"/>
      <c r="J29" s="22"/>
      <c r="K29" s="62"/>
    </row>
    <row r="30" spans="1:11">
      <c r="A30" s="27" t="s">
        <v>19</v>
      </c>
      <c r="B30" s="22"/>
      <c r="C30" s="22"/>
      <c r="D30" s="24"/>
      <c r="E30" s="63"/>
      <c r="G30" s="65" t="s">
        <v>47</v>
      </c>
      <c r="H30" s="30"/>
      <c r="I30" s="21"/>
      <c r="J30" s="22"/>
      <c r="K30" s="24"/>
    </row>
    <row r="31" spans="1:11">
      <c r="A31" s="27" t="s">
        <v>21</v>
      </c>
      <c r="B31" s="22"/>
      <c r="C31" s="22"/>
      <c r="D31" s="24"/>
      <c r="E31" s="63"/>
      <c r="G31" s="66" t="s">
        <v>48</v>
      </c>
      <c r="H31" s="30"/>
      <c r="I31" s="21"/>
      <c r="J31" s="22"/>
      <c r="K31" s="24"/>
    </row>
    <row r="32" spans="1:11">
      <c r="A32" s="27" t="s">
        <v>49</v>
      </c>
      <c r="B32" s="22"/>
      <c r="C32" s="22"/>
      <c r="D32" s="24"/>
      <c r="E32" s="63"/>
      <c r="G32" s="67" t="s">
        <v>50</v>
      </c>
      <c r="H32" s="30"/>
      <c r="I32" s="21"/>
      <c r="J32" s="22"/>
      <c r="K32" s="24"/>
    </row>
    <row r="33" spans="1:11">
      <c r="A33" s="60" t="s">
        <v>51</v>
      </c>
      <c r="B33" s="22"/>
      <c r="C33" s="22"/>
      <c r="D33" s="24"/>
      <c r="E33" s="63"/>
      <c r="G33" s="11"/>
      <c r="H33" s="30"/>
      <c r="I33" s="21"/>
      <c r="J33" s="22"/>
      <c r="K33" s="24"/>
    </row>
    <row r="34" spans="1:11" ht="15.75" thickBot="1">
      <c r="A34" s="68" t="s">
        <v>52</v>
      </c>
      <c r="B34" s="69"/>
      <c r="C34" s="69"/>
      <c r="D34" s="42">
        <v>9500</v>
      </c>
      <c r="E34" s="70">
        <f>D34</f>
        <v>9500</v>
      </c>
      <c r="G34" s="71"/>
      <c r="H34" s="72"/>
      <c r="I34" s="73"/>
      <c r="J34" s="73"/>
      <c r="K34" s="74"/>
    </row>
    <row r="35" spans="1:11" ht="15.75" thickBot="1">
      <c r="A35" s="75" t="s">
        <v>53</v>
      </c>
      <c r="B35" s="48">
        <f t="shared" ref="B35" si="1">SUM(B24:B34)</f>
        <v>0</v>
      </c>
      <c r="C35" s="48">
        <f t="shared" ref="C35:D35" si="2">SUM(C24:C34)</f>
        <v>0</v>
      </c>
      <c r="D35" s="48">
        <f t="shared" si="2"/>
        <v>9500</v>
      </c>
      <c r="E35" s="44">
        <f>SUM(E24:E34)</f>
        <v>9500</v>
      </c>
      <c r="G35" s="43" t="s">
        <v>54</v>
      </c>
      <c r="H35" s="76">
        <f>H25</f>
        <v>254</v>
      </c>
      <c r="I35" s="76">
        <f>I25</f>
        <v>312</v>
      </c>
      <c r="J35" s="44">
        <f>J25+J27</f>
        <v>6408</v>
      </c>
      <c r="K35" s="46">
        <f>K25+K26+K27</f>
        <v>6974</v>
      </c>
    </row>
    <row r="36" spans="1:11">
      <c r="B36" s="77"/>
      <c r="C36" s="77"/>
      <c r="D36" s="77"/>
      <c r="E36" s="77"/>
    </row>
    <row r="37" spans="1:11">
      <c r="A37" s="78" t="s">
        <v>55</v>
      </c>
      <c r="B37" s="79">
        <f t="shared" ref="B37:D37" si="3">B22+B35</f>
        <v>49653</v>
      </c>
      <c r="C37" s="79">
        <f t="shared" si="3"/>
        <v>55528</v>
      </c>
      <c r="D37" s="79">
        <f t="shared" si="3"/>
        <v>233128</v>
      </c>
      <c r="E37" s="79">
        <f>E35+E22</f>
        <v>338309</v>
      </c>
      <c r="G37" s="78" t="s">
        <v>56</v>
      </c>
      <c r="H37" s="79">
        <f>H22+H35</f>
        <v>49653</v>
      </c>
      <c r="I37" s="79">
        <f>I22+I35</f>
        <v>55528</v>
      </c>
      <c r="J37" s="79">
        <f t="shared" ref="J37" si="4">J22+J35</f>
        <v>233128</v>
      </c>
      <c r="K37" s="79">
        <f>K22+K35</f>
        <v>338309</v>
      </c>
    </row>
    <row r="38" spans="1:11">
      <c r="G38" s="80" t="s">
        <v>57</v>
      </c>
      <c r="J38" s="81">
        <f>E35-K35</f>
        <v>2526</v>
      </c>
    </row>
    <row r="39" spans="1:11">
      <c r="G39" s="80" t="s">
        <v>58</v>
      </c>
      <c r="J39" s="81">
        <f>E22-K22</f>
        <v>-2526</v>
      </c>
    </row>
    <row r="40" spans="1:11">
      <c r="G40" s="78" t="s">
        <v>59</v>
      </c>
      <c r="J40" s="81">
        <f>SUM(J38:J39)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2016-03-08T09:47:56Z</dcterms:created>
  <dcterms:modified xsi:type="dcterms:W3CDTF">2016-03-08T09:48:50Z</dcterms:modified>
</cp:coreProperties>
</file>