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602" firstSheet="31" activeTab="36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Finanszír. bevét. mindössz  " sheetId="7" r:id="rId7"/>
    <sheet name="5. Önkorm. műk. bev." sheetId="8" r:id="rId8"/>
    <sheet name="5.1. Önk.műk.bev.kötel." sheetId="9" r:id="rId9"/>
    <sheet name="5.2. Önk.műk.bev.önként." sheetId="10" r:id="rId10"/>
    <sheet name="6. Önk.felh.bev." sheetId="11" r:id="rId11"/>
    <sheet name="6.1. Önk.felh.bev.köt." sheetId="12" r:id="rId12"/>
    <sheet name="6.2. Önk.felh.bev.önként." sheetId="13" r:id="rId13"/>
    <sheet name="7. PH. műk. bev." sheetId="14" r:id="rId14"/>
    <sheet name="7.1. PH. műk. bev. köt." sheetId="15" r:id="rId15"/>
    <sheet name="7.2. PH. műk. bev. önk." sheetId="16" r:id="rId16"/>
    <sheet name="7.3. PH. műk. bev. állami" sheetId="17" r:id="rId17"/>
    <sheet name="8. PH. felhalm. bev." sheetId="18" r:id="rId18"/>
    <sheet name="9. Kv.-i szerv műk. bev. " sheetId="19" r:id="rId19"/>
    <sheet name="9.1. Kv-i szerv műk. bev. köt." sheetId="20" r:id="rId20"/>
    <sheet name="9.2. Kv.-i műk. bev. önk." sheetId="21" r:id="rId21"/>
    <sheet name="10. Kiad. mindössz." sheetId="22" r:id="rId22"/>
    <sheet name="10.2.-10.7. mell." sheetId="23" r:id="rId23"/>
    <sheet name="11. Kiad. mindössz. köt.-önként" sheetId="24" r:id="rId24"/>
    <sheet name="11.1.-11.2. melléklet" sheetId="25" r:id="rId25"/>
    <sheet name="12. PH. kiad. össz. " sheetId="26" r:id="rId26"/>
    <sheet name="12.1-12.3 PH.kiad. Köt-önk-áll." sheetId="27" r:id="rId27"/>
    <sheet name="13. Kv.-i szerv kiad. összes." sheetId="28" r:id="rId28"/>
    <sheet name="13.1-13.2. Kv.-i szerv köt-önk." sheetId="29" r:id="rId29"/>
    <sheet name="14.-16. mell." sheetId="30" r:id="rId30"/>
    <sheet name="17. melléklet" sheetId="31" r:id="rId31"/>
    <sheet name="18. mell." sheetId="32" r:id="rId32"/>
    <sheet name="19.mell" sheetId="33" r:id="rId33"/>
    <sheet name="20.mell" sheetId="34" r:id="rId34"/>
    <sheet name="21-23. mell." sheetId="35" r:id="rId35"/>
    <sheet name="24. mell" sheetId="36" r:id="rId36"/>
    <sheet name="25. mell" sheetId="37" r:id="rId37"/>
    <sheet name="26. mell" sheetId="38" r:id="rId38"/>
    <sheet name="27. mell" sheetId="39" r:id="rId39"/>
    <sheet name="28-29. melléklet" sheetId="40" r:id="rId40"/>
    <sheet name="30. melléklet" sheetId="41" r:id="rId41"/>
  </sheets>
  <definedNames/>
  <calcPr fullCalcOnLoad="1"/>
</workbook>
</file>

<file path=xl/sharedStrings.xml><?xml version="1.0" encoding="utf-8"?>
<sst xmlns="http://schemas.openxmlformats.org/spreadsheetml/2006/main" count="1432" uniqueCount="596">
  <si>
    <t>Ezer Ft-ban</t>
  </si>
  <si>
    <t xml:space="preserve">  BEVÉTELEK JOGCÍMEI</t>
  </si>
  <si>
    <t>Önkormányzat</t>
  </si>
  <si>
    <t xml:space="preserve"> </t>
  </si>
  <si>
    <t xml:space="preserve">Önkormányzat </t>
  </si>
  <si>
    <t>Összesen</t>
  </si>
  <si>
    <t>Beruházási feladat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</si>
  <si>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</si>
  <si>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</si>
  <si>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</si>
  <si>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</si>
  <si>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</si>
  <si>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>KÖLTSÉGVETÉS MÉRLEGE</t>
  </si>
  <si>
    <t xml:space="preserve">Megnevezés </t>
  </si>
  <si>
    <t xml:space="preserve">Előirányzat összege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</si>
  <si>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</si>
  <si>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</si>
  <si>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</si>
  <si>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</si>
  <si>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</si>
  <si>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Kötelező feladatok </t>
  </si>
  <si>
    <t xml:space="preserve">Önkorm.-i Hivatal </t>
  </si>
  <si>
    <t xml:space="preserve">KÖTELEZŐ FELADATOK </t>
  </si>
  <si>
    <t xml:space="preserve">ÖNKÉNT VÁLLALT FELADATOK </t>
  </si>
  <si>
    <t>KÖTELEZŐ FELADATONKÉNT</t>
  </si>
  <si>
    <t xml:space="preserve">Önként vállalt feladatok </t>
  </si>
  <si>
    <t xml:space="preserve">MINDÖSSZESEN </t>
  </si>
  <si>
    <t xml:space="preserve">ÖNKORMÁNYZAT </t>
  </si>
  <si>
    <t>KÖTELEZŐ FELADATOK</t>
  </si>
  <si>
    <t xml:space="preserve">Önkormányz. Hivatal </t>
  </si>
  <si>
    <t>Önk.-i Hivatal</t>
  </si>
  <si>
    <t xml:space="preserve">Költségvetési szervek </t>
  </si>
  <si>
    <t>Kötelező feladatok</t>
  </si>
  <si>
    <t>ÖNKÉNT VÁLLALT FELADATONKÉNT</t>
  </si>
  <si>
    <t>Önkormányzati Hivatal</t>
  </si>
  <si>
    <t>Önkorm.hiv.</t>
  </si>
  <si>
    <t>Kv.-i szervek</t>
  </si>
  <si>
    <t>Felújítási feladat</t>
  </si>
  <si>
    <t xml:space="preserve">Céltartalék célonkénti részletezése </t>
  </si>
  <si>
    <t>Önkorm.-i Hivatal</t>
  </si>
  <si>
    <t xml:space="preserve">B.7. Felhalmozási célú átvett pénzeszközök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</si>
  <si>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</si>
  <si>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</si>
  <si>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</si>
  <si>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</si>
  <si>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</si>
  <si>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 xml:space="preserve">B813. Maradvány igénybevétele </t>
  </si>
  <si>
    <t xml:space="preserve">B814. Államháztartáson belüli megelőlegezések </t>
  </si>
  <si>
    <t xml:space="preserve">B816. Központi, irányító szervi támogatás 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</si>
  <si>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</si>
  <si>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</si>
  <si>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</si>
  <si>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</si>
  <si>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</si>
  <si>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</si>
  <si>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</si>
  <si>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</si>
  <si>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</si>
  <si>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</si>
  <si>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</si>
  <si>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</si>
  <si>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</si>
  <si>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</si>
  <si>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</si>
  <si>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</si>
  <si>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K6. Beruházások </t>
  </si>
  <si>
    <t xml:space="preserve">K7. Felújítások </t>
  </si>
  <si>
    <t xml:space="preserve">K8. Egyéb felhalmozási célú kiadások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</si>
  <si>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</si>
  <si>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</si>
  <si>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</si>
  <si>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</si>
  <si>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</si>
  <si>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</si>
  <si>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</si>
  <si>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</si>
  <si>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</si>
  <si>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</si>
  <si>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</si>
  <si>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</si>
  <si>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</si>
  <si>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</si>
  <si>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</si>
  <si>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</si>
  <si>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</si>
  <si>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</si>
  <si>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</si>
  <si>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</si>
  <si>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</si>
  <si>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</si>
  <si>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</si>
  <si>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B409. Egyéb pénzügyi műveletek bevételei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</si>
  <si>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</si>
  <si>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</si>
  <si>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</si>
  <si>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</si>
  <si>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</si>
  <si>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</si>
  <si>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</si>
  <si>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</si>
  <si>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</si>
  <si>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</si>
  <si>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</si>
  <si>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</si>
  <si>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</si>
  <si>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</si>
  <si>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</si>
  <si>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</si>
  <si>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</si>
  <si>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</si>
  <si>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</si>
  <si>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 xml:space="preserve">B811. Hitel-, és kölcsönfelvétel államháztartáson kívülről </t>
  </si>
  <si>
    <t>B814. Államháztartáson belüli megelőlegezések</t>
  </si>
  <si>
    <t xml:space="preserve">B815. Államháztartáson belüli megelőlegezések törlesztése </t>
  </si>
  <si>
    <t xml:space="preserve">B1. Működési célú támogatások államázt.-on belülről összesen </t>
  </si>
  <si>
    <t>FELHALMOZÁSI KÖLTSÉGVETÉSI BEVÉTELEK ÖSSZESEN (B2.+B5.+B7.)</t>
  </si>
  <si>
    <t>1. melléklet</t>
  </si>
  <si>
    <t xml:space="preserve">                  3. melléklet</t>
  </si>
  <si>
    <t>2. melléklet</t>
  </si>
  <si>
    <t>4. melléklet</t>
  </si>
  <si>
    <t>Költségvetési szerv megnevezése:</t>
  </si>
  <si>
    <t xml:space="preserve">Állami (államigazg.) feladatok </t>
  </si>
  <si>
    <t xml:space="preserve">A 2014. évi MŰKÖDÉSI KÖLTSÉGVETÉS BEVÉTELI ELŐIRÁNYZATAI </t>
  </si>
  <si>
    <t>ÖNKÉNT VÁLLALT FELADAT</t>
  </si>
  <si>
    <t>KÖTELEZŐ FELADAT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</si>
  <si>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</si>
  <si>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</si>
  <si>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</si>
  <si>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</si>
  <si>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</si>
  <si>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</si>
  <si>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</si>
  <si>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</si>
  <si>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</si>
  <si>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</si>
  <si>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B15. Működ. célú visszatérítendő támogatások, kölcsönök igénybevétele államháztartáson belülről 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</si>
  <si>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</si>
  <si>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</si>
  <si>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</si>
  <si>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</si>
  <si>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</si>
  <si>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</si>
  <si>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</si>
  <si>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      3.5. melléklet</t>
  </si>
  <si>
    <t xml:space="preserve">      3.6.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</si>
  <si>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</si>
  <si>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</si>
  <si>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</si>
  <si>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</si>
  <si>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t xml:space="preserve">K8. Egyéb felhalmozási kiadások </t>
  </si>
  <si>
    <t>xx</t>
  </si>
  <si>
    <t xml:space="preserve">  10. melléklet</t>
  </si>
  <si>
    <t xml:space="preserve">  10.1. melléklet</t>
  </si>
  <si>
    <t xml:space="preserve">  11. melléklet</t>
  </si>
  <si>
    <t xml:space="preserve">  11.1. melléklet</t>
  </si>
  <si>
    <t xml:space="preserve">  12.2. melléklet</t>
  </si>
  <si>
    <t>9.1. melléklet</t>
  </si>
  <si>
    <t xml:space="preserve">K4. Elátottak pénzbeli juttatásai </t>
  </si>
  <si>
    <t>9.2. melléklet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</si>
  <si>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</si>
  <si>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</si>
  <si>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 xml:space="preserve">K506. Egyéb működési célú támogatások államháztartáson belülre </t>
  </si>
  <si>
    <t>K508. Működési célú visszatérítendő támogatások, kölcsönök nyújtása államháztartáson kívülre</t>
  </si>
  <si>
    <t xml:space="preserve">Kv.-i szerv megnevezése 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</si>
  <si>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</si>
  <si>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</si>
  <si>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</si>
  <si>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</si>
  <si>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</si>
  <si>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</si>
  <si>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</si>
  <si>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15. melléklet</t>
  </si>
  <si>
    <t>14. melléklet</t>
  </si>
  <si>
    <t>16.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</si>
  <si>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</si>
  <si>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</si>
  <si>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</si>
  <si>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</si>
  <si>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</si>
  <si>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</si>
  <si>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</si>
  <si>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</si>
  <si>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</si>
  <si>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</si>
  <si>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</si>
  <si>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</si>
  <si>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</si>
  <si>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f) építésügyi bírság</t>
  </si>
  <si>
    <t>g) szabálysértési pénz- és helyszínbírság önormányzatot megillető rész</t>
  </si>
  <si>
    <t xml:space="preserve">A költségvetési évet követő három év tervezett előirányzatainak keretszámai főbb csoportokban </t>
  </si>
  <si>
    <t>Előirányzat összege</t>
  </si>
  <si>
    <t xml:space="preserve">B1. Működési célú támogatások államházt.-on belülről </t>
  </si>
  <si>
    <t xml:space="preserve">K2. Munkaadót terhelő járulékok és szoc. hozzáj. adó </t>
  </si>
  <si>
    <t xml:space="preserve">K911. Hitel-, kölcsöntörlesztés államházt.-on kívülre </t>
  </si>
  <si>
    <t>K914. Államházt.-on belüli megelőlegez. visszafizetése</t>
  </si>
  <si>
    <t xml:space="preserve">B2. Felhalmozási célú támogatások államh.-on belülről </t>
  </si>
  <si>
    <t xml:space="preserve">B816. Központi, irányíító szervi támogatás </t>
  </si>
  <si>
    <t>B8131. Előző évi költségvetési maradvány igénybevétele</t>
  </si>
  <si>
    <t xml:space="preserve">Ebből: B8131. Előző évi költségvetési maradvány igénybevétele </t>
  </si>
  <si>
    <t xml:space="preserve">B115. Működési célú költségvetési támogatások és kiegészítő támogatások </t>
  </si>
  <si>
    <t xml:space="preserve">B408. Kamatbevételek és más nyereségjellegű bevételek  </t>
  </si>
  <si>
    <t xml:space="preserve">B411. Egyéb működési bevételek </t>
  </si>
  <si>
    <t xml:space="preserve">B410. Biztosító által fizetett kártérítés </t>
  </si>
  <si>
    <t>B817. Lekötött bankbetétek megszüntetése</t>
  </si>
  <si>
    <t>B7. Felhalmozási célú átvett pénzeszközök összesen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</si>
  <si>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</si>
  <si>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</si>
  <si>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</si>
  <si>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 xml:space="preserve">B116. Elszámolásból származó bevételek </t>
  </si>
  <si>
    <t xml:space="preserve">B12. Elvonások és befizetések bevételei </t>
  </si>
  <si>
    <t xml:space="preserve">B404. Tulajdonosi bevételek </t>
  </si>
  <si>
    <t xml:space="preserve">B405. Ellátási díjak </t>
  </si>
  <si>
    <t>B407. Általános forgalmi adó visszatérítése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</si>
  <si>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</si>
  <si>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</si>
  <si>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      Ebből: K513.Tartalékok összesen</t>
  </si>
  <si>
    <t xml:space="preserve">               Céltartalék </t>
  </si>
  <si>
    <t xml:space="preserve">B114. Települési önkormáőnyzatok kulturális feladatainak támogatása </t>
  </si>
  <si>
    <t xml:space="preserve">B36. Egyéb közhatalmi bevételek </t>
  </si>
  <si>
    <t xml:space="preserve">B64. Működési célú visszatérítendő támogatások, kölcsönök visszatérülése államháztartáson kívülről  </t>
  </si>
  <si>
    <t xml:space="preserve">B112. Települési önkormányzatok egyes köznevelési támogatás </t>
  </si>
  <si>
    <t>B113. Települési önkormányzatok szociális, gyermekjóléti és gyermekétkeztetési feladatainak támogatása</t>
  </si>
  <si>
    <t xml:space="preserve">B114. Települési önkormányzatok kulturális feladatainak támogatása </t>
  </si>
  <si>
    <t xml:space="preserve">B115. Működési célú költségvetési támogatások és kiegeészítő támogatások </t>
  </si>
  <si>
    <t xml:space="preserve">B405.Ellátási díjak </t>
  </si>
  <si>
    <t xml:space="preserve">B819. Tulajdonosi kölcsönök bevételei </t>
  </si>
  <si>
    <t xml:space="preserve">B8. Finanszírozási bevételek összesen </t>
  </si>
  <si>
    <t xml:space="preserve">MŰKÖDÉSI KÖLTSÉGVETÉSI BEVÉTELEK ÖSSZESEN (B1.+B3.+B4.+B6.) </t>
  </si>
  <si>
    <t>A 2016. évi FELHALMOZÁSI KÖLTSÉGVETÉS BEVÉTELI ELŐIRÁNYZATA FELADATONKÉNT</t>
  </si>
  <si>
    <t xml:space="preserve">Az ÖNKORMÁNYZAT 2016. évi FELHALMOZÁSI KÖLTSÉGVETÉS BEVÉELI ELŐIRÁNYZATAI </t>
  </si>
  <si>
    <t xml:space="preserve">B408. Kamatbevételek és más nyereségjellegű bevételek </t>
  </si>
  <si>
    <t xml:space="preserve">A 2016. évi MŰKÖDÉSI KÖLTSÉGVETÉS BEVÉTELI ELŐIRÁNYZATAI </t>
  </si>
  <si>
    <t>A 2016. évi FELHALMOZÁSI KÖLTSÉGVETÉS BEVÉTELI ELŐIRÁNYZATAI FELADATONKÉNT</t>
  </si>
  <si>
    <t xml:space="preserve">B21. Felhaolmozási célú önkormányzati támogatások </t>
  </si>
  <si>
    <t>A 2016. évi MŰKÖDÉSI KÖLTSÉGVETÉS BEVÉTELI ELŐIRÁNYZATAI FELADATONKÉNT</t>
  </si>
  <si>
    <t xml:space="preserve">A 2016. évi MŰKÖDÉSI ÉS FELHALMOZÁSI KÖLTSÉGVETÉS KIADÁSI előirányzatai  </t>
  </si>
  <si>
    <t>K919. Tulajdonosi kölcsönök kiadásai</t>
  </si>
  <si>
    <t>B. Felhalmozási költségvetési kiadásai összesen</t>
  </si>
  <si>
    <t>A. Működési költségvetési kiadásai összesen</t>
  </si>
  <si>
    <t>C. Finanszírozási kiadások összesen</t>
  </si>
  <si>
    <t>D. KIADÁS MINDÖSSZESEN (A+B+C)</t>
  </si>
  <si>
    <t>K512. Egyéb működési célú támogatások államháztartáson kívülre</t>
  </si>
  <si>
    <t xml:space="preserve">Államigazg.-i feladatok </t>
  </si>
  <si>
    <t xml:space="preserve">Az ÖNKORMÁNYZAT 2016. évi MŰKÖDÉSI ÉS FELHALMOZÁSI KÖLTSÉGVETÉS KIADÁSI ELŐIRÁNYZATAI 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</si>
  <si>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</si>
  <si>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</si>
  <si>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</si>
  <si>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 xml:space="preserve">D. FINANSZÍROZÁSI BEVÉTELEK (B8.) ÖSSZESEN </t>
  </si>
  <si>
    <t xml:space="preserve">D. FINANSZÍROZÁSI KIADÁSOK (K9.) ÖSSZESEN </t>
  </si>
  <si>
    <t>I. BEVÉTELEK MINDÖSSZESEN (C+D)</t>
  </si>
  <si>
    <t>I. KIADÁSOK MINDÖSSZESEN (C+D)</t>
  </si>
  <si>
    <t xml:space="preserve">     2016. évi FINANSZÍROZÁSI BEVÉTELI ELŐIRÁNYZATOK</t>
  </si>
  <si>
    <t>5. melléklet</t>
  </si>
  <si>
    <t>5.1. melléklet</t>
  </si>
  <si>
    <t>5.2. melléklet</t>
  </si>
  <si>
    <t xml:space="preserve">                  6. melléklet</t>
  </si>
  <si>
    <t xml:space="preserve">                  6.1. melléklet</t>
  </si>
  <si>
    <t xml:space="preserve">                  6.2. melléklet</t>
  </si>
  <si>
    <t>7. melléklet</t>
  </si>
  <si>
    <t>7.1. melléklet</t>
  </si>
  <si>
    <t>7.2. melléklet</t>
  </si>
  <si>
    <t>7.3. melléklet</t>
  </si>
  <si>
    <t>ÁLLAMIGAZGATÁSI FELADATONKÉNT</t>
  </si>
  <si>
    <t>ÁLLAMIGAZGATÁSI FELADAT</t>
  </si>
  <si>
    <t xml:space="preserve">                  8. melléklet</t>
  </si>
  <si>
    <t>9. melléklet</t>
  </si>
  <si>
    <t xml:space="preserve">A 2016. évi MŰKÖDÉSI ÉS FELHALMOZÁSI KÖLTSÉGVETÉSI, valamint FINANSZÍROZÁSI KIADÁS ELŐIRÁNYZATAI MINDÖSSZESEN </t>
  </si>
  <si>
    <t>10.2. melléklet</t>
  </si>
  <si>
    <t>10.3. melléklet</t>
  </si>
  <si>
    <t>10.4. melléklet</t>
  </si>
  <si>
    <t>10.5. melléklet</t>
  </si>
  <si>
    <t>10.6. melléklet</t>
  </si>
  <si>
    <t>Államigazg.-i feladat</t>
  </si>
  <si>
    <t xml:space="preserve">A 2016. évi MŰKÖDÉSI ÉS FELHALMOZÁSI KÖLTSÉGVETÉS KIADÁSI ELŐIRÁNYZATAI </t>
  </si>
  <si>
    <t xml:space="preserve">  12.3. melléklet</t>
  </si>
  <si>
    <t xml:space="preserve">ÁLLAMIGAZGATÁSI FELADATOK </t>
  </si>
  <si>
    <t xml:space="preserve">  13. melléklet</t>
  </si>
  <si>
    <t xml:space="preserve">  13.1. melléklet</t>
  </si>
  <si>
    <t xml:space="preserve">  13.2. melléklet</t>
  </si>
  <si>
    <t>17. melléklet</t>
  </si>
  <si>
    <t>18. melléklet</t>
  </si>
  <si>
    <t xml:space="preserve">     A 2016. évi FELHALMOZÁSI KÖLTSÉGVETÉSI BEVÉTELEK ELŐIRÁNYZATAI</t>
  </si>
  <si>
    <t xml:space="preserve">     A 2016. évi MŰKÖDÉSI KÖLTSÉGVETÉSI BEVÉTELEK  ELŐIRÁNYZATAI</t>
  </si>
  <si>
    <t xml:space="preserve">     A 2016. évi MŰKÖDÉSI KÖLTSÉGVETÉSI BEVÉTELI ELŐIRÁNYZAT FELADATONKÉNT</t>
  </si>
  <si>
    <t xml:space="preserve">     Az ÖNKORMÁNYZAT 2016. évi MŰKÖDÉSI KÖLTSÉGVETÉSI BEVÉTELI ELŐIRÁNYZATAI </t>
  </si>
  <si>
    <t xml:space="preserve">     Az ÖNKORMÁNYZAT 2016. évi MŰKÖDÉSI KÖLTSÉGVETÉSI BEVÉELI ELŐIRÁNYZATAI </t>
  </si>
  <si>
    <t xml:space="preserve">A 2016. évi MŰKÖDÉSI KÖLTSÉGVETÉSI BEVÉTELI ELŐIRÁNYZATAI </t>
  </si>
  <si>
    <t xml:space="preserve">4.1. melléklet </t>
  </si>
  <si>
    <t xml:space="preserve">Költségvetési szerv </t>
  </si>
  <si>
    <t xml:space="preserve">KÖLTSÉGVETÉSI SZERVENKÉNT </t>
  </si>
  <si>
    <t xml:space="preserve">KÖLTSÉGVETÉSI KIADÁS MINDÖSZESESEN (A.+B.) </t>
  </si>
  <si>
    <t xml:space="preserve">FINANSZÍROZÁSI KIADÁSOK KÖLTSÉGVETÉSI SZERVENKÉNT </t>
  </si>
  <si>
    <t>10.7. melléklet</t>
  </si>
  <si>
    <t>A. Működési költségvetési kiadás összesen</t>
  </si>
  <si>
    <t>B. Felhalmozási költségvetési kiadásösszesen</t>
  </si>
  <si>
    <t>D. Felhalmozási költségvetési kiadás összesen</t>
  </si>
  <si>
    <t>C. KÖLTSÉGVETÉSI KIADÁSOK ÖSSZESEN (A+B)</t>
  </si>
  <si>
    <t>B. Felhalmozási költségvetési kiadás összesen</t>
  </si>
  <si>
    <t xml:space="preserve">K916. Péneszközök lekötött bankbetétként elhelyezése </t>
  </si>
  <si>
    <t xml:space="preserve">K919. Tulajdonosi kölcsönök kiadásai </t>
  </si>
  <si>
    <t xml:space="preserve">B811. Hitel-, és kölcsönfelvétel pénzügyi vállalkozástól </t>
  </si>
  <si>
    <t>B815. Államháztartáson belüli megelőlegezések törlesztése törlesztése</t>
  </si>
  <si>
    <t xml:space="preserve">B817. Lekötött bankbetétek megszüntetése </t>
  </si>
  <si>
    <t xml:space="preserve">C. FINANSZÍROZÁSI BEVÉTELEK (B8.) ÖSSZESEN </t>
  </si>
  <si>
    <t>D. BEVÉTELEK MINDÖSSZESEN (A+B+C)</t>
  </si>
  <si>
    <t>C. FINANSZÍROZÁSI KIADÁSOK (K9.) ÖSSZESEN</t>
  </si>
  <si>
    <t>D. KIADÁSOK MINDÖSSZESEN (A+B+C)</t>
  </si>
  <si>
    <t xml:space="preserve">Az ÖNKORMÁNYZAT 2016. évi FELHALMOZÁSI KÖLTSÉGVETÉS BEVÉTELI ELŐIRÁNYZATAI </t>
  </si>
  <si>
    <t xml:space="preserve">19. melléklet </t>
  </si>
  <si>
    <t>Több éves kihatással járó döntések</t>
  </si>
  <si>
    <t xml:space="preserve">  számszerűsítése</t>
  </si>
  <si>
    <t xml:space="preserve">                </t>
  </si>
  <si>
    <t xml:space="preserve">2016. év </t>
  </si>
  <si>
    <t>2017. év</t>
  </si>
  <si>
    <t>2018. év</t>
  </si>
  <si>
    <t>2019. év</t>
  </si>
  <si>
    <t>2020. év</t>
  </si>
  <si>
    <t xml:space="preserve">2020. év után </t>
  </si>
  <si>
    <t>Kötvénybeváltás kiadásai</t>
  </si>
  <si>
    <t>………..…………… beruházás</t>
  </si>
  <si>
    <t>……. pénzügyi lízingből eredő kötelezettség</t>
  </si>
  <si>
    <t xml:space="preserve">20. melléklet </t>
  </si>
  <si>
    <t>KIMUTATÁS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</si>
  <si>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</si>
  <si>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Adósságot keletkeztető ügylet megnevezése</t>
  </si>
  <si>
    <t>Ügylet várható értéke</t>
  </si>
  <si>
    <t>I. Fejlesztési cél, amelyek megvalósításához adósságot keletkeztető ügylet megkötése válik, vagy válhat szükségessé</t>
  </si>
  <si>
    <t xml:space="preserve">1. </t>
  </si>
  <si>
    <t>2.</t>
  </si>
  <si>
    <t>3.</t>
  </si>
  <si>
    <t xml:space="preserve">II. Adósságot keletkeztető más ügyletek </t>
  </si>
  <si>
    <t>1.</t>
  </si>
  <si>
    <t xml:space="preserve">21. melléklet </t>
  </si>
  <si>
    <t xml:space="preserve">KIMUTATÁS </t>
  </si>
  <si>
    <t xml:space="preserve">a saját bevételek összegéről </t>
  </si>
  <si>
    <t>Saját bevétel megnevezése *</t>
  </si>
  <si>
    <t>Az adósságot keletkeztető ügyletek futamidejének végéig</t>
  </si>
  <si>
    <t xml:space="preserve">Tárgyévi saját bevételek összege </t>
  </si>
  <si>
    <t xml:space="preserve">Helyi adóból és trelepülési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</si>
  <si>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</si>
  <si>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</si>
  <si>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</si>
  <si>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</si>
  <si>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</si>
  <si>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</si>
  <si>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</si>
  <si>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</si>
  <si>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Kezeség-, illetve garanciavállalással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</si>
  <si>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</si>
  <si>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</si>
  <si>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</si>
  <si>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</si>
  <si>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A futamidő végéig fennálló összeg </t>
  </si>
  <si>
    <t xml:space="preserve">A fennálló összegből tárgyévben esedékes tőketartozás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</si>
  <si>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</si>
  <si>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</si>
  <si>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</si>
  <si>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</si>
  <si>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</si>
  <si>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</si>
  <si>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</si>
  <si>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</si>
  <si>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</si>
  <si>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</si>
  <si>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</si>
  <si>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</si>
  <si>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</si>
  <si>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23. melléklet </t>
  </si>
  <si>
    <t>a kezességvállalásokból a kezesség érvényesíthetőségeig fennálló kötelezettségekről</t>
  </si>
  <si>
    <t xml:space="preserve">Kezességvállalás megnevezése </t>
  </si>
  <si>
    <t xml:space="preserve">Összeg </t>
  </si>
  <si>
    <t xml:space="preserve">24. melléklet </t>
  </si>
  <si>
    <t xml:space="preserve">   2016. évi  ELŐIRÁNYZAT-FELHASZNÁLÁSI TERV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</si>
  <si>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</si>
  <si>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</si>
  <si>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</si>
  <si>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</si>
  <si>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</si>
  <si>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</si>
  <si>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</si>
  <si>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</si>
  <si>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</si>
  <si>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</si>
  <si>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</si>
  <si>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</si>
  <si>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</si>
  <si>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</si>
  <si>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</si>
  <si>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</si>
  <si>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</si>
  <si>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</si>
  <si>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</si>
  <si>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</si>
  <si>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</si>
  <si>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25. mellélet</t>
  </si>
  <si>
    <t xml:space="preserve">a közvetett támogatások 2016. évi tervezett összegéről 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</si>
  <si>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</si>
  <si>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</si>
  <si>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</si>
  <si>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</si>
  <si>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</si>
  <si>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</si>
  <si>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</si>
  <si>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</si>
  <si>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</si>
  <si>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</si>
  <si>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</si>
  <si>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</si>
  <si>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</si>
  <si>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</si>
  <si>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</si>
  <si>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</si>
  <si>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</si>
  <si>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</si>
  <si>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</si>
  <si>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</si>
  <si>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</si>
  <si>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</si>
  <si>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</si>
  <si>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</si>
  <si>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</si>
  <si>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</si>
  <si>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</si>
  <si>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Hitel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</si>
  <si>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</si>
  <si>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</si>
  <si>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</si>
  <si>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</si>
  <si>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 xml:space="preserve">27. melléklet </t>
  </si>
  <si>
    <t xml:space="preserve">Az önkormányzat saját bevételeinek és az adósságot keletkeztető ügyleteiből eredő fizetési kötelezettségének bemutatása*  </t>
  </si>
  <si>
    <t xml:space="preserve">2018. év 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</si>
  <si>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</si>
  <si>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</si>
  <si>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</si>
  <si>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</si>
  <si>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</si>
  <si>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</si>
  <si>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</si>
  <si>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</si>
  <si>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</si>
  <si>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</si>
  <si>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</si>
  <si>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</si>
  <si>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</si>
  <si>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</si>
  <si>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Kezességvállalással kapcsolatos megtérülés</t>
  </si>
  <si>
    <t>Saját bevételek összesen</t>
  </si>
  <si>
    <t>Felvett, átvállalt hitel, kölcsön aktuális tőketartozása</t>
  </si>
  <si>
    <t xml:space="preserve">  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</si>
  <si>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</si>
  <si>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</si>
  <si>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</si>
  <si>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</si>
  <si>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</si>
  <si>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</si>
  <si>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</si>
  <si>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 xml:space="preserve">* Az államháztartásról szóló 2011. évi CXCV. törvény 23. § (2) bekezdés g) pontja alapján </t>
  </si>
  <si>
    <t xml:space="preserve">26. melléklet </t>
  </si>
  <si>
    <t xml:space="preserve">  11.2. melléklet</t>
  </si>
  <si>
    <t xml:space="preserve">  12. melléklet</t>
  </si>
  <si>
    <t xml:space="preserve">  12.1. melléklet</t>
  </si>
  <si>
    <t xml:space="preserve">         Ft-ban</t>
  </si>
  <si>
    <t xml:space="preserve">                       Irányító szervi támogatás</t>
  </si>
  <si>
    <t>ebből: előző évi hiteltörlesztés</t>
  </si>
  <si>
    <t xml:space="preserve">           irányító szervi támogatás</t>
  </si>
  <si>
    <t>Ft-ban</t>
  </si>
  <si>
    <t xml:space="preserve">                Ft-ban </t>
  </si>
  <si>
    <t>Kiegészítő támogatás</t>
  </si>
  <si>
    <t>Mezőőri szolgálat támogatása</t>
  </si>
  <si>
    <t>OEP támogatás</t>
  </si>
  <si>
    <t>Gyermekvédelmi pénzbeli ellátások</t>
  </si>
  <si>
    <t>START programok támogatása</t>
  </si>
  <si>
    <t>Hosszabb időtartamú programok támogatása</t>
  </si>
  <si>
    <t>START közfoglalkoztatás támogatása</t>
  </si>
  <si>
    <t>Ricsei II. Rákóczi Ferenc Óvoda és Konyha</t>
  </si>
  <si>
    <t>013350                                Az önkormányzati vagyonnal valü gazdálkodással kapcsolatos feladatok</t>
  </si>
  <si>
    <t>106010                Lakóingatlan szociális célú bérbeadása, üzemeltetése</t>
  </si>
  <si>
    <t>042110                       Mezőgazdaság igazgatása</t>
  </si>
  <si>
    <t>066020                    Város-, községgazdálkodási egyéb szolgáltatások</t>
  </si>
  <si>
    <t>072111                Háziorvosi alapellátás</t>
  </si>
  <si>
    <t>104051                     Gyermekvédelmi pénzbeli és természetbeni ellátások</t>
  </si>
  <si>
    <t>041232                              START-munka program - Téli közfoglalkoztatás</t>
  </si>
  <si>
    <t>041233                     Hosszabb időtartamú közfoglalkoztatás</t>
  </si>
  <si>
    <t>018010                      Önkormányzatok elszámolásai a központi költségvetéssel</t>
  </si>
  <si>
    <t>041232                 START-munka programok - Téli  közfoglalkoztatás</t>
  </si>
  <si>
    <t>Közös Önkormányzati Hivatal</t>
  </si>
  <si>
    <t>096015    Gyermekétkeztetés köznevelési intézményben</t>
  </si>
  <si>
    <t>107051  Szociális étkeztetés</t>
  </si>
  <si>
    <r>
      <t xml:space="preserve">      </t>
    </r>
    <r>
      <rPr>
        <i/>
        <sz val="8"/>
        <rFont val="Times New Roman"/>
        <family val="1"/>
      </rPr>
      <t xml:space="preserve">     Céltartalék</t>
    </r>
  </si>
  <si>
    <t>Lakásfenntartási támogatás</t>
  </si>
  <si>
    <t>Rendszeres gyvt természetben</t>
  </si>
  <si>
    <t>Települési támogatás</t>
  </si>
  <si>
    <t>Házi gondozás átvállalt díja</t>
  </si>
  <si>
    <t>Bursa Hungarica</t>
  </si>
  <si>
    <t>Arany János tehetséggondozó</t>
  </si>
  <si>
    <t>Köztemetés</t>
  </si>
  <si>
    <t>Szociális célú tűzifa szállítási költség</t>
  </si>
  <si>
    <t>Temetési segély</t>
  </si>
  <si>
    <t>Polgárvédelem, ügyelet, munkavédelem kistérségnek</t>
  </si>
  <si>
    <t>Sportkör</t>
  </si>
  <si>
    <t>Egészségügy</t>
  </si>
  <si>
    <t>Egyház</t>
  </si>
  <si>
    <t xml:space="preserve"> Ft-ban</t>
  </si>
  <si>
    <t>45160                  Közutak, hidak, alagutak üzemeltetésével, fenntartásával összefüggő feladatok ellátása</t>
  </si>
  <si>
    <t>013350                     Az önkormányzati vagyonnal való gazdálkodással kapcsolatos feladatok</t>
  </si>
  <si>
    <t>066010               Zöldterület-kezelés</t>
  </si>
  <si>
    <t>011130           Önkormányzatok és önkormányzati hivatalok jogalkotó és általános igazgatási tevékenysége</t>
  </si>
  <si>
    <t>042110       Mezőgazdaság igazgatása</t>
  </si>
  <si>
    <t>064010             Közvilágítás</t>
  </si>
  <si>
    <t>086030               Nemzetközi kulturális együttműködés</t>
  </si>
  <si>
    <t>072311                Fogorvosi alapellátás</t>
  </si>
  <si>
    <t>ÖNKÉNT VÁLLALT FELADATOK</t>
  </si>
  <si>
    <t>072450               Fizikoterápiás szolgáltatás</t>
  </si>
  <si>
    <t>072111                   Háziorvosi alapellátás</t>
  </si>
  <si>
    <t>074031              Család- és nővédelmi egészségügyi gondozás</t>
  </si>
  <si>
    <t>106020            Lakásfenntartással, lakhatással összefüggő ellátások</t>
  </si>
  <si>
    <t>104051                         Gyermekvédelmi pénzbeli és természetbeni ellátások</t>
  </si>
  <si>
    <t>107060                        Egyéb szociális pénzbeli ellátások, támogatások</t>
  </si>
  <si>
    <t>103010             Elhunyt személyek hátramaradottainak pénzbeli ellátása</t>
  </si>
  <si>
    <t>041232              START-munka programok - Téli közfoglalkoztatás</t>
  </si>
  <si>
    <t>041233                Hosszabb időtartamú közfoglalkoztatás</t>
  </si>
  <si>
    <t>013320             Köztemető-fenntartás és -működtetés</t>
  </si>
  <si>
    <t>Összeesen</t>
  </si>
  <si>
    <t>066020             Város-, községgazdálkodási egyéb szolgáltatások</t>
  </si>
  <si>
    <t>011130     Önkormányzatok és önkormányzati hivatalok jogalkotó és általános igazgatási tevékenysége</t>
  </si>
  <si>
    <t>082044                       Könyvtári szolgáltatások</t>
  </si>
  <si>
    <t>082091                         Közművelődés- közösségi és társadalmi részvétel fejlesztése</t>
  </si>
  <si>
    <t>096015                 Gyermekétkeztetés köznevelési intézményben</t>
  </si>
  <si>
    <t>107051                    Szociális étkeztetés</t>
  </si>
  <si>
    <t>091110                              Óvodai nevelés, ellátás szakmai feladatai</t>
  </si>
  <si>
    <t>091140                               Óvodai nevelés, ellátás működési feladatai</t>
  </si>
  <si>
    <t xml:space="preserve">       Ft-ban</t>
  </si>
  <si>
    <t>Szolgálati lakások felújítása</t>
  </si>
  <si>
    <t>Jóléti tó engedélyes és kiviteli terve</t>
  </si>
  <si>
    <t>Ingatlanok beszerzése létesítése START helyi sajátosságok</t>
  </si>
  <si>
    <t>Gép beszerzés START mezőgazdasági földút</t>
  </si>
  <si>
    <t>Jármű beszerzés START mezőgazdaság</t>
  </si>
  <si>
    <t>Urnafal építése</t>
  </si>
  <si>
    <t>Közművelődési érdekeltségnövelő</t>
  </si>
  <si>
    <t xml:space="preserve">            Ft-ban</t>
  </si>
  <si>
    <t xml:space="preserve">        Ft-ban</t>
  </si>
  <si>
    <t xml:space="preserve">     Ft-ban</t>
  </si>
  <si>
    <t>Hitel törlesztés (Ricse és Térsége Fejlődéséért Alapítvány)</t>
  </si>
  <si>
    <t>Ft</t>
  </si>
  <si>
    <t xml:space="preserve">Ft </t>
  </si>
  <si>
    <t xml:space="preserve">22.melléklet </t>
  </si>
  <si>
    <t xml:space="preserve">Ft-ban </t>
  </si>
  <si>
    <t>Szöveges indokolás: Jogszabályban előírt kedvezményeket, mentességeket biztosítjuk.</t>
  </si>
  <si>
    <t xml:space="preserve"> Ft</t>
  </si>
  <si>
    <t xml:space="preserve">Költségvetési szervek engedélyezett létszáma </t>
  </si>
  <si>
    <t>Költségvetési szerv</t>
  </si>
  <si>
    <t xml:space="preserve">Engedélyezett létszám (fő) </t>
  </si>
  <si>
    <t xml:space="preserve">    011130 Önkormányzatok és önkormányzati hivatalok jogalkotó és általános igazgatási tevékenysége</t>
  </si>
  <si>
    <t xml:space="preserve">    042110 Mezőgazdaság igazgatása</t>
  </si>
  <si>
    <t xml:space="preserve">    066020 Város-, községgazdálkodási egyéb szolgáltatások</t>
  </si>
  <si>
    <t xml:space="preserve">    072311 Fogorvosi alapellátás</t>
  </si>
  <si>
    <t xml:space="preserve">   0820474 Könyvtári szolgáltatások</t>
  </si>
  <si>
    <t xml:space="preserve">   096015 Gyermekétkeztetés köznevelési intézményben</t>
  </si>
  <si>
    <t xml:space="preserve">   107051 Szociális étkeztetés</t>
  </si>
  <si>
    <t xml:space="preserve">   091110 Óvodai nevelés, ellátás szakmai feladatai</t>
  </si>
  <si>
    <t xml:space="preserve">Közfoglalkoztatottak engedelyezett létszáma </t>
  </si>
  <si>
    <t xml:space="preserve">4 órás </t>
  </si>
  <si>
    <t xml:space="preserve">6 órás </t>
  </si>
  <si>
    <t xml:space="preserve">8 órás </t>
  </si>
  <si>
    <t xml:space="preserve">    041232   Start-munka program - Téli közfoglalkoztatás</t>
  </si>
  <si>
    <t xml:space="preserve">    041233 Hosszabb időtartamú közfoglalkoztatás</t>
  </si>
  <si>
    <t>28.  melléklet</t>
  </si>
  <si>
    <t xml:space="preserve">    29. melléklet 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</si>
  <si>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</si>
  <si>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</si>
  <si>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</si>
  <si>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</si>
  <si>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</si>
  <si>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</si>
  <si>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sorsz.</t>
  </si>
  <si>
    <t>........ napon túli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</si>
  <si>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</si>
  <si>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</si>
  <si>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</si>
  <si>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</si>
  <si>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</si>
  <si>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</si>
  <si>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</si>
  <si>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</si>
  <si>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</si>
  <si>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</si>
  <si>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</si>
  <si>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</si>
  <si>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</si>
  <si>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....... §-ában </t>
  </si>
  <si>
    <t>meghatározott határnapon túli tartozásállomány.</t>
  </si>
  <si>
    <t>..........................................</t>
  </si>
  <si>
    <t xml:space="preserve"> költségvetési szerv vezetője </t>
  </si>
  <si>
    <t>2016. ......................... hó</t>
  </si>
  <si>
    <t xml:space="preserve">........................ 2016. ............ hó .... nap </t>
  </si>
  <si>
    <t>30.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</si>
</sst>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4" borderId="7" applyNumberFormat="0" applyFont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5" fillId="6" borderId="0" applyNumberFormat="0" applyBorder="0" applyAlignment="0" applyProtection="0"/>
    <xf numFmtId="0" fontId="16" fillId="16" borderId="8" applyNumberFormat="0" applyAlignment="0" applyProtection="0"/>
    <xf numFmtId="0" fontId="17" fillId="0" borderId="0" applyNumberFormat="0" applyFill="0" applyBorder="0" applyAlignment="0" applyProtection="0"/>
    <xf numFmtId="0" fontId="22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6" borderId="1" applyNumberFormat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7" fillId="0" borderId="12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/>
    </xf>
    <xf numFmtId="0" fontId="26" fillId="16" borderId="10" xfId="0" applyFont="1" applyFill="1" applyBorder="1" applyAlignment="1">
      <alignment horizontal="left"/>
    </xf>
    <xf numFmtId="0" fontId="24" fillId="0" borderId="10" xfId="0" applyFont="1" applyBorder="1" applyAlignment="1">
      <alignment horizontal="right" vertical="center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 vertical="center" wrapText="1"/>
    </xf>
    <xf numFmtId="0" fontId="25" fillId="0" borderId="12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4" fillId="16" borderId="10" xfId="0" applyFont="1" applyFill="1" applyBorder="1" applyAlignment="1">
      <alignment horizontal="left"/>
    </xf>
    <xf numFmtId="0" fontId="24" fillId="16" borderId="10" xfId="0" applyFont="1" applyFill="1" applyBorder="1" applyAlignment="1">
      <alignment/>
    </xf>
    <xf numFmtId="49" fontId="26" fillId="0" borderId="12" xfId="0" applyNumberFormat="1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6" fillId="0" borderId="0" xfId="0" applyFont="1" applyBorder="1" applyAlignment="1">
      <alignment horizontal="left"/>
    </xf>
    <xf numFmtId="16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30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6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right"/>
    </xf>
    <xf numFmtId="0" fontId="30" fillId="0" borderId="14" xfId="0" applyFont="1" applyBorder="1" applyAlignment="1">
      <alignment horizontal="center" vertical="center"/>
    </xf>
    <xf numFmtId="0" fontId="23" fillId="16" borderId="10" xfId="0" applyFont="1" applyFill="1" applyBorder="1" applyAlignment="1">
      <alignment/>
    </xf>
    <xf numFmtId="0" fontId="23" fillId="0" borderId="10" xfId="0" applyFont="1" applyBorder="1" applyAlignment="1">
      <alignment horizontal="right"/>
    </xf>
    <xf numFmtId="0" fontId="30" fillId="0" borderId="10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23" fillId="16" borderId="10" xfId="0" applyFont="1" applyFill="1" applyBorder="1" applyAlignment="1">
      <alignment horizontal="right"/>
    </xf>
    <xf numFmtId="0" fontId="30" fillId="16" borderId="10" xfId="0" applyFont="1" applyFill="1" applyBorder="1" applyAlignment="1">
      <alignment horizontal="right"/>
    </xf>
    <xf numFmtId="0" fontId="30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7" fillId="0" borderId="10" xfId="0" applyFont="1" applyBorder="1" applyAlignment="1">
      <alignment vertical="center" wrapText="1"/>
    </xf>
    <xf numFmtId="16" fontId="27" fillId="0" borderId="10" xfId="0" applyNumberFormat="1" applyFont="1" applyBorder="1" applyAlignment="1">
      <alignment/>
    </xf>
    <xf numFmtId="16" fontId="24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16" fontId="24" fillId="0" borderId="0" xfId="0" applyNumberFormat="1" applyFont="1" applyBorder="1" applyAlignment="1">
      <alignment/>
    </xf>
    <xf numFmtId="1" fontId="26" fillId="0" borderId="10" xfId="0" applyNumberFormat="1" applyFont="1" applyBorder="1" applyAlignment="1">
      <alignment horizontal="center"/>
    </xf>
    <xf numFmtId="1" fontId="24" fillId="0" borderId="10" xfId="0" applyNumberFormat="1" applyFont="1" applyBorder="1" applyAlignment="1">
      <alignment/>
    </xf>
    <xf numFmtId="1" fontId="25" fillId="0" borderId="10" xfId="0" applyNumberFormat="1" applyFont="1" applyBorder="1" applyAlignment="1">
      <alignment vertical="center" wrapText="1"/>
    </xf>
    <xf numFmtId="1" fontId="27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/>
    </xf>
    <xf numFmtId="1" fontId="27" fillId="0" borderId="10" xfId="0" applyNumberFormat="1" applyFont="1" applyBorder="1" applyAlignment="1">
      <alignment/>
    </xf>
    <xf numFmtId="0" fontId="24" fillId="0" borderId="12" xfId="0" applyFont="1" applyFill="1" applyBorder="1" applyAlignment="1">
      <alignment horizontal="left"/>
    </xf>
    <xf numFmtId="1" fontId="26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10" xfId="0" applyFont="1" applyBorder="1" applyAlignment="1">
      <alignment horizontal="left"/>
    </xf>
    <xf numFmtId="0" fontId="26" fillId="0" borderId="13" xfId="0" applyFont="1" applyBorder="1" applyAlignment="1">
      <alignment vertical="center" wrapText="1"/>
    </xf>
    <xf numFmtId="0" fontId="33" fillId="0" borderId="0" xfId="0" applyFont="1" applyAlignment="1">
      <alignment/>
    </xf>
    <xf numFmtId="0" fontId="30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left" vertical="center"/>
    </xf>
    <xf numFmtId="49" fontId="24" fillId="0" borderId="12" xfId="0" applyNumberFormat="1" applyFont="1" applyBorder="1" applyAlignment="1">
      <alignment horizontal="left" vertical="center"/>
    </xf>
    <xf numFmtId="0" fontId="30" fillId="0" borderId="10" xfId="0" applyFont="1" applyBorder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right"/>
    </xf>
    <xf numFmtId="16" fontId="24" fillId="0" borderId="12" xfId="0" applyNumberFormat="1" applyFont="1" applyBorder="1" applyAlignment="1">
      <alignment horizontal="left" wrapText="1"/>
    </xf>
    <xf numFmtId="0" fontId="24" fillId="0" borderId="12" xfId="0" applyFont="1" applyBorder="1" applyAlignment="1">
      <alignment/>
    </xf>
    <xf numFmtId="0" fontId="27" fillId="0" borderId="10" xfId="0" applyFont="1" applyBorder="1" applyAlignment="1">
      <alignment wrapText="1"/>
    </xf>
    <xf numFmtId="16" fontId="24" fillId="0" borderId="12" xfId="0" applyNumberFormat="1" applyFont="1" applyBorder="1" applyAlignment="1">
      <alignment horizontal="left" vertical="center" wrapText="1"/>
    </xf>
    <xf numFmtId="16" fontId="24" fillId="0" borderId="10" xfId="0" applyNumberFormat="1" applyFont="1" applyBorder="1" applyAlignment="1">
      <alignment wrapText="1"/>
    </xf>
    <xf numFmtId="0" fontId="26" fillId="0" borderId="12" xfId="0" applyFont="1" applyBorder="1" applyAlignment="1">
      <alignment horizontal="left" vertical="center"/>
    </xf>
    <xf numFmtId="16" fontId="26" fillId="0" borderId="10" xfId="0" applyNumberFormat="1" applyFont="1" applyBorder="1" applyAlignment="1">
      <alignment wrapText="1"/>
    </xf>
    <xf numFmtId="0" fontId="24" fillId="0" borderId="12" xfId="0" applyFont="1" applyBorder="1" applyAlignment="1">
      <alignment/>
    </xf>
    <xf numFmtId="16" fontId="24" fillId="0" borderId="10" xfId="0" applyNumberFormat="1" applyFont="1" applyBorder="1" applyAlignment="1">
      <alignment horizontal="center" wrapText="1"/>
    </xf>
    <xf numFmtId="0" fontId="24" fillId="0" borderId="12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6" fillId="0" borderId="10" xfId="0" applyFont="1" applyBorder="1" applyAlignment="1">
      <alignment/>
    </xf>
    <xf numFmtId="16" fontId="24" fillId="0" borderId="10" xfId="0" applyNumberFormat="1" applyFont="1" applyBorder="1" applyAlignment="1">
      <alignment horizontal="right" wrapText="1"/>
    </xf>
    <xf numFmtId="0" fontId="26" fillId="0" borderId="12" xfId="0" applyFont="1" applyBorder="1" applyAlignment="1">
      <alignment/>
    </xf>
    <xf numFmtId="0" fontId="26" fillId="16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right" wrapText="1"/>
    </xf>
    <xf numFmtId="16" fontId="26" fillId="0" borderId="10" xfId="0" applyNumberFormat="1" applyFont="1" applyBorder="1" applyAlignment="1">
      <alignment horizontal="right" wrapText="1"/>
    </xf>
    <xf numFmtId="0" fontId="24" fillId="0" borderId="10" xfId="0" applyFont="1" applyBorder="1" applyAlignment="1">
      <alignment horizontal="right" vertical="center"/>
    </xf>
    <xf numFmtId="0" fontId="26" fillId="16" borderId="10" xfId="0" applyFont="1" applyFill="1" applyBorder="1" applyAlignment="1">
      <alignment horizontal="right"/>
    </xf>
    <xf numFmtId="1" fontId="26" fillId="0" borderId="10" xfId="0" applyNumberFormat="1" applyFont="1" applyBorder="1" applyAlignment="1">
      <alignment horizontal="right" wrapText="1"/>
    </xf>
    <xf numFmtId="1" fontId="26" fillId="0" borderId="10" xfId="0" applyNumberFormat="1" applyFont="1" applyBorder="1" applyAlignment="1">
      <alignment horizontal="right"/>
    </xf>
    <xf numFmtId="1" fontId="26" fillId="16" borderId="10" xfId="0" applyNumberFormat="1" applyFont="1" applyFill="1" applyBorder="1" applyAlignment="1">
      <alignment horizontal="right"/>
    </xf>
    <xf numFmtId="16" fontId="24" fillId="0" borderId="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vertical="center" wrapText="1"/>
    </xf>
    <xf numFmtId="16" fontId="24" fillId="0" borderId="0" xfId="0" applyNumberFormat="1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center"/>
    </xf>
    <xf numFmtId="16" fontId="26" fillId="0" borderId="0" xfId="0" applyNumberFormat="1" applyFont="1" applyBorder="1" applyAlignment="1">
      <alignment wrapText="1"/>
    </xf>
    <xf numFmtId="16" fontId="24" fillId="0" borderId="0" xfId="0" applyNumberFormat="1" applyFont="1" applyBorder="1" applyAlignment="1">
      <alignment wrapText="1"/>
    </xf>
    <xf numFmtId="0" fontId="24" fillId="0" borderId="0" xfId="0" applyFont="1" applyBorder="1" applyAlignment="1">
      <alignment vertical="center"/>
    </xf>
    <xf numFmtId="0" fontId="24" fillId="0" borderId="10" xfId="0" applyNumberFormat="1" applyFont="1" applyBorder="1" applyAlignment="1">
      <alignment horizontal="right" wrapText="1"/>
    </xf>
    <xf numFmtId="0" fontId="24" fillId="0" borderId="10" xfId="0" applyNumberFormat="1" applyFont="1" applyBorder="1" applyAlignment="1">
      <alignment horizontal="right"/>
    </xf>
    <xf numFmtId="0" fontId="24" fillId="0" borderId="10" xfId="0" applyNumberFormat="1" applyFont="1" applyBorder="1" applyAlignment="1">
      <alignment horizontal="right" vertical="center"/>
    </xf>
    <xf numFmtId="0" fontId="3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right"/>
    </xf>
    <xf numFmtId="49" fontId="36" fillId="0" borderId="10" xfId="0" applyNumberFormat="1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wrapText="1"/>
    </xf>
    <xf numFmtId="0" fontId="26" fillId="0" borderId="0" xfId="0" applyNumberFormat="1" applyFont="1" applyBorder="1" applyAlignment="1">
      <alignment horizontal="right" wrapText="1"/>
    </xf>
    <xf numFmtId="0" fontId="26" fillId="0" borderId="0" xfId="0" applyNumberFormat="1" applyFont="1" applyBorder="1" applyAlignment="1">
      <alignment/>
    </xf>
    <xf numFmtId="16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horizontal="right"/>
    </xf>
    <xf numFmtId="0" fontId="24" fillId="0" borderId="0" xfId="0" applyNumberFormat="1" applyFont="1" applyBorder="1" applyAlignment="1">
      <alignment horizontal="right" wrapText="1"/>
    </xf>
    <xf numFmtId="0" fontId="24" fillId="0" borderId="0" xfId="0" applyNumberFormat="1" applyFont="1" applyBorder="1" applyAlignment="1">
      <alignment horizontal="right"/>
    </xf>
    <xf numFmtId="16" fontId="24" fillId="0" borderId="0" xfId="0" applyNumberFormat="1" applyFont="1" applyBorder="1" applyAlignment="1">
      <alignment horizontal="right" wrapText="1"/>
    </xf>
    <xf numFmtId="0" fontId="3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6" fillId="16" borderId="10" xfId="0" applyFont="1" applyFill="1" applyBorder="1" applyAlignment="1">
      <alignment vertical="center"/>
    </xf>
    <xf numFmtId="0" fontId="24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26" fillId="16" borderId="10" xfId="0" applyFont="1" applyFill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12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26" fillId="0" borderId="10" xfId="0" applyFont="1" applyFill="1" applyBorder="1" applyAlignment="1">
      <alignment/>
    </xf>
    <xf numFmtId="3" fontId="24" fillId="0" borderId="10" xfId="0" applyNumberFormat="1" applyFont="1" applyBorder="1" applyAlignment="1">
      <alignment vertical="center"/>
    </xf>
    <xf numFmtId="0" fontId="27" fillId="0" borderId="12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16" borderId="12" xfId="0" applyFont="1" applyFill="1" applyBorder="1" applyAlignment="1">
      <alignment horizontal="left" vertical="center" wrapText="1"/>
    </xf>
    <xf numFmtId="0" fontId="26" fillId="16" borderId="10" xfId="0" applyFont="1" applyFill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right" vertical="center" wrapText="1"/>
    </xf>
    <xf numFmtId="0" fontId="26" fillId="0" borderId="10" xfId="0" applyNumberFormat="1" applyFont="1" applyBorder="1" applyAlignment="1">
      <alignment horizontal="right" vertical="center"/>
    </xf>
    <xf numFmtId="0" fontId="26" fillId="0" borderId="10" xfId="0" applyNumberFormat="1" applyFont="1" applyBorder="1" applyAlignment="1">
      <alignment horizontal="right" vertical="center" wrapText="1"/>
    </xf>
    <xf numFmtId="0" fontId="26" fillId="16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vertical="center"/>
    </xf>
    <xf numFmtId="0" fontId="30" fillId="0" borderId="10" xfId="0" applyFont="1" applyFill="1" applyBorder="1" applyAlignment="1">
      <alignment horizontal="center"/>
    </xf>
    <xf numFmtId="0" fontId="30" fillId="16" borderId="10" xfId="0" applyFont="1" applyFill="1" applyBorder="1" applyAlignment="1">
      <alignment/>
    </xf>
    <xf numFmtId="0" fontId="26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4" fillId="0" borderId="10" xfId="0" applyFont="1" applyBorder="1" applyAlignment="1">
      <alignment vertical="center" wrapText="1"/>
    </xf>
    <xf numFmtId="0" fontId="24" fillId="0" borderId="0" xfId="54" applyFont="1" applyAlignment="1">
      <alignment horizontal="right"/>
      <protection/>
    </xf>
    <xf numFmtId="0" fontId="23" fillId="0" borderId="0" xfId="54" applyFont="1" applyAlignment="1">
      <alignment/>
      <protection/>
    </xf>
    <xf numFmtId="0" fontId="23" fillId="0" borderId="0" xfId="54" applyFont="1">
      <alignment/>
      <protection/>
    </xf>
    <xf numFmtId="0" fontId="23" fillId="0" borderId="0" xfId="54" applyFont="1" applyAlignment="1">
      <alignment horizontal="right"/>
      <protection/>
    </xf>
    <xf numFmtId="0" fontId="26" fillId="0" borderId="10" xfId="54" applyFont="1" applyBorder="1" applyAlignment="1">
      <alignment horizontal="center" vertical="center"/>
      <protection/>
    </xf>
    <xf numFmtId="0" fontId="26" fillId="0" borderId="10" xfId="54" applyFont="1" applyBorder="1" applyAlignment="1">
      <alignment horizontal="center" vertical="center" wrapText="1"/>
      <protection/>
    </xf>
    <xf numFmtId="0" fontId="24" fillId="0" borderId="10" xfId="54" applyFont="1" applyBorder="1">
      <alignment/>
      <protection/>
    </xf>
    <xf numFmtId="3" fontId="24" fillId="0" borderId="10" xfId="54" applyNumberFormat="1" applyFont="1" applyBorder="1">
      <alignment/>
      <protection/>
    </xf>
    <xf numFmtId="0" fontId="24" fillId="0" borderId="10" xfId="54" applyFont="1" applyBorder="1" applyAlignment="1">
      <alignment vertical="center" wrapText="1"/>
      <protection/>
    </xf>
    <xf numFmtId="0" fontId="37" fillId="0" borderId="10" xfId="54" applyFont="1" applyBorder="1">
      <alignment/>
      <protection/>
    </xf>
    <xf numFmtId="3" fontId="37" fillId="0" borderId="10" xfId="54" applyNumberFormat="1" applyFont="1" applyBorder="1">
      <alignment/>
      <protection/>
    </xf>
    <xf numFmtId="0" fontId="38" fillId="0" borderId="0" xfId="54" applyFont="1">
      <alignment/>
      <protection/>
    </xf>
    <xf numFmtId="0" fontId="24" fillId="0" borderId="0" xfId="54" applyFont="1" applyAlignment="1">
      <alignment horizontal="left" vertical="center" wrapText="1"/>
      <protection/>
    </xf>
    <xf numFmtId="0" fontId="23" fillId="0" borderId="0" xfId="54" applyFont="1" applyAlignment="1">
      <alignment horizontal="center"/>
      <protection/>
    </xf>
    <xf numFmtId="0" fontId="30" fillId="0" borderId="10" xfId="54" applyFont="1" applyBorder="1" applyAlignment="1">
      <alignment horizontal="center" vertical="center"/>
      <protection/>
    </xf>
    <xf numFmtId="3" fontId="38" fillId="0" borderId="10" xfId="54" applyNumberFormat="1" applyFont="1" applyBorder="1" applyAlignment="1">
      <alignment horizontal="right"/>
      <protection/>
    </xf>
    <xf numFmtId="0" fontId="37" fillId="0" borderId="10" xfId="54" applyFont="1" applyBorder="1" applyAlignment="1">
      <alignment vertical="center" wrapText="1"/>
      <protection/>
    </xf>
    <xf numFmtId="3" fontId="37" fillId="0" borderId="10" xfId="54" applyNumberFormat="1" applyFont="1" applyBorder="1" applyAlignment="1">
      <alignment horizontal="right"/>
      <protection/>
    </xf>
    <xf numFmtId="0" fontId="23" fillId="0" borderId="0" xfId="54" applyFont="1" applyAlignment="1">
      <alignment vertical="center" wrapText="1"/>
      <protection/>
    </xf>
    <xf numFmtId="0" fontId="23" fillId="0" borderId="0" xfId="54" applyFont="1" applyAlignment="1">
      <alignment horizontal="left" vertical="center" wrapText="1"/>
      <protection/>
    </xf>
    <xf numFmtId="0" fontId="26" fillId="0" borderId="16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4" fillId="0" borderId="12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/>
    </xf>
    <xf numFmtId="0" fontId="26" fillId="0" borderId="0" xfId="0" applyFont="1" applyAlignment="1">
      <alignment horizontal="center"/>
    </xf>
    <xf numFmtId="0" fontId="30" fillId="0" borderId="1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0" fontId="39" fillId="0" borderId="0" xfId="0" applyFont="1" applyAlignment="1">
      <alignment horizontal="right"/>
    </xf>
    <xf numFmtId="0" fontId="30" fillId="0" borderId="0" xfId="0" applyFont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29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7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24" fillId="0" borderId="11" xfId="0" applyFont="1" applyBorder="1" applyAlignment="1">
      <alignment horizontal="right"/>
    </xf>
    <xf numFmtId="0" fontId="26" fillId="0" borderId="18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4" fillId="0" borderId="16" xfId="0" applyFont="1" applyFill="1" applyBorder="1" applyAlignment="1">
      <alignment horizontal="left"/>
    </xf>
    <xf numFmtId="0" fontId="26" fillId="0" borderId="12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left" vertical="center"/>
    </xf>
    <xf numFmtId="49" fontId="26" fillId="0" borderId="15" xfId="0" applyNumberFormat="1" applyFont="1" applyBorder="1" applyAlignment="1">
      <alignment horizontal="left" vertical="center"/>
    </xf>
    <xf numFmtId="49" fontId="26" fillId="0" borderId="16" xfId="0" applyNumberFormat="1" applyFont="1" applyBorder="1" applyAlignment="1">
      <alignment horizontal="left" vertical="center"/>
    </xf>
    <xf numFmtId="0" fontId="24" fillId="16" borderId="10" xfId="0" applyFont="1" applyFill="1" applyBorder="1" applyAlignment="1">
      <alignment horizontal="left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30" fillId="0" borderId="12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0" fillId="0" borderId="0" xfId="54" applyFont="1" applyAlignment="1">
      <alignment horizontal="center"/>
      <protection/>
    </xf>
    <xf numFmtId="0" fontId="24" fillId="0" borderId="0" xfId="54" applyFont="1" applyAlignment="1">
      <alignment horizontal="left" vertical="center" wrapText="1"/>
      <protection/>
    </xf>
    <xf numFmtId="0" fontId="23" fillId="0" borderId="0" xfId="54" applyFont="1" applyAlignment="1">
      <alignment horizontal="center"/>
      <protection/>
    </xf>
    <xf numFmtId="0" fontId="30" fillId="0" borderId="0" xfId="0" applyFont="1" applyAlignment="1">
      <alignment horizontal="center" vertical="center" wrapText="1"/>
    </xf>
    <xf numFmtId="0" fontId="30" fillId="0" borderId="0" xfId="54" applyFont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/>
    </xf>
    <xf numFmtId="0" fontId="30" fillId="0" borderId="0" xfId="0" applyFont="1" applyAlignment="1">
      <alignment horizontal="center" vertical="top" wrapText="1"/>
    </xf>
    <xf numFmtId="0" fontId="30" fillId="0" borderId="0" xfId="0" applyFont="1" applyAlignment="1">
      <alignment/>
    </xf>
    <xf numFmtId="0" fontId="23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4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11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34" fillId="0" borderId="14" xfId="0" applyFont="1" applyBorder="1" applyAlignment="1">
      <alignment/>
    </xf>
    <xf numFmtId="0" fontId="23" fillId="0" borderId="0" xfId="0" applyFont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Munka6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58.00390625" style="17" customWidth="1"/>
    <col min="2" max="2" width="12.875" style="17" customWidth="1"/>
    <col min="3" max="3" width="56.375" style="17" customWidth="1"/>
    <col min="4" max="4" width="13.00390625" style="17" customWidth="1"/>
    <col min="5" max="16384" width="9.125" style="17" customWidth="1"/>
  </cols>
  <sheetData>
    <row r="3" ht="12" customHeight="1">
      <c r="D3" s="18" t="s">
        <v>116</v>
      </c>
    </row>
    <row r="4" spans="1:4" ht="15.75">
      <c r="A4" s="261" t="s">
        <v>12</v>
      </c>
      <c r="B4" s="261"/>
      <c r="C4" s="261"/>
      <c r="D4" s="261"/>
    </row>
    <row r="5" spans="1:4" ht="15.75">
      <c r="A5" s="261">
        <v>2016</v>
      </c>
      <c r="B5" s="261"/>
      <c r="C5" s="261"/>
      <c r="D5" s="261"/>
    </row>
    <row r="6" spans="1:4" ht="12.75">
      <c r="A6" s="19"/>
      <c r="B6" s="19"/>
      <c r="C6" s="19"/>
      <c r="D6" s="19"/>
    </row>
    <row r="7" spans="1:4" ht="12" customHeight="1">
      <c r="A7" s="20"/>
      <c r="B7" s="21"/>
      <c r="C7" s="20"/>
      <c r="D7" s="18" t="s">
        <v>461</v>
      </c>
    </row>
    <row r="8" spans="1:4" ht="14.25" customHeight="1">
      <c r="A8" s="262" t="s">
        <v>18</v>
      </c>
      <c r="B8" s="262"/>
      <c r="C8" s="262" t="s">
        <v>19</v>
      </c>
      <c r="D8" s="262"/>
    </row>
    <row r="9" spans="1:4" ht="12.75">
      <c r="A9" s="22" t="s">
        <v>13</v>
      </c>
      <c r="B9" s="22" t="s">
        <v>17</v>
      </c>
      <c r="C9" s="22" t="s">
        <v>13</v>
      </c>
      <c r="D9" s="22" t="s">
        <v>17</v>
      </c>
    </row>
    <row r="10" spans="1:4" ht="12" customHeight="1">
      <c r="A10" s="23" t="s">
        <v>41</v>
      </c>
      <c r="B10" s="24">
        <v>624246733</v>
      </c>
      <c r="C10" s="23" t="s">
        <v>50</v>
      </c>
      <c r="D10" s="24">
        <v>397116850</v>
      </c>
    </row>
    <row r="11" spans="1:4" ht="12" customHeight="1">
      <c r="A11" s="25" t="s">
        <v>42</v>
      </c>
      <c r="B11" s="24">
        <v>13684000</v>
      </c>
      <c r="C11" s="26" t="s">
        <v>68</v>
      </c>
      <c r="D11" s="24">
        <v>67016222</v>
      </c>
    </row>
    <row r="12" spans="1:4" ht="12" customHeight="1">
      <c r="A12" s="27" t="s">
        <v>43</v>
      </c>
      <c r="B12" s="24">
        <v>35632000</v>
      </c>
      <c r="C12" s="23" t="s">
        <v>52</v>
      </c>
      <c r="D12" s="24">
        <v>176537828</v>
      </c>
    </row>
    <row r="13" spans="1:4" ht="12" customHeight="1">
      <c r="A13" s="27" t="s">
        <v>44</v>
      </c>
      <c r="B13" s="24"/>
      <c r="C13" s="23" t="s">
        <v>53</v>
      </c>
      <c r="D13" s="24">
        <v>22628000</v>
      </c>
    </row>
    <row r="14" spans="1:4" ht="12" customHeight="1">
      <c r="A14" s="28"/>
      <c r="B14" s="24"/>
      <c r="C14" s="23" t="s">
        <v>54</v>
      </c>
      <c r="D14" s="24">
        <v>5200000</v>
      </c>
    </row>
    <row r="15" spans="1:4" ht="12" customHeight="1">
      <c r="A15" s="28"/>
      <c r="B15" s="24"/>
      <c r="C15" s="29" t="s">
        <v>215</v>
      </c>
      <c r="D15" s="24"/>
    </row>
    <row r="16" spans="1:4" ht="12" customHeight="1">
      <c r="A16" s="30"/>
      <c r="B16" s="24"/>
      <c r="C16" s="31"/>
      <c r="D16" s="32"/>
    </row>
    <row r="17" spans="1:4" ht="12" customHeight="1">
      <c r="A17" s="27"/>
      <c r="B17" s="24"/>
      <c r="C17" s="29" t="s">
        <v>216</v>
      </c>
      <c r="D17" s="32"/>
    </row>
    <row r="18" spans="1:4" ht="12" customHeight="1">
      <c r="A18" s="33" t="s">
        <v>49</v>
      </c>
      <c r="B18" s="40">
        <f>SUM(B10:B12)</f>
        <v>673562733</v>
      </c>
      <c r="C18" s="34" t="s">
        <v>57</v>
      </c>
      <c r="D18" s="40">
        <f>SUM(D10:D14)</f>
        <v>668498900</v>
      </c>
    </row>
    <row r="19" spans="1:4" ht="12" customHeight="1">
      <c r="A19" s="27"/>
      <c r="B19" s="24"/>
      <c r="C19" s="27"/>
      <c r="D19" s="24"/>
    </row>
    <row r="20" spans="1:4" ht="12" customHeight="1">
      <c r="A20" s="25" t="s">
        <v>101</v>
      </c>
      <c r="B20" s="24">
        <v>31347000</v>
      </c>
      <c r="C20" s="27" t="s">
        <v>65</v>
      </c>
      <c r="D20" s="24">
        <v>41294000</v>
      </c>
    </row>
    <row r="21" spans="1:4" ht="12" customHeight="1">
      <c r="A21" s="25" t="s">
        <v>102</v>
      </c>
      <c r="B21" s="24"/>
      <c r="C21" s="27" t="s">
        <v>66</v>
      </c>
      <c r="D21" s="24">
        <v>3175000</v>
      </c>
    </row>
    <row r="22" spans="1:4" ht="12" customHeight="1">
      <c r="A22" s="23" t="s">
        <v>103</v>
      </c>
      <c r="B22" s="24"/>
      <c r="C22" s="27" t="s">
        <v>67</v>
      </c>
      <c r="D22" s="24"/>
    </row>
    <row r="23" spans="1:4" ht="12" customHeight="1">
      <c r="A23" s="33" t="s">
        <v>244</v>
      </c>
      <c r="B23" s="40">
        <f>SUM(B20:B22)</f>
        <v>31347000</v>
      </c>
      <c r="C23" s="34" t="s">
        <v>245</v>
      </c>
      <c r="D23" s="40">
        <f>SUM(D20:D22)</f>
        <v>44469000</v>
      </c>
    </row>
    <row r="24" spans="1:4" ht="12" customHeight="1">
      <c r="A24" s="35"/>
      <c r="B24" s="24"/>
      <c r="C24" s="34"/>
      <c r="D24" s="24"/>
    </row>
    <row r="25" spans="1:4" ht="12" customHeight="1">
      <c r="A25" s="36" t="s">
        <v>246</v>
      </c>
      <c r="B25" s="40">
        <f>SUM(B18+B23)</f>
        <v>704909733</v>
      </c>
      <c r="C25" s="34" t="s">
        <v>296</v>
      </c>
      <c r="D25" s="40">
        <f>SUM(D18+D23)</f>
        <v>712967900</v>
      </c>
    </row>
    <row r="26" spans="1:4" ht="12" customHeight="1">
      <c r="A26" s="36"/>
      <c r="B26" s="24"/>
      <c r="C26" s="34"/>
      <c r="D26" s="24"/>
    </row>
    <row r="27" spans="1:4" ht="12" customHeight="1">
      <c r="A27" s="34" t="s">
        <v>247</v>
      </c>
      <c r="B27" s="41">
        <f>SUM(B28+B29)</f>
        <v>198942067</v>
      </c>
      <c r="C27" s="34" t="s">
        <v>248</v>
      </c>
      <c r="D27" s="40">
        <f>SUM(D28:D29)</f>
        <v>190883900</v>
      </c>
    </row>
    <row r="28" spans="1:4" ht="12" customHeight="1">
      <c r="A28" s="37" t="s">
        <v>198</v>
      </c>
      <c r="B28" s="39">
        <v>17647167</v>
      </c>
      <c r="C28" s="42" t="s">
        <v>463</v>
      </c>
      <c r="D28" s="24">
        <v>9589000</v>
      </c>
    </row>
    <row r="29" spans="1:4" ht="12" customHeight="1">
      <c r="A29" s="23" t="s">
        <v>462</v>
      </c>
      <c r="B29" s="24">
        <v>181294900</v>
      </c>
      <c r="C29" s="27" t="s">
        <v>464</v>
      </c>
      <c r="D29" s="24">
        <v>181294900</v>
      </c>
    </row>
    <row r="30" spans="1:4" ht="12.75" customHeight="1">
      <c r="A30" s="38" t="s">
        <v>249</v>
      </c>
      <c r="B30" s="40">
        <f>SUM(B18+B23+B27)</f>
        <v>903851800</v>
      </c>
      <c r="C30" s="38" t="s">
        <v>250</v>
      </c>
      <c r="D30" s="40">
        <f>SUM(D18+D23+D27)</f>
        <v>903851800</v>
      </c>
    </row>
  </sheetData>
  <sheetProtection/>
  <mergeCells count="4">
    <mergeCell ref="A4:D4"/>
    <mergeCell ref="A5:D5"/>
    <mergeCell ref="A8:B8"/>
    <mergeCell ref="C8:D8"/>
  </mergeCells>
  <printOptions/>
  <pageMargins left="0.5905511811023623" right="0.33" top="0.26" bottom="0.2755905511811024" header="0.44" footer="0.29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3">
      <selection activeCell="G13" sqref="G13"/>
    </sheetView>
  </sheetViews>
  <sheetFormatPr defaultColWidth="9.00390625" defaultRowHeight="12.75"/>
  <cols>
    <col min="1" max="1" width="54.003906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0.625" style="17" customWidth="1"/>
    <col min="6" max="16384" width="9.125" style="17" customWidth="1"/>
  </cols>
  <sheetData>
    <row r="1" spans="1:5" ht="12.75">
      <c r="A1" s="266" t="s">
        <v>254</v>
      </c>
      <c r="B1" s="266"/>
      <c r="C1" s="266"/>
      <c r="D1" s="266"/>
      <c r="E1" s="266"/>
    </row>
    <row r="2" spans="1:5" ht="12.75">
      <c r="A2" s="267" t="s">
        <v>285</v>
      </c>
      <c r="B2" s="267"/>
      <c r="C2" s="267"/>
      <c r="D2" s="267"/>
      <c r="E2" s="267"/>
    </row>
    <row r="3" spans="1:5" ht="12.75">
      <c r="A3" s="267" t="s">
        <v>23</v>
      </c>
      <c r="B3" s="267"/>
      <c r="C3" s="267"/>
      <c r="D3" s="267"/>
      <c r="E3" s="267"/>
    </row>
    <row r="4" spans="1:5" ht="12.75">
      <c r="A4" s="268" t="s">
        <v>465</v>
      </c>
      <c r="B4" s="268"/>
      <c r="C4" s="268"/>
      <c r="D4" s="268"/>
      <c r="E4" s="268"/>
    </row>
    <row r="5" spans="1:5" ht="12.75" customHeight="1">
      <c r="A5" s="269" t="s">
        <v>1</v>
      </c>
      <c r="B5" s="281" t="s">
        <v>23</v>
      </c>
      <c r="C5" s="282"/>
      <c r="D5" s="282"/>
      <c r="E5" s="283"/>
    </row>
    <row r="6" spans="1:5" ht="12.75">
      <c r="A6" s="270"/>
      <c r="B6" s="104"/>
      <c r="C6" s="104"/>
      <c r="D6" s="104"/>
      <c r="E6" s="22" t="s">
        <v>8</v>
      </c>
    </row>
    <row r="7" spans="1:5" ht="12.75" customHeight="1">
      <c r="A7" s="47" t="s">
        <v>69</v>
      </c>
      <c r="B7" s="24"/>
      <c r="C7" s="24"/>
      <c r="D7" s="24"/>
      <c r="E7" s="51"/>
    </row>
    <row r="8" spans="1:5" ht="12.75">
      <c r="A8" s="23" t="s">
        <v>220</v>
      </c>
      <c r="B8" s="24"/>
      <c r="C8" s="24"/>
      <c r="D8" s="24"/>
      <c r="E8" s="51"/>
    </row>
    <row r="9" spans="1:5" ht="21.75" customHeight="1">
      <c r="A9" s="25" t="s">
        <v>221</v>
      </c>
      <c r="B9" s="24"/>
      <c r="C9" s="24"/>
      <c r="D9" s="24"/>
      <c r="E9" s="51"/>
    </row>
    <row r="10" spans="1:5" ht="12.75">
      <c r="A10" s="27" t="s">
        <v>222</v>
      </c>
      <c r="B10" s="24"/>
      <c r="C10" s="24"/>
      <c r="D10" s="24"/>
      <c r="E10" s="51"/>
    </row>
    <row r="11" spans="1:5" ht="16.5" customHeight="1">
      <c r="A11" s="27" t="s">
        <v>223</v>
      </c>
      <c r="B11" s="24"/>
      <c r="C11" s="24"/>
      <c r="D11" s="24"/>
      <c r="E11" s="51"/>
    </row>
    <row r="12" spans="1:5" ht="12.75" customHeight="1">
      <c r="A12" s="27" t="s">
        <v>208</v>
      </c>
      <c r="B12" s="24"/>
      <c r="C12" s="24"/>
      <c r="D12" s="24"/>
      <c r="E12" s="51"/>
    </row>
    <row r="13" spans="1:5" ht="23.25" customHeight="1">
      <c r="A13" s="25" t="s">
        <v>72</v>
      </c>
      <c r="B13" s="24"/>
      <c r="C13" s="24"/>
      <c r="D13" s="24"/>
      <c r="E13" s="51"/>
    </row>
    <row r="14" spans="1:5" ht="21.75" customHeight="1">
      <c r="A14" s="25" t="s">
        <v>73</v>
      </c>
      <c r="B14" s="24"/>
      <c r="C14" s="24"/>
      <c r="D14" s="24"/>
      <c r="E14" s="51"/>
    </row>
    <row r="15" spans="1:5" ht="22.5" customHeight="1">
      <c r="A15" s="25" t="s">
        <v>74</v>
      </c>
      <c r="B15" s="24"/>
      <c r="C15" s="24"/>
      <c r="D15" s="24"/>
      <c r="E15" s="51"/>
    </row>
    <row r="16" spans="1:5" ht="12.75" customHeight="1">
      <c r="A16" s="25" t="s">
        <v>75</v>
      </c>
      <c r="B16" s="24"/>
      <c r="C16" s="24"/>
      <c r="D16" s="24"/>
      <c r="E16" s="51"/>
    </row>
    <row r="17" spans="1:5" ht="12.75" customHeight="1">
      <c r="A17" s="36" t="s">
        <v>114</v>
      </c>
      <c r="B17" s="24"/>
      <c r="C17" s="24"/>
      <c r="D17" s="24"/>
      <c r="E17" s="51"/>
    </row>
    <row r="18" spans="1:5" ht="12.75">
      <c r="A18" s="27"/>
      <c r="B18" s="40"/>
      <c r="C18" s="24"/>
      <c r="D18" s="24"/>
      <c r="E18" s="51"/>
    </row>
    <row r="19" spans="1:5" ht="12.75" customHeight="1">
      <c r="A19" s="49" t="s">
        <v>85</v>
      </c>
      <c r="B19" s="24"/>
      <c r="C19" s="24"/>
      <c r="D19" s="24"/>
      <c r="E19" s="51"/>
    </row>
    <row r="20" spans="1:5" ht="12.75" customHeight="1">
      <c r="A20" s="33"/>
      <c r="B20" s="24"/>
      <c r="C20" s="24"/>
      <c r="D20" s="24"/>
      <c r="E20" s="51"/>
    </row>
    <row r="21" spans="1:5" ht="12.75">
      <c r="A21" s="50" t="s">
        <v>86</v>
      </c>
      <c r="B21" s="40"/>
      <c r="C21" s="24"/>
      <c r="D21" s="24"/>
      <c r="E21" s="51"/>
    </row>
    <row r="22" spans="1:5" ht="12.75" customHeight="1">
      <c r="A22" s="26" t="s">
        <v>87</v>
      </c>
      <c r="B22" s="24"/>
      <c r="C22" s="24"/>
      <c r="D22" s="24"/>
      <c r="E22" s="51"/>
    </row>
    <row r="23" spans="1:5" ht="12.75">
      <c r="A23" s="23" t="s">
        <v>88</v>
      </c>
      <c r="B23" s="24"/>
      <c r="C23" s="24"/>
      <c r="D23" s="24"/>
      <c r="E23" s="51"/>
    </row>
    <row r="24" spans="1:5" ht="12.75">
      <c r="A24" s="50" t="s">
        <v>210</v>
      </c>
      <c r="B24" s="24"/>
      <c r="C24" s="24"/>
      <c r="D24" s="24"/>
      <c r="E24" s="51"/>
    </row>
    <row r="25" spans="1:5" ht="12.75">
      <c r="A25" s="83" t="s">
        <v>224</v>
      </c>
      <c r="B25" s="24"/>
      <c r="C25" s="24"/>
      <c r="D25" s="24"/>
      <c r="E25" s="51"/>
    </row>
    <row r="26" spans="1:5" ht="12.75">
      <c r="A26" s="23" t="s">
        <v>89</v>
      </c>
      <c r="B26" s="40"/>
      <c r="C26" s="24"/>
      <c r="D26" s="24"/>
      <c r="E26" s="51"/>
    </row>
    <row r="27" spans="1:5" ht="12.75">
      <c r="A27" s="27" t="s">
        <v>90</v>
      </c>
      <c r="B27" s="40"/>
      <c r="C27" s="24"/>
      <c r="D27" s="24"/>
      <c r="E27" s="51"/>
    </row>
    <row r="28" spans="1:5" ht="12.75">
      <c r="A28" s="23" t="s">
        <v>200</v>
      </c>
      <c r="B28" s="24"/>
      <c r="C28" s="24"/>
      <c r="D28" s="24"/>
      <c r="E28" s="51"/>
    </row>
    <row r="29" spans="1:5" ht="12.75">
      <c r="A29" s="23" t="s">
        <v>91</v>
      </c>
      <c r="B29" s="51"/>
      <c r="C29" s="51"/>
      <c r="D29" s="51"/>
      <c r="E29" s="51"/>
    </row>
    <row r="30" spans="1:5" ht="12.75" customHeight="1">
      <c r="A30" s="27" t="s">
        <v>202</v>
      </c>
      <c r="B30" s="51"/>
      <c r="C30" s="51"/>
      <c r="D30" s="51"/>
      <c r="E30" s="51"/>
    </row>
    <row r="31" spans="1:5" ht="12.75" customHeight="1">
      <c r="A31" s="27" t="s">
        <v>201</v>
      </c>
      <c r="B31" s="51"/>
      <c r="C31" s="51"/>
      <c r="D31" s="51"/>
      <c r="E31" s="51"/>
    </row>
    <row r="32" spans="1:5" ht="11.25" customHeight="1">
      <c r="A32" s="33" t="s">
        <v>92</v>
      </c>
      <c r="B32" s="51"/>
      <c r="C32" s="51"/>
      <c r="D32" s="51"/>
      <c r="E32" s="51"/>
    </row>
    <row r="33" spans="1:5" ht="12.75" customHeight="1">
      <c r="A33" s="28"/>
      <c r="B33" s="51"/>
      <c r="C33" s="51"/>
      <c r="D33" s="51"/>
      <c r="E33" s="51"/>
    </row>
    <row r="34" spans="1:5" ht="23.25" customHeight="1">
      <c r="A34" s="25" t="s">
        <v>93</v>
      </c>
      <c r="B34" s="51"/>
      <c r="C34" s="51"/>
      <c r="D34" s="51"/>
      <c r="E34" s="51"/>
    </row>
    <row r="35" spans="1:5" ht="24" customHeight="1">
      <c r="A35" s="25" t="s">
        <v>213</v>
      </c>
      <c r="B35" s="52"/>
      <c r="C35" s="52"/>
      <c r="D35" s="52"/>
      <c r="E35" s="51"/>
    </row>
    <row r="36" spans="1:5" ht="12.75">
      <c r="A36" s="27" t="s">
        <v>214</v>
      </c>
      <c r="B36" s="51"/>
      <c r="C36" s="51"/>
      <c r="D36" s="51"/>
      <c r="E36" s="51"/>
    </row>
    <row r="37" spans="1:5" ht="12.75">
      <c r="A37" s="33" t="s">
        <v>94</v>
      </c>
      <c r="B37" s="51"/>
      <c r="C37" s="51"/>
      <c r="D37" s="51"/>
      <c r="E37" s="51"/>
    </row>
    <row r="38" spans="1:5" ht="12.75">
      <c r="A38" s="23"/>
      <c r="B38" s="51"/>
      <c r="C38" s="51"/>
      <c r="D38" s="51"/>
      <c r="E38" s="51"/>
    </row>
    <row r="39" spans="1:5" ht="21.75">
      <c r="A39" s="106" t="s">
        <v>181</v>
      </c>
      <c r="B39" s="51">
        <v>0</v>
      </c>
      <c r="C39" s="51">
        <v>0</v>
      </c>
      <c r="D39" s="51">
        <v>0</v>
      </c>
      <c r="E39" s="51">
        <v>0</v>
      </c>
    </row>
  </sheetData>
  <sheetProtection/>
  <mergeCells count="6">
    <mergeCell ref="A1:E1"/>
    <mergeCell ref="A2:E2"/>
    <mergeCell ref="A3:E3"/>
    <mergeCell ref="B5:E5"/>
    <mergeCell ref="A5:A6"/>
    <mergeCell ref="A4:E4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4">
      <selection activeCell="C30" sqref="C30"/>
    </sheetView>
  </sheetViews>
  <sheetFormatPr defaultColWidth="9.00390625" defaultRowHeight="12.75"/>
  <cols>
    <col min="1" max="1" width="42.125" style="17" customWidth="1"/>
    <col min="2" max="2" width="14.125" style="17" customWidth="1"/>
    <col min="3" max="3" width="13.25390625" style="17" customWidth="1"/>
    <col min="4" max="4" width="13.625" style="17" customWidth="1"/>
    <col min="5" max="16384" width="9.125" style="17" customWidth="1"/>
  </cols>
  <sheetData>
    <row r="1" spans="1:4" ht="12.75">
      <c r="A1" s="266" t="s">
        <v>255</v>
      </c>
      <c r="B1" s="266"/>
      <c r="C1" s="266"/>
      <c r="D1" s="266"/>
    </row>
    <row r="2" spans="1:4" ht="12.75">
      <c r="A2" s="242"/>
      <c r="B2" s="242"/>
      <c r="C2" s="242"/>
      <c r="D2" s="242"/>
    </row>
    <row r="3" spans="1:4" ht="12.75">
      <c r="A3" s="60"/>
      <c r="B3" s="60"/>
      <c r="C3" s="60"/>
      <c r="D3" s="60"/>
    </row>
    <row r="4" spans="1:4" ht="12.75">
      <c r="A4" s="267" t="s">
        <v>228</v>
      </c>
      <c r="B4" s="267"/>
      <c r="C4" s="267"/>
      <c r="D4" s="267"/>
    </row>
    <row r="5" spans="1:4" ht="12.75">
      <c r="A5" s="267" t="s">
        <v>27</v>
      </c>
      <c r="B5" s="267"/>
      <c r="C5" s="267"/>
      <c r="D5" s="267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8" spans="1:4" ht="12.75">
      <c r="A8" s="268" t="s">
        <v>465</v>
      </c>
      <c r="B8" s="268"/>
      <c r="C8" s="268"/>
      <c r="D8" s="268"/>
    </row>
    <row r="9" spans="1:4" ht="12.75" customHeight="1">
      <c r="A9" s="271" t="s">
        <v>1</v>
      </c>
      <c r="B9" s="263" t="s">
        <v>20</v>
      </c>
      <c r="C9" s="263" t="s">
        <v>25</v>
      </c>
      <c r="D9" s="240" t="s">
        <v>5</v>
      </c>
    </row>
    <row r="10" spans="1:4" ht="21" customHeight="1">
      <c r="A10" s="271"/>
      <c r="B10" s="264"/>
      <c r="C10" s="264"/>
      <c r="D10" s="241"/>
    </row>
    <row r="11" spans="1:4" ht="12.75">
      <c r="A11" s="50" t="s">
        <v>95</v>
      </c>
      <c r="B11" s="85"/>
      <c r="C11" s="24"/>
      <c r="D11" s="24"/>
    </row>
    <row r="12" spans="1:4" ht="23.25" customHeight="1">
      <c r="A12" s="86" t="s">
        <v>96</v>
      </c>
      <c r="B12" s="85"/>
      <c r="C12" s="24"/>
      <c r="D12" s="24"/>
    </row>
    <row r="13" spans="1:4" ht="23.25" customHeight="1">
      <c r="A13" s="87" t="s">
        <v>97</v>
      </c>
      <c r="B13" s="85"/>
      <c r="C13" s="24"/>
      <c r="D13" s="24"/>
    </row>
    <row r="14" spans="1:4" ht="23.25" customHeight="1">
      <c r="A14" s="87" t="s">
        <v>98</v>
      </c>
      <c r="B14" s="85"/>
      <c r="C14" s="24"/>
      <c r="D14" s="24"/>
    </row>
    <row r="15" spans="1:4" ht="23.25" customHeight="1">
      <c r="A15" s="88" t="s">
        <v>99</v>
      </c>
      <c r="B15" s="85">
        <v>31347000</v>
      </c>
      <c r="C15" s="24"/>
      <c r="D15" s="24">
        <f>SUM(B15:C15)</f>
        <v>31347000</v>
      </c>
    </row>
    <row r="16" spans="1:4" ht="23.25" customHeight="1">
      <c r="A16" s="89" t="s">
        <v>100</v>
      </c>
      <c r="B16" s="95">
        <f>SUM(B15)</f>
        <v>31347000</v>
      </c>
      <c r="C16" s="85"/>
      <c r="D16" s="95">
        <f>SUM(D15)</f>
        <v>31347000</v>
      </c>
    </row>
    <row r="17" spans="1:4" ht="12.75" customHeight="1">
      <c r="A17" s="90"/>
      <c r="B17" s="85"/>
      <c r="C17" s="24"/>
      <c r="D17" s="24"/>
    </row>
    <row r="18" spans="1:4" ht="12.75" customHeight="1">
      <c r="A18" s="87" t="s">
        <v>104</v>
      </c>
      <c r="B18" s="85"/>
      <c r="C18" s="24"/>
      <c r="D18" s="24"/>
    </row>
    <row r="19" spans="1:4" ht="12.75" customHeight="1">
      <c r="A19" s="87" t="s">
        <v>105</v>
      </c>
      <c r="B19" s="85"/>
      <c r="C19" s="24"/>
      <c r="D19" s="24"/>
    </row>
    <row r="20" spans="1:4" ht="12.75">
      <c r="A20" s="23" t="s">
        <v>106</v>
      </c>
      <c r="B20" s="24"/>
      <c r="C20" s="24"/>
      <c r="D20" s="24"/>
    </row>
    <row r="21" spans="1:4" ht="12.75">
      <c r="A21" s="27" t="s">
        <v>107</v>
      </c>
      <c r="B21" s="71"/>
      <c r="C21" s="24"/>
      <c r="D21" s="24"/>
    </row>
    <row r="22" spans="1:4" ht="12.75">
      <c r="A22" s="27" t="s">
        <v>108</v>
      </c>
      <c r="B22" s="71"/>
      <c r="C22" s="24"/>
      <c r="D22" s="24"/>
    </row>
    <row r="23" spans="1:4" ht="12.75">
      <c r="A23" s="92" t="s">
        <v>109</v>
      </c>
      <c r="B23" s="71"/>
      <c r="C23" s="24"/>
      <c r="D23" s="24"/>
    </row>
    <row r="24" spans="1:4" ht="12.75">
      <c r="A24" s="91"/>
      <c r="B24" s="71"/>
      <c r="C24" s="24"/>
      <c r="D24" s="24"/>
    </row>
    <row r="25" spans="1:4" ht="23.25" customHeight="1">
      <c r="A25" s="86" t="s">
        <v>110</v>
      </c>
      <c r="B25" s="33"/>
      <c r="C25" s="40"/>
      <c r="D25" s="40"/>
    </row>
    <row r="26" spans="1:4" ht="23.25" customHeight="1">
      <c r="A26" s="87" t="s">
        <v>207</v>
      </c>
      <c r="B26" s="51"/>
      <c r="C26" s="51"/>
      <c r="D26" s="51"/>
    </row>
    <row r="27" spans="1:4" ht="12.75">
      <c r="A27" s="50" t="s">
        <v>206</v>
      </c>
      <c r="B27" s="51"/>
      <c r="C27" s="51"/>
      <c r="D27" s="51"/>
    </row>
    <row r="28" spans="1:4" ht="12.75">
      <c r="A28" s="93" t="s">
        <v>103</v>
      </c>
      <c r="B28" s="51"/>
      <c r="C28" s="51"/>
      <c r="D28" s="51"/>
    </row>
    <row r="29" spans="1:4" ht="12.75">
      <c r="A29" s="23"/>
      <c r="B29" s="51"/>
      <c r="C29" s="51"/>
      <c r="D29" s="51"/>
    </row>
    <row r="30" spans="1:4" ht="23.25" customHeight="1">
      <c r="A30" s="36" t="s">
        <v>115</v>
      </c>
      <c r="B30" s="52">
        <f>SUM(B16+B23+B28)</f>
        <v>31347000</v>
      </c>
      <c r="C30" s="52"/>
      <c r="D30" s="52">
        <f>SUM(D16+D23+D28)</f>
        <v>31347000</v>
      </c>
    </row>
    <row r="31" ht="12.75">
      <c r="A31" s="94"/>
    </row>
    <row r="32" ht="12.75">
      <c r="A32" s="94"/>
    </row>
  </sheetData>
  <sheetProtection/>
  <mergeCells count="9">
    <mergeCell ref="A1:D1"/>
    <mergeCell ref="A4:D4"/>
    <mergeCell ref="A9:A10"/>
    <mergeCell ref="B9:B10"/>
    <mergeCell ref="C9:C10"/>
    <mergeCell ref="D9:D10"/>
    <mergeCell ref="A8:D8"/>
    <mergeCell ref="A2:D2"/>
    <mergeCell ref="A5:D5"/>
  </mergeCells>
  <printOptions/>
  <pageMargins left="1.01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42.625" style="17" customWidth="1"/>
    <col min="2" max="2" width="13.125" style="17" customWidth="1"/>
    <col min="3" max="3" width="13.75390625" style="17" customWidth="1"/>
    <col min="4" max="16384" width="9.125" style="17" customWidth="1"/>
  </cols>
  <sheetData>
    <row r="1" spans="1:3" ht="12.75">
      <c r="A1" s="266" t="s">
        <v>256</v>
      </c>
      <c r="B1" s="266"/>
      <c r="C1" s="266"/>
    </row>
    <row r="2" spans="1:3" ht="12.75">
      <c r="A2" s="18"/>
      <c r="B2" s="18"/>
      <c r="C2" s="18"/>
    </row>
    <row r="3" spans="1:3" ht="12.75">
      <c r="A3" s="18"/>
      <c r="B3" s="18"/>
      <c r="C3" s="18"/>
    </row>
    <row r="4" spans="1:3" ht="12.75">
      <c r="A4" s="267" t="s">
        <v>307</v>
      </c>
      <c r="B4" s="267"/>
      <c r="C4" s="267"/>
    </row>
    <row r="5" spans="1:3" ht="12.75">
      <c r="A5" s="267" t="s">
        <v>22</v>
      </c>
      <c r="B5" s="267"/>
      <c r="C5" s="267"/>
    </row>
    <row r="6" spans="1:3" ht="12.75">
      <c r="A6" s="267"/>
      <c r="B6" s="267"/>
      <c r="C6" s="267"/>
    </row>
    <row r="7" spans="1:3" ht="12.75">
      <c r="A7" s="268" t="s">
        <v>465</v>
      </c>
      <c r="B7" s="268"/>
      <c r="C7" s="268"/>
    </row>
    <row r="8" spans="1:3" ht="12.75" customHeight="1">
      <c r="A8" s="271" t="s">
        <v>1</v>
      </c>
      <c r="B8" s="265" t="s">
        <v>28</v>
      </c>
      <c r="C8" s="265"/>
    </row>
    <row r="9" spans="1:3" ht="46.5" customHeight="1">
      <c r="A9" s="271"/>
      <c r="B9" s="108" t="s">
        <v>484</v>
      </c>
      <c r="C9" s="43" t="s">
        <v>8</v>
      </c>
    </row>
    <row r="10" spans="1:3" ht="12.75">
      <c r="A10" s="50" t="s">
        <v>95</v>
      </c>
      <c r="B10" s="85"/>
      <c r="C10" s="24"/>
    </row>
    <row r="11" spans="1:3" ht="23.25" customHeight="1">
      <c r="A11" s="86" t="s">
        <v>96</v>
      </c>
      <c r="B11" s="85"/>
      <c r="C11" s="24"/>
    </row>
    <row r="12" spans="1:3" ht="23.25" customHeight="1">
      <c r="A12" s="87" t="s">
        <v>97</v>
      </c>
      <c r="B12" s="85"/>
      <c r="C12" s="24"/>
    </row>
    <row r="13" spans="1:3" ht="23.25" customHeight="1">
      <c r="A13" s="87" t="s">
        <v>98</v>
      </c>
      <c r="B13" s="85"/>
      <c r="C13" s="24"/>
    </row>
    <row r="14" spans="1:3" ht="23.25" customHeight="1">
      <c r="A14" s="88" t="s">
        <v>99</v>
      </c>
      <c r="B14" s="85">
        <v>31347000</v>
      </c>
      <c r="C14" s="24">
        <f>SUM(B14)</f>
        <v>31347000</v>
      </c>
    </row>
    <row r="15" spans="1:3" ht="23.25" customHeight="1">
      <c r="A15" s="89" t="s">
        <v>100</v>
      </c>
      <c r="B15" s="95">
        <f>SUM(B14)</f>
        <v>31347000</v>
      </c>
      <c r="C15" s="95">
        <f>SUM(C14)</f>
        <v>31347000</v>
      </c>
    </row>
    <row r="16" spans="1:3" ht="12.75" customHeight="1">
      <c r="A16" s="90"/>
      <c r="B16" s="85"/>
      <c r="C16" s="24"/>
    </row>
    <row r="17" spans="1:3" ht="12.75" customHeight="1">
      <c r="A17" s="87" t="s">
        <v>104</v>
      </c>
      <c r="B17" s="85"/>
      <c r="C17" s="24"/>
    </row>
    <row r="18" spans="1:3" ht="12.75" customHeight="1">
      <c r="A18" s="87" t="s">
        <v>105</v>
      </c>
      <c r="B18" s="85"/>
      <c r="C18" s="24"/>
    </row>
    <row r="19" spans="1:3" ht="12.75">
      <c r="A19" s="23" t="s">
        <v>106</v>
      </c>
      <c r="B19" s="24"/>
      <c r="C19" s="24"/>
    </row>
    <row r="20" spans="1:3" ht="12.75">
      <c r="A20" s="27" t="s">
        <v>107</v>
      </c>
      <c r="B20" s="71"/>
      <c r="C20" s="24"/>
    </row>
    <row r="21" spans="1:3" ht="12.75">
      <c r="A21" s="27" t="s">
        <v>108</v>
      </c>
      <c r="B21" s="71"/>
      <c r="C21" s="24"/>
    </row>
    <row r="22" spans="1:3" ht="12.75">
      <c r="A22" s="92" t="s">
        <v>109</v>
      </c>
      <c r="B22" s="71"/>
      <c r="C22" s="24"/>
    </row>
    <row r="23" spans="1:3" ht="12.75">
      <c r="A23" s="91"/>
      <c r="B23" s="71"/>
      <c r="C23" s="24"/>
    </row>
    <row r="24" spans="1:3" ht="24" customHeight="1">
      <c r="A24" s="86" t="s">
        <v>110</v>
      </c>
      <c r="B24" s="71"/>
      <c r="C24" s="24"/>
    </row>
    <row r="25" spans="1:3" ht="23.25" customHeight="1">
      <c r="A25" s="87" t="s">
        <v>207</v>
      </c>
      <c r="B25" s="33"/>
      <c r="C25" s="40"/>
    </row>
    <row r="26" spans="1:3" ht="12.75" customHeight="1">
      <c r="A26" s="50" t="s">
        <v>206</v>
      </c>
      <c r="B26" s="51"/>
      <c r="C26" s="51"/>
    </row>
    <row r="27" spans="1:3" ht="12.75">
      <c r="A27" s="93" t="s">
        <v>103</v>
      </c>
      <c r="B27" s="51"/>
      <c r="C27" s="51"/>
    </row>
    <row r="28" spans="1:3" ht="12.75">
      <c r="A28" s="23"/>
      <c r="B28" s="51"/>
      <c r="C28" s="51"/>
    </row>
    <row r="29" spans="1:3" ht="23.25" customHeight="1">
      <c r="A29" s="36" t="s">
        <v>115</v>
      </c>
      <c r="B29" s="52">
        <f>SUM(B15+B22+B27)</f>
        <v>31347000</v>
      </c>
      <c r="C29" s="52">
        <f>SUM(C15+C22+C27)</f>
        <v>31347000</v>
      </c>
    </row>
    <row r="30" spans="1:3" ht="12.75">
      <c r="A30" s="53"/>
      <c r="B30" s="98"/>
      <c r="C30" s="98"/>
    </row>
    <row r="31" ht="12.75">
      <c r="A31" s="94"/>
    </row>
    <row r="32" ht="12.75">
      <c r="A32" s="94"/>
    </row>
  </sheetData>
  <sheetProtection/>
  <mergeCells count="7">
    <mergeCell ref="A1:C1"/>
    <mergeCell ref="A4:C4"/>
    <mergeCell ref="A8:A9"/>
    <mergeCell ref="A7:C7"/>
    <mergeCell ref="A5:C5"/>
    <mergeCell ref="B8:C8"/>
    <mergeCell ref="A6:C6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42.875" style="17" customWidth="1"/>
    <col min="2" max="2" width="13.125" style="17" customWidth="1"/>
    <col min="3" max="3" width="12.2539062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6" t="s">
        <v>257</v>
      </c>
      <c r="B1" s="266"/>
      <c r="C1" s="266"/>
      <c r="D1" s="266"/>
      <c r="E1" s="266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267" t="s">
        <v>229</v>
      </c>
      <c r="B4" s="267"/>
      <c r="C4" s="267"/>
      <c r="D4" s="267"/>
      <c r="E4" s="267"/>
    </row>
    <row r="5" spans="1:5" ht="12.75">
      <c r="A5" s="267" t="s">
        <v>23</v>
      </c>
      <c r="B5" s="267"/>
      <c r="C5" s="267"/>
      <c r="D5" s="267"/>
      <c r="E5" s="267"/>
    </row>
    <row r="6" spans="1:5" ht="12.75">
      <c r="A6" s="109"/>
      <c r="B6" s="109"/>
      <c r="C6" s="109"/>
      <c r="D6" s="109"/>
      <c r="E6" s="109"/>
    </row>
    <row r="7" spans="1:5" ht="12.75">
      <c r="A7" s="268" t="s">
        <v>465</v>
      </c>
      <c r="B7" s="268"/>
      <c r="C7" s="268"/>
      <c r="D7" s="268"/>
      <c r="E7" s="268"/>
    </row>
    <row r="8" spans="1:5" ht="12.75" customHeight="1">
      <c r="A8" s="271" t="s">
        <v>1</v>
      </c>
      <c r="B8" s="265" t="s">
        <v>23</v>
      </c>
      <c r="C8" s="265"/>
      <c r="D8" s="265"/>
      <c r="E8" s="265"/>
    </row>
    <row r="9" spans="1:5" ht="21" customHeight="1">
      <c r="A9" s="271"/>
      <c r="B9" s="104"/>
      <c r="C9" s="104"/>
      <c r="D9" s="107"/>
      <c r="E9" s="43" t="s">
        <v>8</v>
      </c>
    </row>
    <row r="10" spans="1:5" ht="12.75">
      <c r="A10" s="50" t="s">
        <v>95</v>
      </c>
      <c r="B10" s="85"/>
      <c r="C10" s="24"/>
      <c r="D10" s="24"/>
      <c r="E10" s="24"/>
    </row>
    <row r="11" spans="1:5" ht="23.25" customHeight="1">
      <c r="A11" s="86" t="s">
        <v>96</v>
      </c>
      <c r="B11" s="85"/>
      <c r="C11" s="24"/>
      <c r="D11" s="24"/>
      <c r="E11" s="24"/>
    </row>
    <row r="12" spans="1:5" ht="23.25" customHeight="1">
      <c r="A12" s="87" t="s">
        <v>97</v>
      </c>
      <c r="B12" s="85"/>
      <c r="C12" s="24"/>
      <c r="D12" s="24"/>
      <c r="E12" s="24"/>
    </row>
    <row r="13" spans="1:5" ht="23.25" customHeight="1">
      <c r="A13" s="87" t="s">
        <v>98</v>
      </c>
      <c r="B13" s="85"/>
      <c r="C13" s="24"/>
      <c r="D13" s="24"/>
      <c r="E13" s="24"/>
    </row>
    <row r="14" spans="1:5" ht="23.25" customHeight="1">
      <c r="A14" s="88" t="s">
        <v>99</v>
      </c>
      <c r="B14" s="85"/>
      <c r="C14" s="24"/>
      <c r="D14" s="24"/>
      <c r="E14" s="24"/>
    </row>
    <row r="15" spans="1:5" ht="23.25" customHeight="1">
      <c r="A15" s="89" t="s">
        <v>100</v>
      </c>
      <c r="B15" s="85"/>
      <c r="C15" s="24"/>
      <c r="D15" s="24"/>
      <c r="E15" s="24"/>
    </row>
    <row r="16" spans="1:5" ht="12.75" customHeight="1">
      <c r="A16" s="90"/>
      <c r="B16" s="85"/>
      <c r="C16" s="24"/>
      <c r="D16" s="24"/>
      <c r="E16" s="24"/>
    </row>
    <row r="17" spans="1:5" ht="12.75" customHeight="1">
      <c r="A17" s="87" t="s">
        <v>104</v>
      </c>
      <c r="B17" s="85"/>
      <c r="C17" s="24"/>
      <c r="D17" s="24"/>
      <c r="E17" s="24"/>
    </row>
    <row r="18" spans="1:5" ht="12.75" customHeight="1">
      <c r="A18" s="87" t="s">
        <v>105</v>
      </c>
      <c r="B18" s="85"/>
      <c r="C18" s="24"/>
      <c r="D18" s="24"/>
      <c r="E18" s="24"/>
    </row>
    <row r="19" spans="1:5" ht="12.75">
      <c r="A19" s="23" t="s">
        <v>106</v>
      </c>
      <c r="B19" s="24"/>
      <c r="C19" s="24"/>
      <c r="D19" s="24"/>
      <c r="E19" s="24"/>
    </row>
    <row r="20" spans="1:5" ht="12.75">
      <c r="A20" s="27" t="s">
        <v>107</v>
      </c>
      <c r="B20" s="71"/>
      <c r="C20" s="24"/>
      <c r="D20" s="24"/>
      <c r="E20" s="24"/>
    </row>
    <row r="21" spans="1:5" ht="12.75">
      <c r="A21" s="27" t="s">
        <v>108</v>
      </c>
      <c r="B21" s="71"/>
      <c r="C21" s="24"/>
      <c r="D21" s="24"/>
      <c r="E21" s="24"/>
    </row>
    <row r="22" spans="1:5" ht="12.75">
      <c r="A22" s="92" t="s">
        <v>109</v>
      </c>
      <c r="B22" s="71"/>
      <c r="C22" s="24"/>
      <c r="D22" s="24"/>
      <c r="E22" s="24"/>
    </row>
    <row r="23" spans="1:5" ht="12.75">
      <c r="A23" s="91"/>
      <c r="B23" s="71"/>
      <c r="C23" s="24"/>
      <c r="D23" s="24"/>
      <c r="E23" s="24"/>
    </row>
    <row r="24" spans="1:5" ht="24.75" customHeight="1">
      <c r="A24" s="86" t="s">
        <v>110</v>
      </c>
      <c r="B24" s="71"/>
      <c r="C24" s="24"/>
      <c r="D24" s="24"/>
      <c r="E24" s="24"/>
    </row>
    <row r="25" spans="1:5" ht="23.25" customHeight="1">
      <c r="A25" s="87" t="s">
        <v>207</v>
      </c>
      <c r="B25" s="33"/>
      <c r="C25" s="40"/>
      <c r="D25" s="40"/>
      <c r="E25" s="40"/>
    </row>
    <row r="26" spans="1:5" ht="12.75" customHeight="1">
      <c r="A26" s="50" t="s">
        <v>206</v>
      </c>
      <c r="B26" s="51"/>
      <c r="C26" s="51"/>
      <c r="D26" s="51"/>
      <c r="E26" s="51"/>
    </row>
    <row r="27" spans="1:5" ht="12.75">
      <c r="A27" s="93" t="s">
        <v>103</v>
      </c>
      <c r="B27" s="51"/>
      <c r="C27" s="51"/>
      <c r="D27" s="51"/>
      <c r="E27" s="51"/>
    </row>
    <row r="28" spans="1:5" ht="12.75">
      <c r="A28" s="23"/>
      <c r="B28" s="51"/>
      <c r="C28" s="51"/>
      <c r="D28" s="51"/>
      <c r="E28" s="51"/>
    </row>
    <row r="29" spans="1:5" ht="21.75" customHeight="1">
      <c r="A29" s="36" t="s">
        <v>115</v>
      </c>
      <c r="B29" s="51">
        <v>0</v>
      </c>
      <c r="C29" s="51">
        <v>0</v>
      </c>
      <c r="D29" s="51">
        <v>0</v>
      </c>
      <c r="E29" s="51">
        <v>0</v>
      </c>
    </row>
    <row r="30" spans="1:5" ht="12.75">
      <c r="A30" s="53"/>
      <c r="B30" s="98"/>
      <c r="C30" s="98"/>
      <c r="D30" s="98"/>
      <c r="E30" s="98"/>
    </row>
    <row r="31" ht="12.75">
      <c r="A31" s="94"/>
    </row>
    <row r="32" ht="12.75">
      <c r="A32" s="94"/>
    </row>
  </sheetData>
  <sheetProtection/>
  <mergeCells count="6">
    <mergeCell ref="A1:E1"/>
    <mergeCell ref="A4:E4"/>
    <mergeCell ref="A8:A9"/>
    <mergeCell ref="A7:E7"/>
    <mergeCell ref="A5:E5"/>
    <mergeCell ref="B8:E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9">
      <selection activeCell="G16" sqref="G16"/>
    </sheetView>
  </sheetViews>
  <sheetFormatPr defaultColWidth="9.00390625" defaultRowHeight="12.75"/>
  <cols>
    <col min="1" max="1" width="52.253906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1.625" style="17" customWidth="1"/>
    <col min="6" max="16384" width="9.125" style="17" customWidth="1"/>
  </cols>
  <sheetData>
    <row r="2" ht="12.75">
      <c r="E2" s="18" t="s">
        <v>258</v>
      </c>
    </row>
    <row r="3" ht="12.75">
      <c r="E3" s="18"/>
    </row>
    <row r="4" spans="1:5" ht="12.75">
      <c r="A4" s="267" t="s">
        <v>234</v>
      </c>
      <c r="B4" s="267"/>
      <c r="C4" s="267"/>
      <c r="D4" s="267"/>
      <c r="E4" s="267"/>
    </row>
    <row r="6" spans="1:5" ht="12.75">
      <c r="A6" s="110"/>
      <c r="B6" s="60"/>
      <c r="C6" s="60"/>
      <c r="D6" s="60"/>
      <c r="E6" s="60"/>
    </row>
    <row r="7" spans="1:5" ht="12.75">
      <c r="A7" s="18"/>
      <c r="B7" s="18"/>
      <c r="C7" s="18"/>
      <c r="D7" s="18"/>
      <c r="E7" s="18"/>
    </row>
    <row r="8" spans="1:5" ht="12.75">
      <c r="A8" s="111" t="s">
        <v>120</v>
      </c>
      <c r="B8" s="289" t="s">
        <v>485</v>
      </c>
      <c r="C8" s="289"/>
      <c r="D8" s="289"/>
      <c r="E8" s="289"/>
    </row>
    <row r="9" spans="1:5" ht="12.75">
      <c r="A9" s="267"/>
      <c r="B9" s="267"/>
      <c r="C9" s="267"/>
      <c r="D9" s="267"/>
      <c r="E9" s="267"/>
    </row>
    <row r="10" spans="1:5" ht="12.75">
      <c r="A10" s="268" t="s">
        <v>465</v>
      </c>
      <c r="B10" s="268"/>
      <c r="C10" s="268"/>
      <c r="D10" s="268"/>
      <c r="E10" s="268"/>
    </row>
    <row r="11" spans="1:5" ht="12.75">
      <c r="A11" s="269" t="s">
        <v>1</v>
      </c>
      <c r="B11" s="263" t="s">
        <v>20</v>
      </c>
      <c r="C11" s="265" t="s">
        <v>25</v>
      </c>
      <c r="D11" s="265" t="s">
        <v>242</v>
      </c>
      <c r="E11" s="271" t="s">
        <v>8</v>
      </c>
    </row>
    <row r="12" spans="1:5" ht="24.75" customHeight="1">
      <c r="A12" s="270"/>
      <c r="B12" s="264"/>
      <c r="C12" s="265"/>
      <c r="D12" s="265"/>
      <c r="E12" s="271"/>
    </row>
    <row r="13" spans="1:5" ht="23.25" customHeight="1">
      <c r="A13" s="25" t="s">
        <v>72</v>
      </c>
      <c r="B13" s="24"/>
      <c r="C13" s="24"/>
      <c r="D13" s="24"/>
      <c r="E13" s="24"/>
    </row>
    <row r="14" spans="1:5" ht="23.25" customHeight="1">
      <c r="A14" s="25" t="s">
        <v>73</v>
      </c>
      <c r="B14" s="24"/>
      <c r="C14" s="24"/>
      <c r="D14" s="24"/>
      <c r="E14" s="24"/>
    </row>
    <row r="15" spans="1:5" ht="23.25" customHeight="1">
      <c r="A15" s="25" t="s">
        <v>74</v>
      </c>
      <c r="B15" s="24"/>
      <c r="C15" s="24"/>
      <c r="D15" s="24"/>
      <c r="E15" s="24"/>
    </row>
    <row r="16" spans="1:5" ht="12.75" customHeight="1">
      <c r="A16" s="25" t="s">
        <v>75</v>
      </c>
      <c r="B16" s="24"/>
      <c r="C16" s="24"/>
      <c r="D16" s="24"/>
      <c r="E16" s="24"/>
    </row>
    <row r="17" spans="1:5" ht="12.75" customHeight="1">
      <c r="A17" s="36" t="s">
        <v>114</v>
      </c>
      <c r="B17" s="24"/>
      <c r="C17" s="24"/>
      <c r="D17" s="24"/>
      <c r="E17" s="24"/>
    </row>
    <row r="18" spans="1:5" ht="12.75">
      <c r="A18" s="23"/>
      <c r="B18" s="24"/>
      <c r="C18" s="24"/>
      <c r="D18" s="24"/>
      <c r="E18" s="24"/>
    </row>
    <row r="19" spans="1:5" ht="12.75">
      <c r="A19" s="50" t="s">
        <v>86</v>
      </c>
      <c r="B19" s="24"/>
      <c r="C19" s="24"/>
      <c r="D19" s="24"/>
      <c r="E19" s="24"/>
    </row>
    <row r="20" spans="1:5" ht="12.75" customHeight="1">
      <c r="A20" s="26" t="s">
        <v>87</v>
      </c>
      <c r="B20" s="24"/>
      <c r="C20" s="24"/>
      <c r="D20" s="24"/>
      <c r="E20" s="24"/>
    </row>
    <row r="21" spans="1:5" ht="12.75">
      <c r="A21" s="23" t="s">
        <v>88</v>
      </c>
      <c r="B21" s="40"/>
      <c r="C21" s="24"/>
      <c r="D21" s="24"/>
      <c r="E21" s="24"/>
    </row>
    <row r="22" spans="1:5" ht="12.75">
      <c r="A22" s="83" t="s">
        <v>224</v>
      </c>
      <c r="B22" s="24"/>
      <c r="C22" s="24"/>
      <c r="D22" s="24"/>
      <c r="E22" s="24"/>
    </row>
    <row r="23" spans="1:5" ht="12.75">
      <c r="A23" s="23" t="s">
        <v>89</v>
      </c>
      <c r="B23" s="24"/>
      <c r="C23" s="24"/>
      <c r="D23" s="24"/>
      <c r="E23" s="24"/>
    </row>
    <row r="24" spans="1:5" ht="12.75">
      <c r="A24" s="27" t="s">
        <v>90</v>
      </c>
      <c r="B24" s="24"/>
      <c r="C24" s="24"/>
      <c r="D24" s="24"/>
      <c r="E24" s="24"/>
    </row>
    <row r="25" spans="1:5" ht="12.75">
      <c r="A25" s="23" t="s">
        <v>230</v>
      </c>
      <c r="B25" s="24"/>
      <c r="C25" s="24"/>
      <c r="D25" s="24"/>
      <c r="E25" s="24"/>
    </row>
    <row r="26" spans="1:5" ht="12.75">
      <c r="A26" s="23" t="s">
        <v>91</v>
      </c>
      <c r="B26" s="40"/>
      <c r="C26" s="24"/>
      <c r="D26" s="24"/>
      <c r="E26" s="24"/>
    </row>
    <row r="27" spans="1:5" ht="12.75">
      <c r="A27" s="27" t="s">
        <v>202</v>
      </c>
      <c r="B27" s="40"/>
      <c r="C27" s="24"/>
      <c r="D27" s="24"/>
      <c r="E27" s="24"/>
    </row>
    <row r="28" spans="1:5" ht="12.75">
      <c r="A28" s="27" t="s">
        <v>201</v>
      </c>
      <c r="B28" s="40"/>
      <c r="C28" s="24"/>
      <c r="D28" s="24"/>
      <c r="E28" s="24"/>
    </row>
    <row r="29" spans="1:5" ht="12.75">
      <c r="A29" s="33" t="s">
        <v>92</v>
      </c>
      <c r="B29" s="24"/>
      <c r="C29" s="24"/>
      <c r="D29" s="24"/>
      <c r="E29" s="24"/>
    </row>
    <row r="30" spans="1:5" ht="12.75">
      <c r="A30" s="28"/>
      <c r="B30" s="51"/>
      <c r="C30" s="51"/>
      <c r="D30" s="51"/>
      <c r="E30" s="51"/>
    </row>
    <row r="31" spans="1:5" ht="23.25" customHeight="1">
      <c r="A31" s="26" t="s">
        <v>93</v>
      </c>
      <c r="B31" s="51"/>
      <c r="C31" s="51"/>
      <c r="D31" s="51"/>
      <c r="E31" s="51"/>
    </row>
    <row r="32" spans="1:5" ht="23.25" customHeight="1">
      <c r="A32" s="26" t="s">
        <v>213</v>
      </c>
      <c r="B32" s="51"/>
      <c r="C32" s="51"/>
      <c r="D32" s="51"/>
      <c r="E32" s="51"/>
    </row>
    <row r="33" spans="1:5" ht="12.75">
      <c r="A33" s="23" t="s">
        <v>214</v>
      </c>
      <c r="B33" s="51"/>
      <c r="C33" s="51"/>
      <c r="D33" s="51"/>
      <c r="E33" s="51"/>
    </row>
    <row r="34" spans="1:5" ht="12.75">
      <c r="A34" s="33" t="s">
        <v>94</v>
      </c>
      <c r="B34" s="51"/>
      <c r="C34" s="51"/>
      <c r="D34" s="51"/>
      <c r="E34" s="51"/>
    </row>
    <row r="35" spans="1:5" ht="12.75">
      <c r="A35" s="23"/>
      <c r="B35" s="51"/>
      <c r="C35" s="51"/>
      <c r="D35" s="51"/>
      <c r="E35" s="51"/>
    </row>
    <row r="36" spans="1:5" ht="21.75">
      <c r="A36" s="106" t="s">
        <v>227</v>
      </c>
      <c r="B36" s="52">
        <v>0</v>
      </c>
      <c r="C36" s="52">
        <v>0</v>
      </c>
      <c r="D36" s="52">
        <v>0</v>
      </c>
      <c r="E36" s="52">
        <v>0</v>
      </c>
    </row>
  </sheetData>
  <sheetProtection/>
  <mergeCells count="9">
    <mergeCell ref="B8:E8"/>
    <mergeCell ref="A4:E4"/>
    <mergeCell ref="A9:E9"/>
    <mergeCell ref="A10:E10"/>
    <mergeCell ref="A11:A12"/>
    <mergeCell ref="B11:B12"/>
    <mergeCell ref="C11:C12"/>
    <mergeCell ref="E11:E12"/>
    <mergeCell ref="D11:D12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4">
      <selection activeCell="I20" sqref="I20:I21"/>
    </sheetView>
  </sheetViews>
  <sheetFormatPr defaultColWidth="9.00390625" defaultRowHeight="12.75"/>
  <cols>
    <col min="1" max="1" width="54.00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259</v>
      </c>
    </row>
    <row r="3" spans="1:5" ht="12.75">
      <c r="A3" s="266"/>
      <c r="B3" s="266"/>
      <c r="C3" s="266"/>
      <c r="D3" s="266"/>
      <c r="E3" s="266"/>
    </row>
    <row r="4" spans="1:6" ht="12.75">
      <c r="A4" s="267" t="s">
        <v>231</v>
      </c>
      <c r="B4" s="267"/>
      <c r="C4" s="267"/>
      <c r="D4" s="267"/>
      <c r="E4" s="267"/>
      <c r="F4" s="267"/>
    </row>
    <row r="5" spans="1:6" ht="12.75">
      <c r="A5" s="267" t="s">
        <v>24</v>
      </c>
      <c r="B5" s="267"/>
      <c r="C5" s="267"/>
      <c r="D5" s="267"/>
      <c r="E5" s="267"/>
      <c r="F5" s="267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289" t="s">
        <v>34</v>
      </c>
      <c r="C8" s="289"/>
      <c r="D8" s="289"/>
      <c r="E8" s="289"/>
      <c r="F8" s="289"/>
    </row>
    <row r="10" spans="1:5" ht="12.75">
      <c r="A10" s="267"/>
      <c r="B10" s="267"/>
      <c r="C10" s="267"/>
      <c r="D10" s="267"/>
      <c r="E10" s="267"/>
    </row>
    <row r="11" spans="1:6" ht="12.75">
      <c r="A11" s="268"/>
      <c r="B11" s="268"/>
      <c r="C11" s="268"/>
      <c r="D11" s="268"/>
      <c r="E11" s="268"/>
      <c r="F11" s="18" t="s">
        <v>465</v>
      </c>
    </row>
    <row r="12" spans="1:6" ht="12.75" customHeight="1">
      <c r="A12" s="269" t="s">
        <v>1</v>
      </c>
      <c r="B12" s="265" t="s">
        <v>124</v>
      </c>
      <c r="C12" s="265"/>
      <c r="D12" s="265"/>
      <c r="E12" s="265"/>
      <c r="F12" s="265"/>
    </row>
    <row r="13" spans="1:6" ht="24.75" customHeight="1">
      <c r="A13" s="270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224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230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202</v>
      </c>
      <c r="B28" s="40"/>
      <c r="C28" s="24"/>
      <c r="D28" s="24"/>
      <c r="E28" s="24"/>
      <c r="F28" s="51"/>
    </row>
    <row r="29" spans="1:6" ht="12.75">
      <c r="A29" s="27" t="s">
        <v>201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1" customHeight="1">
      <c r="A33" s="26" t="s">
        <v>213</v>
      </c>
      <c r="B33" s="51"/>
      <c r="C33" s="51"/>
      <c r="D33" s="51"/>
      <c r="E33" s="51"/>
      <c r="F33" s="51"/>
    </row>
    <row r="34" spans="1:6" ht="12.75">
      <c r="A34" s="23" t="s">
        <v>214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227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</row>
  </sheetData>
  <sheetProtection/>
  <mergeCells count="8">
    <mergeCell ref="A3:E3"/>
    <mergeCell ref="A10:E10"/>
    <mergeCell ref="A11:E11"/>
    <mergeCell ref="A12:A13"/>
    <mergeCell ref="A4:F4"/>
    <mergeCell ref="B12:F12"/>
    <mergeCell ref="A5:F5"/>
    <mergeCell ref="B8:F8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53.75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260</v>
      </c>
    </row>
    <row r="3" spans="1:5" ht="12.75">
      <c r="A3" s="266"/>
      <c r="B3" s="266"/>
      <c r="C3" s="266"/>
      <c r="D3" s="266"/>
      <c r="E3" s="266"/>
    </row>
    <row r="4" spans="1:6" ht="12.75">
      <c r="A4" s="267" t="s">
        <v>122</v>
      </c>
      <c r="B4" s="267"/>
      <c r="C4" s="267"/>
      <c r="D4" s="267"/>
      <c r="E4" s="267"/>
      <c r="F4" s="267"/>
    </row>
    <row r="5" spans="1:6" ht="12.75">
      <c r="A5" s="267" t="s">
        <v>33</v>
      </c>
      <c r="B5" s="267"/>
      <c r="C5" s="267"/>
      <c r="D5" s="267"/>
      <c r="E5" s="267"/>
      <c r="F5" s="267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289" t="s">
        <v>485</v>
      </c>
      <c r="C8" s="289"/>
      <c r="D8" s="289"/>
      <c r="E8" s="289"/>
      <c r="F8" s="289"/>
    </row>
    <row r="10" spans="1:5" ht="12.75">
      <c r="A10" s="267"/>
      <c r="B10" s="267"/>
      <c r="C10" s="267"/>
      <c r="D10" s="267"/>
      <c r="E10" s="267"/>
    </row>
    <row r="11" spans="1:6" ht="12.75">
      <c r="A11" s="268"/>
      <c r="B11" s="268"/>
      <c r="C11" s="268"/>
      <c r="D11" s="268"/>
      <c r="E11" s="268"/>
      <c r="F11" s="18" t="s">
        <v>465</v>
      </c>
    </row>
    <row r="12" spans="1:6" ht="12.75" customHeight="1">
      <c r="A12" s="269" t="s">
        <v>1</v>
      </c>
      <c r="B12" s="265" t="s">
        <v>123</v>
      </c>
      <c r="C12" s="265"/>
      <c r="D12" s="265"/>
      <c r="E12" s="265"/>
      <c r="F12" s="265"/>
    </row>
    <row r="13" spans="1:6" ht="24.75" customHeight="1">
      <c r="A13" s="270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224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230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202</v>
      </c>
      <c r="B28" s="40"/>
      <c r="C28" s="24"/>
      <c r="D28" s="24"/>
      <c r="E28" s="24"/>
      <c r="F28" s="51"/>
    </row>
    <row r="29" spans="1:6" ht="12.75">
      <c r="A29" s="27" t="s">
        <v>201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2.5" customHeight="1">
      <c r="A33" s="26" t="s">
        <v>213</v>
      </c>
      <c r="B33" s="51"/>
      <c r="C33" s="51"/>
      <c r="D33" s="51"/>
      <c r="E33" s="51"/>
      <c r="F33" s="51"/>
    </row>
    <row r="34" spans="1:6" ht="12.75">
      <c r="A34" s="23" t="s">
        <v>214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227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</row>
  </sheetData>
  <sheetProtection/>
  <mergeCells count="8">
    <mergeCell ref="A5:F5"/>
    <mergeCell ref="B8:F8"/>
    <mergeCell ref="B12:F12"/>
    <mergeCell ref="A3:E3"/>
    <mergeCell ref="A10:E10"/>
    <mergeCell ref="A11:E11"/>
    <mergeCell ref="A12:A13"/>
    <mergeCell ref="A4:F4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3">
      <selection activeCell="I15" sqref="I15"/>
    </sheetView>
  </sheetViews>
  <sheetFormatPr defaultColWidth="9.00390625" defaultRowHeight="12.75"/>
  <cols>
    <col min="1" max="1" width="52.753906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261</v>
      </c>
    </row>
    <row r="3" spans="1:5" ht="12.75">
      <c r="A3" s="266"/>
      <c r="B3" s="266"/>
      <c r="C3" s="266"/>
      <c r="D3" s="266"/>
      <c r="E3" s="266"/>
    </row>
    <row r="4" spans="1:6" ht="12.75">
      <c r="A4" s="267" t="s">
        <v>231</v>
      </c>
      <c r="B4" s="267"/>
      <c r="C4" s="267"/>
      <c r="D4" s="267"/>
      <c r="E4" s="267"/>
      <c r="F4" s="267"/>
    </row>
    <row r="5" spans="1:6" ht="12.75">
      <c r="A5" s="267" t="s">
        <v>262</v>
      </c>
      <c r="B5" s="267"/>
      <c r="C5" s="267"/>
      <c r="D5" s="267"/>
      <c r="E5" s="267"/>
      <c r="F5" s="267"/>
    </row>
    <row r="6" spans="1:6" ht="12.75">
      <c r="A6" s="113"/>
      <c r="B6" s="113"/>
      <c r="C6" s="113"/>
      <c r="D6" s="113"/>
      <c r="E6" s="113"/>
      <c r="F6" s="113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289" t="s">
        <v>485</v>
      </c>
      <c r="C8" s="289"/>
      <c r="D8" s="289"/>
      <c r="E8" s="289"/>
      <c r="F8" s="289"/>
    </row>
    <row r="10" spans="1:5" ht="12.75">
      <c r="A10" s="267"/>
      <c r="B10" s="267"/>
      <c r="C10" s="267"/>
      <c r="D10" s="267"/>
      <c r="E10" s="267"/>
    </row>
    <row r="11" spans="1:6" ht="12.75">
      <c r="A11" s="268"/>
      <c r="B11" s="268"/>
      <c r="C11" s="268"/>
      <c r="D11" s="268"/>
      <c r="E11" s="268"/>
      <c r="F11" s="18" t="s">
        <v>465</v>
      </c>
    </row>
    <row r="12" spans="1:6" ht="12.75" customHeight="1">
      <c r="A12" s="269" t="s">
        <v>1</v>
      </c>
      <c r="B12" s="265" t="s">
        <v>263</v>
      </c>
      <c r="C12" s="265"/>
      <c r="D12" s="265"/>
      <c r="E12" s="265"/>
      <c r="F12" s="265"/>
    </row>
    <row r="13" spans="1:6" ht="24.75" customHeight="1">
      <c r="A13" s="270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83" t="s">
        <v>224</v>
      </c>
      <c r="B23" s="24"/>
      <c r="C23" s="24"/>
      <c r="D23" s="24"/>
      <c r="E23" s="24"/>
      <c r="F23" s="51"/>
    </row>
    <row r="24" spans="1:6" ht="12.75">
      <c r="A24" s="23" t="s">
        <v>89</v>
      </c>
      <c r="B24" s="24"/>
      <c r="C24" s="24"/>
      <c r="D24" s="24"/>
      <c r="E24" s="24"/>
      <c r="F24" s="51"/>
    </row>
    <row r="25" spans="1:6" ht="12.75">
      <c r="A25" s="27" t="s">
        <v>90</v>
      </c>
      <c r="B25" s="24"/>
      <c r="C25" s="24"/>
      <c r="D25" s="24"/>
      <c r="E25" s="24"/>
      <c r="F25" s="51"/>
    </row>
    <row r="26" spans="1:6" ht="12.75">
      <c r="A26" s="23" t="s">
        <v>230</v>
      </c>
      <c r="B26" s="24"/>
      <c r="C26" s="24"/>
      <c r="D26" s="24"/>
      <c r="E26" s="24"/>
      <c r="F26" s="51"/>
    </row>
    <row r="27" spans="1:6" ht="12.75">
      <c r="A27" s="23" t="s">
        <v>91</v>
      </c>
      <c r="B27" s="40"/>
      <c r="C27" s="24"/>
      <c r="D27" s="24"/>
      <c r="E27" s="24"/>
      <c r="F27" s="51"/>
    </row>
    <row r="28" spans="1:6" ht="12.75">
      <c r="A28" s="27" t="s">
        <v>202</v>
      </c>
      <c r="B28" s="40"/>
      <c r="C28" s="24"/>
      <c r="D28" s="24"/>
      <c r="E28" s="24"/>
      <c r="F28" s="51"/>
    </row>
    <row r="29" spans="1:6" ht="12.75">
      <c r="A29" s="27" t="s">
        <v>201</v>
      </c>
      <c r="B29" s="24"/>
      <c r="C29" s="24"/>
      <c r="D29" s="24"/>
      <c r="E29" s="24"/>
      <c r="F29" s="51"/>
    </row>
    <row r="30" spans="1:6" ht="12.75">
      <c r="A30" s="33" t="s">
        <v>92</v>
      </c>
      <c r="B30" s="51"/>
      <c r="C30" s="51"/>
      <c r="D30" s="51"/>
      <c r="E30" s="51"/>
      <c r="F30" s="51"/>
    </row>
    <row r="31" spans="1:6" ht="12.75" customHeight="1">
      <c r="A31" s="28"/>
      <c r="B31" s="51"/>
      <c r="C31" s="51"/>
      <c r="D31" s="51"/>
      <c r="E31" s="51"/>
      <c r="F31" s="51"/>
    </row>
    <row r="32" spans="1:6" ht="23.25" customHeight="1">
      <c r="A32" s="26" t="s">
        <v>93</v>
      </c>
      <c r="B32" s="51"/>
      <c r="C32" s="51"/>
      <c r="D32" s="51"/>
      <c r="E32" s="51"/>
      <c r="F32" s="51"/>
    </row>
    <row r="33" spans="1:6" ht="24.75" customHeight="1">
      <c r="A33" s="26" t="s">
        <v>213</v>
      </c>
      <c r="B33" s="51"/>
      <c r="C33" s="51"/>
      <c r="D33" s="51"/>
      <c r="E33" s="51"/>
      <c r="F33" s="51"/>
    </row>
    <row r="34" spans="1:6" ht="12.75">
      <c r="A34" s="23" t="s">
        <v>214</v>
      </c>
      <c r="B34" s="51"/>
      <c r="C34" s="51"/>
      <c r="D34" s="51"/>
      <c r="E34" s="51"/>
      <c r="F34" s="51"/>
    </row>
    <row r="35" spans="1:6" ht="12.75">
      <c r="A35" s="33" t="s">
        <v>94</v>
      </c>
      <c r="B35" s="51"/>
      <c r="C35" s="51"/>
      <c r="D35" s="51"/>
      <c r="E35" s="51"/>
      <c r="F35" s="51"/>
    </row>
    <row r="36" spans="1:6" ht="12.75">
      <c r="A36" s="23"/>
      <c r="B36" s="52"/>
      <c r="C36" s="52"/>
      <c r="D36" s="52"/>
      <c r="E36" s="52"/>
      <c r="F36" s="51"/>
    </row>
    <row r="37" spans="1:6" ht="21.75">
      <c r="A37" s="106" t="s">
        <v>227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</row>
  </sheetData>
  <sheetProtection/>
  <mergeCells count="8">
    <mergeCell ref="A3:E3"/>
    <mergeCell ref="A10:E10"/>
    <mergeCell ref="A11:E11"/>
    <mergeCell ref="A12:A13"/>
    <mergeCell ref="A4:F4"/>
    <mergeCell ref="B12:F12"/>
    <mergeCell ref="B8:F8"/>
    <mergeCell ref="A5:F5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45.25390625" style="17" customWidth="1"/>
    <col min="2" max="2" width="13.125" style="17" customWidth="1"/>
    <col min="3" max="3" width="12.2539062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6" t="s">
        <v>264</v>
      </c>
      <c r="B1" s="266"/>
      <c r="C1" s="266"/>
      <c r="D1" s="266"/>
      <c r="E1" s="266"/>
    </row>
    <row r="4" spans="1:5" ht="12.75">
      <c r="A4" s="290" t="s">
        <v>232</v>
      </c>
      <c r="B4" s="290"/>
      <c r="C4" s="290"/>
      <c r="D4" s="290"/>
      <c r="E4" s="290"/>
    </row>
    <row r="5" spans="1:5" ht="12.75">
      <c r="A5" s="18"/>
      <c r="B5" s="18"/>
      <c r="C5" s="18"/>
      <c r="D5" s="18"/>
      <c r="E5" s="18"/>
    </row>
    <row r="7" spans="1:5" ht="12.75">
      <c r="A7" s="111" t="s">
        <v>120</v>
      </c>
      <c r="B7" s="289" t="s">
        <v>485</v>
      </c>
      <c r="C7" s="289"/>
      <c r="D7" s="289"/>
      <c r="E7" s="289"/>
    </row>
    <row r="8" spans="1:5" ht="12.75">
      <c r="A8" s="114"/>
      <c r="B8" s="115"/>
      <c r="C8" s="115"/>
      <c r="D8" s="115"/>
      <c r="E8" s="115"/>
    </row>
    <row r="9" spans="1:5" ht="12.75">
      <c r="A9" s="114"/>
      <c r="B9" s="115"/>
      <c r="C9" s="115"/>
      <c r="D9" s="115"/>
      <c r="E9" s="115"/>
    </row>
    <row r="10" spans="1:12" ht="12.75">
      <c r="A10" s="44"/>
      <c r="B10" s="44"/>
      <c r="C10" s="44"/>
      <c r="D10" s="44"/>
      <c r="E10" s="60" t="s">
        <v>465</v>
      </c>
      <c r="F10" s="21"/>
      <c r="G10" s="21"/>
      <c r="H10" s="21"/>
      <c r="I10" s="21"/>
      <c r="J10" s="21"/>
      <c r="K10" s="21"/>
      <c r="L10" s="21"/>
    </row>
    <row r="11" spans="1:5" ht="12.75" customHeight="1">
      <c r="A11" s="271" t="s">
        <v>1</v>
      </c>
      <c r="B11" s="263" t="s">
        <v>20</v>
      </c>
      <c r="C11" s="265" t="s">
        <v>25</v>
      </c>
      <c r="D11" s="265" t="s">
        <v>121</v>
      </c>
      <c r="E11" s="271" t="s">
        <v>8</v>
      </c>
    </row>
    <row r="12" spans="1:5" ht="21" customHeight="1">
      <c r="A12" s="271"/>
      <c r="B12" s="264"/>
      <c r="C12" s="265"/>
      <c r="D12" s="265"/>
      <c r="E12" s="271"/>
    </row>
    <row r="13" spans="1:5" ht="12.75" customHeight="1">
      <c r="A13" s="116" t="s">
        <v>233</v>
      </c>
      <c r="B13" s="46"/>
      <c r="C13" s="45"/>
      <c r="D13" s="45"/>
      <c r="E13" s="22"/>
    </row>
    <row r="14" spans="1:5" ht="23.25" customHeight="1">
      <c r="A14" s="86" t="s">
        <v>96</v>
      </c>
      <c r="B14" s="85"/>
      <c r="C14" s="24"/>
      <c r="D14" s="24"/>
      <c r="E14" s="24"/>
    </row>
    <row r="15" spans="1:5" ht="23.25" customHeight="1">
      <c r="A15" s="87" t="s">
        <v>97</v>
      </c>
      <c r="B15" s="85"/>
      <c r="C15" s="24"/>
      <c r="D15" s="24"/>
      <c r="E15" s="24"/>
    </row>
    <row r="16" spans="1:5" ht="23.25" customHeight="1">
      <c r="A16" s="87" t="s">
        <v>98</v>
      </c>
      <c r="B16" s="85"/>
      <c r="C16" s="24"/>
      <c r="D16" s="24"/>
      <c r="E16" s="24"/>
    </row>
    <row r="17" spans="1:5" ht="23.25" customHeight="1">
      <c r="A17" s="88" t="s">
        <v>99</v>
      </c>
      <c r="B17" s="85"/>
      <c r="C17" s="24"/>
      <c r="D17" s="24"/>
      <c r="E17" s="24"/>
    </row>
    <row r="18" spans="1:5" ht="23.25" customHeight="1">
      <c r="A18" s="89" t="s">
        <v>100</v>
      </c>
      <c r="B18" s="85"/>
      <c r="C18" s="24"/>
      <c r="D18" s="24"/>
      <c r="E18" s="24"/>
    </row>
    <row r="19" spans="1:5" ht="12.75" customHeight="1">
      <c r="A19" s="90"/>
      <c r="B19" s="85"/>
      <c r="C19" s="24"/>
      <c r="D19" s="24"/>
      <c r="E19" s="24"/>
    </row>
    <row r="20" spans="1:5" ht="12.75" customHeight="1">
      <c r="A20" s="87" t="s">
        <v>104</v>
      </c>
      <c r="B20" s="85"/>
      <c r="C20" s="24"/>
      <c r="D20" s="24"/>
      <c r="E20" s="24"/>
    </row>
    <row r="21" spans="1:5" ht="12.75" customHeight="1">
      <c r="A21" s="87" t="s">
        <v>105</v>
      </c>
      <c r="B21" s="85"/>
      <c r="C21" s="24"/>
      <c r="D21" s="24"/>
      <c r="E21" s="24"/>
    </row>
    <row r="22" spans="1:5" ht="12.75">
      <c r="A22" s="23" t="s">
        <v>106</v>
      </c>
      <c r="B22" s="24"/>
      <c r="C22" s="24"/>
      <c r="D22" s="24"/>
      <c r="E22" s="24"/>
    </row>
    <row r="23" spans="1:5" ht="12.75">
      <c r="A23" s="27" t="s">
        <v>107</v>
      </c>
      <c r="B23" s="24"/>
      <c r="C23" s="24"/>
      <c r="D23" s="24"/>
      <c r="E23" s="24"/>
    </row>
    <row r="24" spans="1:5" ht="12.75">
      <c r="A24" s="117" t="s">
        <v>108</v>
      </c>
      <c r="B24" s="71"/>
      <c r="C24" s="24"/>
      <c r="D24" s="24"/>
      <c r="E24" s="24"/>
    </row>
    <row r="25" spans="1:5" ht="12.75">
      <c r="A25" s="92" t="s">
        <v>109</v>
      </c>
      <c r="B25" s="71"/>
      <c r="C25" s="24"/>
      <c r="D25" s="24"/>
      <c r="E25" s="24"/>
    </row>
    <row r="26" spans="1:5" ht="12.75">
      <c r="A26" s="91"/>
      <c r="B26" s="71"/>
      <c r="C26" s="24"/>
      <c r="D26" s="24"/>
      <c r="E26" s="24"/>
    </row>
    <row r="27" spans="1:5" ht="23.25" customHeight="1">
      <c r="A27" s="86" t="s">
        <v>110</v>
      </c>
      <c r="B27" s="33"/>
      <c r="C27" s="40"/>
      <c r="D27" s="40"/>
      <c r="E27" s="40"/>
    </row>
    <row r="28" spans="1:5" ht="23.25" customHeight="1">
      <c r="A28" s="87" t="s">
        <v>207</v>
      </c>
      <c r="B28" s="51"/>
      <c r="C28" s="51"/>
      <c r="D28" s="51"/>
      <c r="E28" s="51"/>
    </row>
    <row r="29" spans="1:5" ht="12.75">
      <c r="A29" s="50" t="s">
        <v>206</v>
      </c>
      <c r="B29" s="51"/>
      <c r="C29" s="51"/>
      <c r="D29" s="51"/>
      <c r="E29" s="51"/>
    </row>
    <row r="30" spans="1:5" ht="12.75">
      <c r="A30" s="93" t="s">
        <v>103</v>
      </c>
      <c r="B30" s="51"/>
      <c r="C30" s="51"/>
      <c r="D30" s="51"/>
      <c r="E30" s="51"/>
    </row>
    <row r="31" spans="1:5" ht="12.75">
      <c r="A31" s="23"/>
      <c r="B31" s="51"/>
      <c r="C31" s="51"/>
      <c r="D31" s="51"/>
      <c r="E31" s="51"/>
    </row>
    <row r="32" spans="1:5" ht="23.25" customHeight="1">
      <c r="A32" s="36" t="s">
        <v>115</v>
      </c>
      <c r="B32" s="51">
        <v>0</v>
      </c>
      <c r="C32" s="51">
        <v>0</v>
      </c>
      <c r="D32" s="51">
        <v>0</v>
      </c>
      <c r="E32" s="51">
        <v>0</v>
      </c>
    </row>
    <row r="33" ht="12.75">
      <c r="A33" s="94"/>
    </row>
    <row r="34" ht="12.75">
      <c r="A34" s="94"/>
    </row>
  </sheetData>
  <sheetProtection/>
  <mergeCells count="8">
    <mergeCell ref="B7:E7"/>
    <mergeCell ref="A1:E1"/>
    <mergeCell ref="A11:A12"/>
    <mergeCell ref="B11:B12"/>
    <mergeCell ref="C11:C12"/>
    <mergeCell ref="D11:D12"/>
    <mergeCell ref="E11:E12"/>
    <mergeCell ref="A4:E4"/>
  </mergeCells>
  <printOptions/>
  <pageMargins left="0.54" right="0.34" top="0.88" bottom="1" header="0.5" footer="0.5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7">
      <selection activeCell="G38" sqref="G38"/>
    </sheetView>
  </sheetViews>
  <sheetFormatPr defaultColWidth="9.00390625" defaultRowHeight="12.75"/>
  <cols>
    <col min="1" max="1" width="52.25390625" style="17" customWidth="1"/>
    <col min="2" max="2" width="14.375" style="17" customWidth="1"/>
    <col min="3" max="3" width="13.25390625" style="17" customWidth="1"/>
    <col min="4" max="4" width="14.25390625" style="17" customWidth="1"/>
    <col min="5" max="16384" width="9.125" style="17" customWidth="1"/>
  </cols>
  <sheetData>
    <row r="2" ht="12.75">
      <c r="D2" s="18" t="s">
        <v>265</v>
      </c>
    </row>
    <row r="5" spans="1:4" ht="12.75">
      <c r="A5" s="267" t="s">
        <v>234</v>
      </c>
      <c r="B5" s="267"/>
      <c r="C5" s="267"/>
      <c r="D5" s="267"/>
    </row>
    <row r="6" spans="1:4" ht="12.75">
      <c r="A6" s="18"/>
      <c r="B6" s="18"/>
      <c r="C6" s="18"/>
      <c r="D6" s="18"/>
    </row>
    <row r="7" spans="1:4" ht="12.75">
      <c r="A7" s="18"/>
      <c r="B7" s="18"/>
      <c r="C7" s="18"/>
      <c r="D7" s="18"/>
    </row>
    <row r="8" spans="1:4" ht="12.75">
      <c r="A8" s="118" t="s">
        <v>120</v>
      </c>
      <c r="B8" s="291" t="s">
        <v>474</v>
      </c>
      <c r="C8" s="292"/>
      <c r="D8" s="293"/>
    </row>
    <row r="9" spans="1:4" ht="12.75">
      <c r="A9" s="114"/>
      <c r="B9" s="114"/>
      <c r="C9" s="114"/>
      <c r="D9" s="114"/>
    </row>
    <row r="10" spans="1:4" ht="12.75">
      <c r="A10" s="267"/>
      <c r="B10" s="267"/>
      <c r="C10" s="267"/>
      <c r="D10" s="267"/>
    </row>
    <row r="11" spans="1:4" ht="12.75">
      <c r="A11" s="268" t="s">
        <v>465</v>
      </c>
      <c r="B11" s="268"/>
      <c r="C11" s="268"/>
      <c r="D11" s="268"/>
    </row>
    <row r="12" spans="1:4" ht="12.75" customHeight="1">
      <c r="A12" s="269" t="s">
        <v>1</v>
      </c>
      <c r="B12" s="263" t="s">
        <v>20</v>
      </c>
      <c r="C12" s="265" t="s">
        <v>25</v>
      </c>
      <c r="D12" s="271" t="s">
        <v>8</v>
      </c>
    </row>
    <row r="13" spans="1:4" ht="24.75" customHeight="1">
      <c r="A13" s="270"/>
      <c r="B13" s="264"/>
      <c r="C13" s="265"/>
      <c r="D13" s="271"/>
    </row>
    <row r="14" spans="1:4" ht="23.25" customHeight="1">
      <c r="A14" s="25" t="s">
        <v>72</v>
      </c>
      <c r="B14" s="24"/>
      <c r="C14" s="24"/>
      <c r="D14" s="24"/>
    </row>
    <row r="15" spans="1:4" ht="23.25" customHeight="1">
      <c r="A15" s="25" t="s">
        <v>73</v>
      </c>
      <c r="B15" s="24"/>
      <c r="C15" s="24"/>
      <c r="D15" s="24"/>
    </row>
    <row r="16" spans="1:4" ht="23.25" customHeight="1">
      <c r="A16" s="25" t="s">
        <v>74</v>
      </c>
      <c r="B16" s="24"/>
      <c r="C16" s="24"/>
      <c r="D16" s="24"/>
    </row>
    <row r="17" spans="1:4" ht="12.75" customHeight="1">
      <c r="A17" s="25" t="s">
        <v>75</v>
      </c>
      <c r="B17" s="24"/>
      <c r="C17" s="24"/>
      <c r="D17" s="24"/>
    </row>
    <row r="18" spans="1:4" ht="12.75" customHeight="1">
      <c r="A18" s="36" t="s">
        <v>114</v>
      </c>
      <c r="B18" s="24"/>
      <c r="C18" s="24"/>
      <c r="D18" s="24"/>
    </row>
    <row r="19" spans="1:4" ht="12.75">
      <c r="A19" s="23"/>
      <c r="B19" s="24"/>
      <c r="C19" s="24"/>
      <c r="D19" s="24"/>
    </row>
    <row r="20" spans="1:4" ht="12.75">
      <c r="A20" s="50" t="s">
        <v>86</v>
      </c>
      <c r="B20" s="40"/>
      <c r="C20" s="24"/>
      <c r="D20" s="24"/>
    </row>
    <row r="21" spans="1:4" ht="12.75" customHeight="1">
      <c r="A21" s="26" t="s">
        <v>87</v>
      </c>
      <c r="B21" s="24"/>
      <c r="C21" s="24"/>
      <c r="D21" s="24"/>
    </row>
    <row r="22" spans="1:4" ht="12.75">
      <c r="A22" s="23" t="s">
        <v>88</v>
      </c>
      <c r="B22" s="24"/>
      <c r="C22" s="24"/>
      <c r="D22" s="24"/>
    </row>
    <row r="23" spans="1:4" ht="12.75">
      <c r="A23" s="83" t="s">
        <v>224</v>
      </c>
      <c r="B23" s="24">
        <v>6460000</v>
      </c>
      <c r="C23" s="24"/>
      <c r="D23" s="24">
        <f>SUM(B23:C23)</f>
        <v>6460000</v>
      </c>
    </row>
    <row r="24" spans="1:4" ht="12.75">
      <c r="A24" s="23" t="s">
        <v>89</v>
      </c>
      <c r="B24" s="24">
        <v>1725000</v>
      </c>
      <c r="C24" s="24"/>
      <c r="D24" s="24">
        <f aca="true" t="shared" si="0" ref="D24:D30">SUM(B24:C24)</f>
        <v>1725000</v>
      </c>
    </row>
    <row r="25" spans="1:4" ht="12.75">
      <c r="A25" s="27" t="s">
        <v>90</v>
      </c>
      <c r="B25" s="24">
        <v>1000000</v>
      </c>
      <c r="C25" s="24"/>
      <c r="D25" s="24">
        <f t="shared" si="0"/>
        <v>1000000</v>
      </c>
    </row>
    <row r="26" spans="1:4" ht="12.75">
      <c r="A26" s="23" t="s">
        <v>230</v>
      </c>
      <c r="B26" s="24"/>
      <c r="C26" s="24"/>
      <c r="D26" s="24"/>
    </row>
    <row r="27" spans="1:4" ht="12.75">
      <c r="A27" s="23" t="s">
        <v>91</v>
      </c>
      <c r="B27" s="40"/>
      <c r="C27" s="24"/>
      <c r="D27" s="24"/>
    </row>
    <row r="28" spans="1:4" ht="12.75">
      <c r="A28" s="27" t="s">
        <v>202</v>
      </c>
      <c r="B28" s="40"/>
      <c r="C28" s="24"/>
      <c r="D28" s="24"/>
    </row>
    <row r="29" spans="1:4" ht="12.75">
      <c r="A29" s="27" t="s">
        <v>201</v>
      </c>
      <c r="B29" s="24"/>
      <c r="C29" s="24"/>
      <c r="D29" s="24"/>
    </row>
    <row r="30" spans="1:4" ht="12.75">
      <c r="A30" s="33" t="s">
        <v>92</v>
      </c>
      <c r="B30" s="52">
        <f>SUM(B20:B29)</f>
        <v>9185000</v>
      </c>
      <c r="C30" s="52"/>
      <c r="D30" s="40">
        <f t="shared" si="0"/>
        <v>9185000</v>
      </c>
    </row>
    <row r="31" spans="1:4" ht="13.5" customHeight="1">
      <c r="A31" s="28"/>
      <c r="B31" s="51"/>
      <c r="C31" s="51"/>
      <c r="D31" s="51"/>
    </row>
    <row r="32" spans="1:4" ht="23.25" customHeight="1">
      <c r="A32" s="26" t="s">
        <v>93</v>
      </c>
      <c r="B32" s="51"/>
      <c r="C32" s="51"/>
      <c r="D32" s="51"/>
    </row>
    <row r="33" spans="1:4" ht="21" customHeight="1">
      <c r="A33" s="26" t="s">
        <v>213</v>
      </c>
      <c r="B33" s="51"/>
      <c r="C33" s="51"/>
      <c r="D33" s="51"/>
    </row>
    <row r="34" spans="1:4" ht="12.75">
      <c r="A34" s="23" t="s">
        <v>214</v>
      </c>
      <c r="B34" s="51"/>
      <c r="C34" s="51"/>
      <c r="D34" s="51"/>
    </row>
    <row r="35" spans="1:4" ht="12.75">
      <c r="A35" s="33" t="s">
        <v>94</v>
      </c>
      <c r="B35" s="51"/>
      <c r="C35" s="51"/>
      <c r="D35" s="51"/>
    </row>
    <row r="36" spans="1:4" ht="12.75">
      <c r="A36" s="23"/>
      <c r="B36" s="52"/>
      <c r="C36" s="52"/>
      <c r="D36" s="52"/>
    </row>
    <row r="37" spans="1:4" ht="21.75">
      <c r="A37" s="106" t="s">
        <v>227</v>
      </c>
      <c r="B37" s="52">
        <f>SUM(+B30+B36)</f>
        <v>9185000</v>
      </c>
      <c r="C37" s="52"/>
      <c r="D37" s="52">
        <f>SUM(+D30+D36)</f>
        <v>9185000</v>
      </c>
    </row>
  </sheetData>
  <sheetProtection/>
  <mergeCells count="8">
    <mergeCell ref="D12:D13"/>
    <mergeCell ref="A5:D5"/>
    <mergeCell ref="A10:D10"/>
    <mergeCell ref="A11:D11"/>
    <mergeCell ref="A12:A13"/>
    <mergeCell ref="B12:B13"/>
    <mergeCell ref="C12:C13"/>
    <mergeCell ref="B8:D8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6">
      <selection activeCell="E27" sqref="E27"/>
    </sheetView>
  </sheetViews>
  <sheetFormatPr defaultColWidth="9.00390625" defaultRowHeight="12.75"/>
  <cols>
    <col min="1" max="1" width="55.125" style="17" customWidth="1"/>
    <col min="2" max="2" width="12.75390625" style="17" customWidth="1"/>
    <col min="3" max="3" width="11.875" style="17" customWidth="1"/>
    <col min="4" max="4" width="12.00390625" style="17" customWidth="1"/>
    <col min="5" max="5" width="11.625" style="17" customWidth="1"/>
    <col min="6" max="16384" width="9.125" style="17" customWidth="1"/>
  </cols>
  <sheetData>
    <row r="2" spans="1:5" ht="12.75">
      <c r="A2" s="266" t="s">
        <v>118</v>
      </c>
      <c r="B2" s="266"/>
      <c r="C2" s="266"/>
      <c r="D2" s="266"/>
      <c r="E2" s="266"/>
    </row>
    <row r="3" spans="1:5" ht="12.75">
      <c r="A3" s="267" t="s">
        <v>282</v>
      </c>
      <c r="B3" s="267"/>
      <c r="C3" s="267"/>
      <c r="D3" s="267"/>
      <c r="E3" s="267"/>
    </row>
    <row r="4" spans="1:5" ht="12.75">
      <c r="A4" s="267" t="s">
        <v>26</v>
      </c>
      <c r="B4" s="267"/>
      <c r="C4" s="267"/>
      <c r="D4" s="267"/>
      <c r="E4" s="267"/>
    </row>
    <row r="5" spans="1:5" ht="12.75">
      <c r="A5" s="44"/>
      <c r="B5" s="44"/>
      <c r="C5" s="44"/>
      <c r="D5" s="44"/>
      <c r="E5" s="44"/>
    </row>
    <row r="6" spans="1:5" ht="12.75">
      <c r="A6" s="268" t="s">
        <v>465</v>
      </c>
      <c r="B6" s="268"/>
      <c r="C6" s="268"/>
      <c r="D6" s="268"/>
      <c r="E6" s="268"/>
    </row>
    <row r="7" spans="1:5" ht="12.75">
      <c r="A7" s="269" t="s">
        <v>1</v>
      </c>
      <c r="B7" s="263" t="s">
        <v>4</v>
      </c>
      <c r="C7" s="265" t="s">
        <v>21</v>
      </c>
      <c r="D7" s="265" t="s">
        <v>31</v>
      </c>
      <c r="E7" s="271" t="s">
        <v>8</v>
      </c>
    </row>
    <row r="8" spans="1:5" ht="12.75">
      <c r="A8" s="270"/>
      <c r="B8" s="264"/>
      <c r="C8" s="265"/>
      <c r="D8" s="265"/>
      <c r="E8" s="271"/>
    </row>
    <row r="9" spans="1:5" ht="12.75">
      <c r="A9" s="47" t="s">
        <v>69</v>
      </c>
      <c r="B9" s="48">
        <v>85600491</v>
      </c>
      <c r="C9" s="48"/>
      <c r="D9" s="48"/>
      <c r="E9" s="48">
        <f>SUM(B9:D9)</f>
        <v>85600491</v>
      </c>
    </row>
    <row r="10" spans="1:5" ht="12.75">
      <c r="A10" s="23" t="s">
        <v>70</v>
      </c>
      <c r="B10" s="24">
        <v>65825500</v>
      </c>
      <c r="C10" s="24"/>
      <c r="D10" s="24"/>
      <c r="E10" s="48">
        <f>SUM(B10:D10)</f>
        <v>65825500</v>
      </c>
    </row>
    <row r="11" spans="1:5" ht="23.25" customHeight="1">
      <c r="A11" s="25" t="s">
        <v>71</v>
      </c>
      <c r="B11" s="24">
        <v>80606683</v>
      </c>
      <c r="C11" s="24"/>
      <c r="D11" s="24"/>
      <c r="E11" s="48">
        <f>SUM(B11:D11)</f>
        <v>80606683</v>
      </c>
    </row>
    <row r="12" spans="1:5" ht="12.75">
      <c r="A12" s="27" t="s">
        <v>217</v>
      </c>
      <c r="B12" s="24">
        <v>2098740</v>
      </c>
      <c r="C12" s="24"/>
      <c r="D12" s="24"/>
      <c r="E12" s="48">
        <f>SUM(B12:D12)</f>
        <v>2098740</v>
      </c>
    </row>
    <row r="13" spans="1:5" ht="12.75">
      <c r="A13" s="27" t="s">
        <v>199</v>
      </c>
      <c r="B13" s="24">
        <v>30027319</v>
      </c>
      <c r="C13" s="24"/>
      <c r="D13" s="24"/>
      <c r="E13" s="48">
        <f>SUM(B13:D13)</f>
        <v>30027319</v>
      </c>
    </row>
    <row r="14" spans="1:5" ht="12.75">
      <c r="A14" s="27" t="s">
        <v>208</v>
      </c>
      <c r="B14" s="24"/>
      <c r="C14" s="24"/>
      <c r="D14" s="24"/>
      <c r="E14" s="24"/>
    </row>
    <row r="15" spans="1:5" ht="12.75">
      <c r="A15" s="27" t="s">
        <v>209</v>
      </c>
      <c r="B15" s="24"/>
      <c r="C15" s="24"/>
      <c r="D15" s="24"/>
      <c r="E15" s="24"/>
    </row>
    <row r="16" spans="1:5" ht="23.25" customHeight="1">
      <c r="A16" s="25" t="s">
        <v>72</v>
      </c>
      <c r="B16" s="24"/>
      <c r="C16" s="24"/>
      <c r="D16" s="24"/>
      <c r="E16" s="24"/>
    </row>
    <row r="17" spans="1:5" ht="23.25" customHeight="1">
      <c r="A17" s="25" t="s">
        <v>73</v>
      </c>
      <c r="B17" s="24"/>
      <c r="C17" s="24"/>
      <c r="D17" s="24"/>
      <c r="E17" s="24"/>
    </row>
    <row r="18" spans="1:5" ht="23.25" customHeight="1">
      <c r="A18" s="25" t="s">
        <v>74</v>
      </c>
      <c r="B18" s="24"/>
      <c r="C18" s="24"/>
      <c r="D18" s="24"/>
      <c r="E18" s="24"/>
    </row>
    <row r="19" spans="1:5" ht="12.75" customHeight="1">
      <c r="A19" s="25" t="s">
        <v>75</v>
      </c>
      <c r="B19" s="24">
        <v>360088000</v>
      </c>
      <c r="C19" s="24"/>
      <c r="D19" s="24"/>
      <c r="E19" s="24">
        <f>SUM(B19:D19)</f>
        <v>360088000</v>
      </c>
    </row>
    <row r="20" spans="1:5" ht="12.75" customHeight="1">
      <c r="A20" s="36" t="s">
        <v>114</v>
      </c>
      <c r="B20" s="24">
        <f>SUM(B9:B19)</f>
        <v>624246733</v>
      </c>
      <c r="C20" s="24"/>
      <c r="D20" s="24"/>
      <c r="E20" s="24">
        <f>SUM(B20:D20)</f>
        <v>624246733</v>
      </c>
    </row>
    <row r="21" spans="1:5" ht="12.75">
      <c r="A21" s="23"/>
      <c r="B21" s="24"/>
      <c r="C21" s="24"/>
      <c r="D21" s="24"/>
      <c r="E21" s="24"/>
    </row>
    <row r="22" spans="1:5" ht="12.75">
      <c r="A22" s="49" t="s">
        <v>85</v>
      </c>
      <c r="B22" s="24">
        <v>13684000</v>
      </c>
      <c r="C22" s="30" t="s">
        <v>150</v>
      </c>
      <c r="D22" s="30" t="s">
        <v>150</v>
      </c>
      <c r="E22" s="24">
        <f>SUM(B22)</f>
        <v>13684000</v>
      </c>
    </row>
    <row r="23" spans="1:5" ht="12.75">
      <c r="A23" s="33"/>
      <c r="B23" s="40"/>
      <c r="C23" s="24"/>
      <c r="D23" s="24"/>
      <c r="E23" s="24"/>
    </row>
    <row r="24" spans="1:5" ht="12.75">
      <c r="A24" s="50" t="s">
        <v>86</v>
      </c>
      <c r="B24" s="24"/>
      <c r="C24" s="24"/>
      <c r="D24" s="24"/>
      <c r="E24" s="24"/>
    </row>
    <row r="25" spans="1:5" ht="12.75" customHeight="1">
      <c r="A25" s="26" t="s">
        <v>87</v>
      </c>
      <c r="B25" s="24">
        <v>5447000</v>
      </c>
      <c r="C25" s="24"/>
      <c r="D25" s="24"/>
      <c r="E25" s="24">
        <v>5447000</v>
      </c>
    </row>
    <row r="26" spans="1:5" ht="12.75">
      <c r="A26" s="23" t="s">
        <v>88</v>
      </c>
      <c r="B26" s="24">
        <v>21000000</v>
      </c>
      <c r="C26" s="24"/>
      <c r="D26" s="24"/>
      <c r="E26" s="24">
        <f>SUM(B26:D26)</f>
        <v>21000000</v>
      </c>
    </row>
    <row r="27" spans="1:5" ht="12.75">
      <c r="A27" s="50" t="s">
        <v>210</v>
      </c>
      <c r="B27" s="24"/>
      <c r="C27" s="30" t="s">
        <v>150</v>
      </c>
      <c r="D27" s="30" t="s">
        <v>150</v>
      </c>
      <c r="E27" s="24"/>
    </row>
    <row r="28" spans="1:5" ht="12.75">
      <c r="A28" s="50" t="s">
        <v>211</v>
      </c>
      <c r="B28" s="24"/>
      <c r="C28" s="24"/>
      <c r="D28" s="24">
        <v>6460000</v>
      </c>
      <c r="E28" s="24">
        <f>SUM(D28)</f>
        <v>6460000</v>
      </c>
    </row>
    <row r="29" spans="1:5" ht="12.75">
      <c r="A29" s="23" t="s">
        <v>89</v>
      </c>
      <c r="B29" s="24"/>
      <c r="C29" s="24"/>
      <c r="D29" s="24">
        <v>1725000</v>
      </c>
      <c r="E29" s="24">
        <f>SUM(D29)</f>
        <v>1725000</v>
      </c>
    </row>
    <row r="30" spans="1:5" ht="12.75">
      <c r="A30" s="27" t="s">
        <v>212</v>
      </c>
      <c r="B30" s="24"/>
      <c r="C30" s="24"/>
      <c r="D30" s="24">
        <v>1000000</v>
      </c>
      <c r="E30" s="24">
        <f>SUM(D30)</f>
        <v>1000000</v>
      </c>
    </row>
    <row r="31" spans="1:5" ht="12.75">
      <c r="A31" s="23" t="s">
        <v>200</v>
      </c>
      <c r="B31" s="24"/>
      <c r="C31" s="24"/>
      <c r="D31" s="24"/>
      <c r="E31" s="24"/>
    </row>
    <row r="32" spans="1:5" ht="12.75">
      <c r="A32" s="23" t="s">
        <v>91</v>
      </c>
      <c r="B32" s="40"/>
      <c r="C32" s="24"/>
      <c r="D32" s="24"/>
      <c r="E32" s="24"/>
    </row>
    <row r="33" spans="1:5" ht="12.75">
      <c r="A33" s="27" t="s">
        <v>202</v>
      </c>
      <c r="B33" s="40"/>
      <c r="C33" s="24"/>
      <c r="D33" s="24"/>
      <c r="E33" s="24"/>
    </row>
    <row r="34" spans="1:5" ht="12.75">
      <c r="A34" s="27" t="s">
        <v>201</v>
      </c>
      <c r="B34" s="40"/>
      <c r="C34" s="24"/>
      <c r="D34" s="24"/>
      <c r="E34" s="24"/>
    </row>
    <row r="35" spans="1:5" ht="12.75">
      <c r="A35" s="33" t="s">
        <v>92</v>
      </c>
      <c r="B35" s="24">
        <f>SUM(B24:B34)</f>
        <v>26447000</v>
      </c>
      <c r="C35" s="24">
        <f>SUM(C24:C34)</f>
        <v>0</v>
      </c>
      <c r="D35" s="24">
        <f>SUM(D24:D34)</f>
        <v>9185000</v>
      </c>
      <c r="E35" s="24">
        <f>SUM(E24:E34)</f>
        <v>35632000</v>
      </c>
    </row>
    <row r="36" spans="1:5" ht="12.75">
      <c r="A36" s="28"/>
      <c r="B36" s="51"/>
      <c r="C36" s="51"/>
      <c r="D36" s="51"/>
      <c r="E36" s="51"/>
    </row>
    <row r="37" spans="1:5" ht="23.25" customHeight="1">
      <c r="A37" s="26" t="s">
        <v>93</v>
      </c>
      <c r="B37" s="51"/>
      <c r="C37" s="51"/>
      <c r="D37" s="51"/>
      <c r="E37" s="51"/>
    </row>
    <row r="38" spans="1:5" ht="23.25" customHeight="1">
      <c r="A38" s="26" t="s">
        <v>213</v>
      </c>
      <c r="B38" s="51"/>
      <c r="C38" s="51"/>
      <c r="D38" s="51"/>
      <c r="E38" s="51"/>
    </row>
    <row r="39" spans="1:5" ht="12.75">
      <c r="A39" s="23" t="s">
        <v>214</v>
      </c>
      <c r="B39" s="51"/>
      <c r="C39" s="51"/>
      <c r="D39" s="51"/>
      <c r="E39" s="51"/>
    </row>
    <row r="40" spans="1:5" ht="12.75">
      <c r="A40" s="33" t="s">
        <v>94</v>
      </c>
      <c r="B40" s="51"/>
      <c r="C40" s="51"/>
      <c r="D40" s="51"/>
      <c r="E40" s="51"/>
    </row>
    <row r="41" spans="1:5" ht="12.75">
      <c r="A41" s="23"/>
      <c r="B41" s="51"/>
      <c r="C41" s="51"/>
      <c r="D41" s="51"/>
      <c r="E41" s="51"/>
    </row>
    <row r="42" spans="1:5" ht="12.75">
      <c r="A42" s="33" t="s">
        <v>181</v>
      </c>
      <c r="B42" s="52">
        <f>SUM(B20+B22+B35)</f>
        <v>664377733</v>
      </c>
      <c r="C42" s="52"/>
      <c r="D42" s="52">
        <f>SUM(D28:D34)</f>
        <v>9185000</v>
      </c>
      <c r="E42" s="52">
        <f>SUM(E20+E22+E35)</f>
        <v>673562733</v>
      </c>
    </row>
  </sheetData>
  <sheetProtection/>
  <mergeCells count="9">
    <mergeCell ref="B7:B8"/>
    <mergeCell ref="C7:C8"/>
    <mergeCell ref="A2:E2"/>
    <mergeCell ref="A3:E3"/>
    <mergeCell ref="A4:E4"/>
    <mergeCell ref="A6:E6"/>
    <mergeCell ref="A7:A8"/>
    <mergeCell ref="E7:E8"/>
    <mergeCell ref="D7:D8"/>
  </mergeCells>
  <printOptions horizontalCentered="1"/>
  <pageMargins left="0.29" right="0.21" top="0.22" bottom="0.21" header="0.17" footer="0.16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38"/>
  <sheetViews>
    <sheetView zoomScalePageLayoutView="0" workbookViewId="0" topLeftCell="A18">
      <selection activeCell="D27" sqref="D27:D30"/>
    </sheetView>
  </sheetViews>
  <sheetFormatPr defaultColWidth="9.00390625" defaultRowHeight="12.75"/>
  <cols>
    <col min="1" max="1" width="52.75390625" style="17" customWidth="1"/>
    <col min="2" max="2" width="16.00390625" style="17" customWidth="1"/>
    <col min="3" max="3" width="10.125" style="17" customWidth="1"/>
    <col min="4" max="4" width="10.375" style="17" customWidth="1"/>
    <col min="5" max="16384" width="9.125" style="17" customWidth="1"/>
  </cols>
  <sheetData>
    <row r="2" ht="12.75">
      <c r="D2" s="18" t="s">
        <v>156</v>
      </c>
    </row>
    <row r="3" spans="1:3" ht="12.75">
      <c r="A3" s="266"/>
      <c r="B3" s="266"/>
      <c r="C3" s="266"/>
    </row>
    <row r="4" spans="1:4" ht="12.75">
      <c r="A4" s="267" t="s">
        <v>231</v>
      </c>
      <c r="B4" s="267"/>
      <c r="C4" s="267"/>
      <c r="D4" s="267"/>
    </row>
    <row r="5" spans="1:4" ht="12.75">
      <c r="A5" s="267" t="s">
        <v>24</v>
      </c>
      <c r="B5" s="267"/>
      <c r="C5" s="267"/>
      <c r="D5" s="267"/>
    </row>
    <row r="7" spans="1:3" ht="12.75">
      <c r="A7" s="18"/>
      <c r="B7" s="18"/>
      <c r="C7" s="18"/>
    </row>
    <row r="8" spans="1:4" ht="12.75">
      <c r="A8" s="111" t="s">
        <v>120</v>
      </c>
      <c r="B8" s="289"/>
      <c r="C8" s="289"/>
      <c r="D8" s="289"/>
    </row>
    <row r="10" spans="1:3" ht="12.75">
      <c r="A10" s="267"/>
      <c r="B10" s="267"/>
      <c r="C10" s="267"/>
    </row>
    <row r="11" spans="1:4" ht="12.75">
      <c r="A11" s="268"/>
      <c r="B11" s="268"/>
      <c r="C11" s="268"/>
      <c r="D11" s="18" t="s">
        <v>465</v>
      </c>
    </row>
    <row r="12" spans="1:4" ht="12.75" customHeight="1">
      <c r="A12" s="269" t="s">
        <v>1</v>
      </c>
      <c r="B12" s="265" t="s">
        <v>124</v>
      </c>
      <c r="C12" s="265"/>
      <c r="D12" s="265"/>
    </row>
    <row r="13" spans="1:4" ht="48" customHeight="1">
      <c r="A13" s="270"/>
      <c r="B13" s="119" t="s">
        <v>486</v>
      </c>
      <c r="C13" s="119" t="s">
        <v>487</v>
      </c>
      <c r="D13" s="59" t="s">
        <v>8</v>
      </c>
    </row>
    <row r="14" spans="1:4" ht="23.25" customHeight="1">
      <c r="A14" s="25" t="s">
        <v>72</v>
      </c>
      <c r="B14" s="24"/>
      <c r="C14" s="24"/>
      <c r="D14" s="51"/>
    </row>
    <row r="15" spans="1:4" ht="23.25" customHeight="1">
      <c r="A15" s="25" t="s">
        <v>73</v>
      </c>
      <c r="B15" s="24"/>
      <c r="C15" s="24"/>
      <c r="D15" s="51"/>
    </row>
    <row r="16" spans="1:4" ht="23.25" customHeight="1">
      <c r="A16" s="25" t="s">
        <v>74</v>
      </c>
      <c r="B16" s="24"/>
      <c r="C16" s="24"/>
      <c r="D16" s="51"/>
    </row>
    <row r="17" spans="1:4" ht="12.75" customHeight="1">
      <c r="A17" s="25" t="s">
        <v>75</v>
      </c>
      <c r="B17" s="24"/>
      <c r="C17" s="24"/>
      <c r="D17" s="51"/>
    </row>
    <row r="18" spans="1:4" ht="12.75" customHeight="1">
      <c r="A18" s="36" t="s">
        <v>114</v>
      </c>
      <c r="B18" s="24"/>
      <c r="C18" s="24"/>
      <c r="D18" s="51"/>
    </row>
    <row r="19" spans="1:4" ht="12.75">
      <c r="A19" s="23"/>
      <c r="B19" s="24"/>
      <c r="C19" s="24"/>
      <c r="D19" s="51"/>
    </row>
    <row r="20" spans="1:4" ht="12.75">
      <c r="A20" s="50" t="s">
        <v>86</v>
      </c>
      <c r="B20" s="40"/>
      <c r="C20" s="24"/>
      <c r="D20" s="51"/>
    </row>
    <row r="21" spans="1:4" ht="12.75" customHeight="1">
      <c r="A21" s="26" t="s">
        <v>87</v>
      </c>
      <c r="B21" s="24"/>
      <c r="C21" s="24"/>
      <c r="D21" s="51"/>
    </row>
    <row r="22" spans="1:4" ht="12.75">
      <c r="A22" s="23" t="s">
        <v>88</v>
      </c>
      <c r="B22" s="24"/>
      <c r="C22" s="24"/>
      <c r="D22" s="51"/>
    </row>
    <row r="23" spans="1:4" ht="12.75">
      <c r="A23" s="50" t="s">
        <v>210</v>
      </c>
      <c r="B23" s="40"/>
      <c r="C23" s="24"/>
      <c r="D23" s="51"/>
    </row>
    <row r="24" spans="1:4" ht="12.75">
      <c r="A24" s="83" t="s">
        <v>224</v>
      </c>
      <c r="B24" s="24">
        <v>460000</v>
      </c>
      <c r="C24" s="24">
        <v>6000000</v>
      </c>
      <c r="D24" s="51">
        <f>SUM(B24:C24)</f>
        <v>6460000</v>
      </c>
    </row>
    <row r="25" spans="1:4" ht="12.75">
      <c r="A25" s="23" t="s">
        <v>89</v>
      </c>
      <c r="B25" s="24">
        <v>125000</v>
      </c>
      <c r="C25" s="24">
        <v>1600000</v>
      </c>
      <c r="D25" s="51">
        <f>SUM(B25:C25)</f>
        <v>1725000</v>
      </c>
    </row>
    <row r="26" spans="1:4" ht="12.75">
      <c r="A26" s="27" t="s">
        <v>90</v>
      </c>
      <c r="B26" s="24"/>
      <c r="C26" s="24">
        <v>1000000</v>
      </c>
      <c r="D26" s="51">
        <f>SUM(B26:C26)</f>
        <v>1000000</v>
      </c>
    </row>
    <row r="27" spans="1:4" ht="12.75">
      <c r="A27" s="23" t="s">
        <v>230</v>
      </c>
      <c r="B27" s="24"/>
      <c r="C27" s="24"/>
      <c r="D27" s="51"/>
    </row>
    <row r="28" spans="1:4" ht="12.75">
      <c r="A28" s="23" t="s">
        <v>91</v>
      </c>
      <c r="B28" s="40"/>
      <c r="C28" s="24"/>
      <c r="D28" s="51"/>
    </row>
    <row r="29" spans="1:4" ht="12.75">
      <c r="A29" s="27" t="s">
        <v>202</v>
      </c>
      <c r="B29" s="40"/>
      <c r="C29" s="24"/>
      <c r="D29" s="51"/>
    </row>
    <row r="30" spans="1:4" ht="12.75">
      <c r="A30" s="27" t="s">
        <v>201</v>
      </c>
      <c r="B30" s="24"/>
      <c r="C30" s="24"/>
      <c r="D30" s="51"/>
    </row>
    <row r="31" spans="1:4" ht="12.75">
      <c r="A31" s="33" t="s">
        <v>92</v>
      </c>
      <c r="B31" s="52">
        <f>SUM(B20:B30)</f>
        <v>585000</v>
      </c>
      <c r="C31" s="52">
        <f>SUM(C20:C30)</f>
        <v>8600000</v>
      </c>
      <c r="D31" s="52">
        <f>SUM(B31:C31)</f>
        <v>9185000</v>
      </c>
    </row>
    <row r="32" spans="1:4" ht="23.25" customHeight="1">
      <c r="A32" s="28"/>
      <c r="B32" s="51"/>
      <c r="C32" s="51"/>
      <c r="D32" s="51"/>
    </row>
    <row r="33" spans="1:4" ht="23.25" customHeight="1">
      <c r="A33" s="26" t="s">
        <v>93</v>
      </c>
      <c r="B33" s="51"/>
      <c r="C33" s="51"/>
      <c r="D33" s="51"/>
    </row>
    <row r="34" spans="1:4" ht="21" customHeight="1">
      <c r="A34" s="26" t="s">
        <v>213</v>
      </c>
      <c r="B34" s="51"/>
      <c r="C34" s="51"/>
      <c r="D34" s="51"/>
    </row>
    <row r="35" spans="1:4" ht="12.75">
      <c r="A35" s="23" t="s">
        <v>214</v>
      </c>
      <c r="B35" s="51"/>
      <c r="C35" s="51"/>
      <c r="D35" s="51"/>
    </row>
    <row r="36" spans="1:4" ht="12.75">
      <c r="A36" s="33" t="s">
        <v>94</v>
      </c>
      <c r="B36" s="51"/>
      <c r="C36" s="51"/>
      <c r="D36" s="51"/>
    </row>
    <row r="37" spans="1:4" ht="12.75">
      <c r="A37" s="23"/>
      <c r="B37" s="52"/>
      <c r="C37" s="52"/>
      <c r="D37" s="51"/>
    </row>
    <row r="38" spans="1:4" ht="21.75">
      <c r="A38" s="106" t="s">
        <v>227</v>
      </c>
      <c r="B38" s="52">
        <f>SUM(B31+B36)</f>
        <v>585000</v>
      </c>
      <c r="C38" s="52">
        <f>SUM(C31+C36)</f>
        <v>8600000</v>
      </c>
      <c r="D38" s="52">
        <f>SUM(B38:C38)</f>
        <v>9185000</v>
      </c>
    </row>
  </sheetData>
  <sheetProtection/>
  <mergeCells count="8">
    <mergeCell ref="A3:C3"/>
    <mergeCell ref="A10:C10"/>
    <mergeCell ref="A11:C11"/>
    <mergeCell ref="A12:A13"/>
    <mergeCell ref="A4:D4"/>
    <mergeCell ref="B12:D12"/>
    <mergeCell ref="B8:D8"/>
    <mergeCell ref="A5:D5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7">
      <selection activeCell="H38" sqref="H38"/>
    </sheetView>
  </sheetViews>
  <sheetFormatPr defaultColWidth="9.00390625" defaultRowHeight="12.75"/>
  <cols>
    <col min="1" max="1" width="53.125" style="17" customWidth="1"/>
    <col min="2" max="2" width="9.625" style="17" customWidth="1"/>
    <col min="3" max="3" width="10.125" style="17" customWidth="1"/>
    <col min="4" max="4" width="9.25390625" style="17" customWidth="1"/>
    <col min="5" max="5" width="9.375" style="17" customWidth="1"/>
    <col min="6" max="6" width="10.375" style="17" customWidth="1"/>
    <col min="7" max="16384" width="9.125" style="17" customWidth="1"/>
  </cols>
  <sheetData>
    <row r="2" ht="12.75">
      <c r="F2" s="18" t="s">
        <v>158</v>
      </c>
    </row>
    <row r="3" spans="1:5" ht="12.75">
      <c r="A3" s="266"/>
      <c r="B3" s="266"/>
      <c r="C3" s="266"/>
      <c r="D3" s="266"/>
      <c r="E3" s="266"/>
    </row>
    <row r="4" spans="1:6" ht="12.75">
      <c r="A4" s="267" t="s">
        <v>286</v>
      </c>
      <c r="B4" s="267"/>
      <c r="C4" s="267"/>
      <c r="D4" s="267"/>
      <c r="E4" s="267"/>
      <c r="F4" s="267"/>
    </row>
    <row r="5" spans="1:6" ht="12.75">
      <c r="A5" s="267" t="s">
        <v>33</v>
      </c>
      <c r="B5" s="267"/>
      <c r="C5" s="267"/>
      <c r="D5" s="267"/>
      <c r="E5" s="267"/>
      <c r="F5" s="267"/>
    </row>
    <row r="7" spans="1:5" ht="12.75">
      <c r="A7" s="18"/>
      <c r="B7" s="18"/>
      <c r="C7" s="18"/>
      <c r="D7" s="18"/>
      <c r="E7" s="18"/>
    </row>
    <row r="8" spans="1:6" ht="12.75">
      <c r="A8" s="111" t="s">
        <v>120</v>
      </c>
      <c r="B8" s="289" t="s">
        <v>474</v>
      </c>
      <c r="C8" s="289"/>
      <c r="D8" s="289"/>
      <c r="E8" s="289"/>
      <c r="F8" s="289"/>
    </row>
    <row r="10" spans="1:5" ht="12.75">
      <c r="A10" s="267"/>
      <c r="B10" s="267"/>
      <c r="C10" s="267"/>
      <c r="D10" s="267"/>
      <c r="E10" s="267"/>
    </row>
    <row r="11" spans="1:6" ht="12.75">
      <c r="A11" s="268"/>
      <c r="B11" s="268"/>
      <c r="C11" s="268"/>
      <c r="D11" s="268"/>
      <c r="E11" s="268"/>
      <c r="F11" s="18" t="s">
        <v>465</v>
      </c>
    </row>
    <row r="12" spans="1:6" ht="12.75" customHeight="1">
      <c r="A12" s="269" t="s">
        <v>1</v>
      </c>
      <c r="B12" s="265" t="s">
        <v>123</v>
      </c>
      <c r="C12" s="265"/>
      <c r="D12" s="265"/>
      <c r="E12" s="265"/>
      <c r="F12" s="265"/>
    </row>
    <row r="13" spans="1:6" ht="24.75" customHeight="1">
      <c r="A13" s="270"/>
      <c r="B13" s="112"/>
      <c r="C13" s="112"/>
      <c r="D13" s="112"/>
      <c r="E13" s="112"/>
      <c r="F13" s="59" t="s">
        <v>8</v>
      </c>
    </row>
    <row r="14" spans="1:6" ht="23.25" customHeight="1">
      <c r="A14" s="25" t="s">
        <v>72</v>
      </c>
      <c r="B14" s="24"/>
      <c r="C14" s="24"/>
      <c r="D14" s="24"/>
      <c r="E14" s="24"/>
      <c r="F14" s="51"/>
    </row>
    <row r="15" spans="1:6" ht="23.25" customHeight="1">
      <c r="A15" s="25" t="s">
        <v>73</v>
      </c>
      <c r="B15" s="24"/>
      <c r="C15" s="24"/>
      <c r="D15" s="24"/>
      <c r="E15" s="24"/>
      <c r="F15" s="51"/>
    </row>
    <row r="16" spans="1:6" ht="23.25" customHeight="1">
      <c r="A16" s="25" t="s">
        <v>74</v>
      </c>
      <c r="B16" s="24"/>
      <c r="C16" s="24"/>
      <c r="D16" s="24"/>
      <c r="E16" s="24"/>
      <c r="F16" s="51"/>
    </row>
    <row r="17" spans="1:6" ht="12.75" customHeight="1">
      <c r="A17" s="25" t="s">
        <v>75</v>
      </c>
      <c r="B17" s="24"/>
      <c r="C17" s="24"/>
      <c r="D17" s="24"/>
      <c r="E17" s="24"/>
      <c r="F17" s="51"/>
    </row>
    <row r="18" spans="1:6" ht="12.75" customHeight="1">
      <c r="A18" s="36" t="s">
        <v>114</v>
      </c>
      <c r="B18" s="24"/>
      <c r="C18" s="24"/>
      <c r="D18" s="24"/>
      <c r="E18" s="24"/>
      <c r="F18" s="51"/>
    </row>
    <row r="19" spans="1:6" ht="12.75">
      <c r="A19" s="23"/>
      <c r="B19" s="24"/>
      <c r="C19" s="24"/>
      <c r="D19" s="24"/>
      <c r="E19" s="24"/>
      <c r="F19" s="51"/>
    </row>
    <row r="20" spans="1:6" ht="12.75">
      <c r="A20" s="50" t="s">
        <v>86</v>
      </c>
      <c r="B20" s="40"/>
      <c r="C20" s="24"/>
      <c r="D20" s="24"/>
      <c r="E20" s="24"/>
      <c r="F20" s="51"/>
    </row>
    <row r="21" spans="1:6" ht="12.75" customHeight="1">
      <c r="A21" s="26" t="s">
        <v>87</v>
      </c>
      <c r="B21" s="24"/>
      <c r="C21" s="24"/>
      <c r="D21" s="24"/>
      <c r="E21" s="24"/>
      <c r="F21" s="51"/>
    </row>
    <row r="22" spans="1:6" ht="12.75">
      <c r="A22" s="23" t="s">
        <v>88</v>
      </c>
      <c r="B22" s="24"/>
      <c r="C22" s="24"/>
      <c r="D22" s="24"/>
      <c r="E22" s="24"/>
      <c r="F22" s="51"/>
    </row>
    <row r="23" spans="1:6" ht="12.75">
      <c r="A23" s="50" t="s">
        <v>210</v>
      </c>
      <c r="B23" s="40"/>
      <c r="C23" s="24"/>
      <c r="D23" s="24"/>
      <c r="E23" s="24"/>
      <c r="F23" s="51"/>
    </row>
    <row r="24" spans="1:6" ht="12.75">
      <c r="A24" s="83" t="s">
        <v>224</v>
      </c>
      <c r="B24" s="24"/>
      <c r="C24" s="24"/>
      <c r="D24" s="24"/>
      <c r="E24" s="24"/>
      <c r="F24" s="51"/>
    </row>
    <row r="25" spans="1:6" ht="12.75">
      <c r="A25" s="23" t="s">
        <v>89</v>
      </c>
      <c r="B25" s="24"/>
      <c r="C25" s="24"/>
      <c r="D25" s="24"/>
      <c r="E25" s="24"/>
      <c r="F25" s="51"/>
    </row>
    <row r="26" spans="1:6" ht="12.75">
      <c r="A26" s="27" t="s">
        <v>90</v>
      </c>
      <c r="B26" s="24"/>
      <c r="C26" s="24"/>
      <c r="D26" s="24"/>
      <c r="E26" s="24"/>
      <c r="F26" s="51"/>
    </row>
    <row r="27" spans="1:6" ht="12.75">
      <c r="A27" s="23" t="s">
        <v>230</v>
      </c>
      <c r="B27" s="24"/>
      <c r="C27" s="24"/>
      <c r="D27" s="24"/>
      <c r="E27" s="24"/>
      <c r="F27" s="51"/>
    </row>
    <row r="28" spans="1:6" ht="12.75">
      <c r="A28" s="23" t="s">
        <v>91</v>
      </c>
      <c r="B28" s="40"/>
      <c r="C28" s="24"/>
      <c r="D28" s="24"/>
      <c r="E28" s="24"/>
      <c r="F28" s="51"/>
    </row>
    <row r="29" spans="1:6" ht="12.75">
      <c r="A29" s="27" t="s">
        <v>202</v>
      </c>
      <c r="B29" s="40"/>
      <c r="C29" s="24"/>
      <c r="D29" s="24"/>
      <c r="E29" s="24"/>
      <c r="F29" s="51"/>
    </row>
    <row r="30" spans="1:6" ht="12.75">
      <c r="A30" s="27" t="s">
        <v>201</v>
      </c>
      <c r="B30" s="24"/>
      <c r="C30" s="24"/>
      <c r="D30" s="24"/>
      <c r="E30" s="24"/>
      <c r="F30" s="51"/>
    </row>
    <row r="31" spans="1:6" ht="12.75">
      <c r="A31" s="33" t="s">
        <v>92</v>
      </c>
      <c r="B31" s="51"/>
      <c r="C31" s="51"/>
      <c r="D31" s="51"/>
      <c r="E31" s="51"/>
      <c r="F31" s="51"/>
    </row>
    <row r="32" spans="1:6" ht="23.25" customHeight="1">
      <c r="A32" s="28"/>
      <c r="B32" s="51"/>
      <c r="C32" s="51"/>
      <c r="D32" s="51"/>
      <c r="E32" s="51"/>
      <c r="F32" s="51"/>
    </row>
    <row r="33" spans="1:6" ht="23.25" customHeight="1">
      <c r="A33" s="26" t="s">
        <v>93</v>
      </c>
      <c r="B33" s="51"/>
      <c r="C33" s="51"/>
      <c r="D33" s="51"/>
      <c r="E33" s="51"/>
      <c r="F33" s="51"/>
    </row>
    <row r="34" spans="1:6" ht="24" customHeight="1">
      <c r="A34" s="26" t="s">
        <v>213</v>
      </c>
      <c r="B34" s="51"/>
      <c r="C34" s="51"/>
      <c r="D34" s="51"/>
      <c r="E34" s="51"/>
      <c r="F34" s="51"/>
    </row>
    <row r="35" spans="1:6" ht="12.75">
      <c r="A35" s="23" t="s">
        <v>214</v>
      </c>
      <c r="B35" s="51"/>
      <c r="C35" s="51"/>
      <c r="D35" s="51"/>
      <c r="E35" s="51"/>
      <c r="F35" s="51"/>
    </row>
    <row r="36" spans="1:6" ht="12.75">
      <c r="A36" s="33" t="s">
        <v>94</v>
      </c>
      <c r="B36" s="51"/>
      <c r="C36" s="51"/>
      <c r="D36" s="51"/>
      <c r="E36" s="51"/>
      <c r="F36" s="51"/>
    </row>
    <row r="37" spans="1:6" ht="12.75">
      <c r="A37" s="23"/>
      <c r="B37" s="52"/>
      <c r="C37" s="52"/>
      <c r="D37" s="52"/>
      <c r="E37" s="52"/>
      <c r="F37" s="51"/>
    </row>
    <row r="38" spans="1:6" ht="21.75">
      <c r="A38" s="106" t="s">
        <v>227</v>
      </c>
      <c r="B38" s="51">
        <v>0</v>
      </c>
      <c r="C38" s="51">
        <v>0</v>
      </c>
      <c r="D38" s="51">
        <v>0</v>
      </c>
      <c r="E38" s="51">
        <v>0</v>
      </c>
      <c r="F38" s="51">
        <v>0</v>
      </c>
    </row>
  </sheetData>
  <sheetProtection/>
  <mergeCells count="8">
    <mergeCell ref="A3:E3"/>
    <mergeCell ref="A10:E10"/>
    <mergeCell ref="A11:E11"/>
    <mergeCell ref="A12:A13"/>
    <mergeCell ref="A4:F4"/>
    <mergeCell ref="B8:F8"/>
    <mergeCell ref="A5:F5"/>
    <mergeCell ref="B12:F12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E47" sqref="E47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1" spans="1:5" ht="12.75" customHeight="1">
      <c r="A1" s="266" t="s">
        <v>151</v>
      </c>
      <c r="B1" s="266"/>
      <c r="C1" s="266"/>
      <c r="D1" s="266"/>
      <c r="E1" s="266"/>
    </row>
    <row r="2" spans="1:5" ht="12.75" customHeight="1">
      <c r="A2" s="120"/>
      <c r="B2" s="120"/>
      <c r="C2" s="120"/>
      <c r="D2" s="120"/>
      <c r="E2" s="120"/>
    </row>
    <row r="3" spans="1:7" ht="28.5" customHeight="1">
      <c r="A3" s="290" t="s">
        <v>266</v>
      </c>
      <c r="B3" s="290"/>
      <c r="C3" s="290"/>
      <c r="D3" s="290"/>
      <c r="E3" s="290"/>
      <c r="F3" s="121"/>
      <c r="G3" s="122"/>
    </row>
    <row r="4" spans="1:7" ht="15" customHeight="1">
      <c r="A4" s="268" t="s">
        <v>465</v>
      </c>
      <c r="B4" s="268"/>
      <c r="C4" s="268"/>
      <c r="D4" s="268"/>
      <c r="E4" s="268"/>
      <c r="F4" s="121"/>
      <c r="G4" s="123"/>
    </row>
    <row r="5" spans="1:5" ht="15" customHeight="1">
      <c r="A5" s="271" t="s">
        <v>7</v>
      </c>
      <c r="B5" s="271" t="s">
        <v>4</v>
      </c>
      <c r="C5" s="265" t="s">
        <v>30</v>
      </c>
      <c r="D5" s="265" t="s">
        <v>15</v>
      </c>
      <c r="E5" s="271" t="s">
        <v>11</v>
      </c>
    </row>
    <row r="6" spans="1:5" ht="10.5" customHeight="1">
      <c r="A6" s="271"/>
      <c r="B6" s="241"/>
      <c r="C6" s="265"/>
      <c r="D6" s="265"/>
      <c r="E6" s="271"/>
    </row>
    <row r="7" spans="1:15" ht="13.5" customHeight="1">
      <c r="A7" s="27" t="s">
        <v>50</v>
      </c>
      <c r="B7" s="61">
        <v>310965000</v>
      </c>
      <c r="C7" s="61">
        <v>28767850</v>
      </c>
      <c r="D7" s="61">
        <v>57384000</v>
      </c>
      <c r="E7" s="61">
        <f>SUM(B7:D7)</f>
        <v>397116850</v>
      </c>
      <c r="F7" s="98"/>
      <c r="G7" s="98"/>
      <c r="I7" s="98"/>
      <c r="J7" s="98"/>
      <c r="K7" s="98"/>
      <c r="L7" s="98"/>
      <c r="M7" s="98"/>
      <c r="O7" s="98"/>
    </row>
    <row r="8" spans="1:15" ht="13.5" customHeight="1">
      <c r="A8" s="25" t="s">
        <v>51</v>
      </c>
      <c r="B8" s="61">
        <v>44225000</v>
      </c>
      <c r="C8" s="61">
        <v>7297722</v>
      </c>
      <c r="D8" s="61">
        <v>15493500</v>
      </c>
      <c r="E8" s="61">
        <f aca="true" t="shared" si="0" ref="E8:E34">SUM(B8:D8)</f>
        <v>67016222</v>
      </c>
      <c r="F8" s="98"/>
      <c r="G8" s="98"/>
      <c r="I8" s="98"/>
      <c r="J8" s="98"/>
      <c r="K8" s="98"/>
      <c r="L8" s="98"/>
      <c r="M8" s="98"/>
      <c r="O8" s="98"/>
    </row>
    <row r="9" spans="1:15" ht="13.5" customHeight="1">
      <c r="A9" s="27" t="s">
        <v>145</v>
      </c>
      <c r="B9" s="61">
        <v>98252000</v>
      </c>
      <c r="C9" s="61">
        <v>11016828</v>
      </c>
      <c r="D9" s="61">
        <v>67269000</v>
      </c>
      <c r="E9" s="61">
        <f t="shared" si="0"/>
        <v>176537828</v>
      </c>
      <c r="F9" s="98"/>
      <c r="G9" s="98"/>
      <c r="I9" s="98"/>
      <c r="J9" s="98"/>
      <c r="K9" s="98"/>
      <c r="L9" s="98"/>
      <c r="M9" s="98"/>
      <c r="O9" s="98"/>
    </row>
    <row r="10" spans="1:15" ht="13.5" customHeight="1">
      <c r="A10" s="124" t="s">
        <v>147</v>
      </c>
      <c r="B10" s="61">
        <v>22628000</v>
      </c>
      <c r="C10" s="61"/>
      <c r="D10" s="61"/>
      <c r="E10" s="61">
        <f t="shared" si="0"/>
        <v>22628000</v>
      </c>
      <c r="F10" s="98"/>
      <c r="G10" s="98"/>
      <c r="I10" s="98"/>
      <c r="J10" s="98"/>
      <c r="K10" s="98"/>
      <c r="L10" s="98"/>
      <c r="M10" s="98"/>
      <c r="O10" s="98"/>
    </row>
    <row r="11" spans="1:15" ht="13.5" customHeight="1">
      <c r="A11" s="27" t="s">
        <v>146</v>
      </c>
      <c r="B11" s="61">
        <v>5200000</v>
      </c>
      <c r="C11" s="61"/>
      <c r="D11" s="61"/>
      <c r="E11" s="61">
        <f t="shared" si="0"/>
        <v>5200000</v>
      </c>
      <c r="F11" s="98"/>
      <c r="G11" s="98"/>
      <c r="I11" s="98"/>
      <c r="J11" s="98"/>
      <c r="K11" s="98"/>
      <c r="L11" s="98"/>
      <c r="M11" s="98"/>
      <c r="O11" s="98"/>
    </row>
    <row r="12" spans="1:15" ht="13.5" customHeight="1">
      <c r="A12" s="29" t="s">
        <v>148</v>
      </c>
      <c r="B12" s="61"/>
      <c r="C12" s="61"/>
      <c r="D12" s="61"/>
      <c r="E12" s="61">
        <f t="shared" si="0"/>
        <v>0</v>
      </c>
      <c r="F12" s="98"/>
      <c r="G12" s="98"/>
      <c r="I12" s="98"/>
      <c r="J12" s="98"/>
      <c r="K12" s="98"/>
      <c r="L12" s="98"/>
      <c r="M12" s="98"/>
      <c r="O12" s="98"/>
    </row>
    <row r="13" spans="1:15" ht="13.5" customHeight="1">
      <c r="A13" s="125" t="s">
        <v>488</v>
      </c>
      <c r="B13" s="139"/>
      <c r="C13" s="139"/>
      <c r="D13" s="61"/>
      <c r="E13" s="61">
        <f t="shared" si="0"/>
        <v>0</v>
      </c>
      <c r="F13" s="98"/>
      <c r="G13" s="98"/>
      <c r="I13" s="98"/>
      <c r="J13" s="98"/>
      <c r="K13" s="98"/>
      <c r="L13" s="98"/>
      <c r="M13" s="98"/>
      <c r="O13" s="98"/>
    </row>
    <row r="14" spans="1:15" ht="13.5" customHeight="1">
      <c r="A14" s="127"/>
      <c r="B14" s="136"/>
      <c r="C14" s="136"/>
      <c r="D14" s="61"/>
      <c r="E14" s="61">
        <f t="shared" si="0"/>
        <v>0</v>
      </c>
      <c r="F14" s="98"/>
      <c r="G14" s="98"/>
      <c r="I14" s="98"/>
      <c r="J14" s="98"/>
      <c r="K14" s="98"/>
      <c r="L14" s="98"/>
      <c r="M14" s="98"/>
      <c r="O14" s="98"/>
    </row>
    <row r="15" spans="1:15" ht="13.5" customHeight="1">
      <c r="A15" s="129" t="s">
        <v>238</v>
      </c>
      <c r="B15" s="143">
        <f>SUM(B7:B11)</f>
        <v>481270000</v>
      </c>
      <c r="C15" s="143">
        <f>SUM(C7:C11)</f>
        <v>47082400</v>
      </c>
      <c r="D15" s="143">
        <f>SUM(D7:D11)</f>
        <v>140146500</v>
      </c>
      <c r="E15" s="66">
        <f t="shared" si="0"/>
        <v>668498900</v>
      </c>
      <c r="F15" s="98"/>
      <c r="G15" s="98"/>
      <c r="I15" s="98"/>
      <c r="J15" s="98"/>
      <c r="K15" s="98"/>
      <c r="L15" s="98"/>
      <c r="M15" s="98"/>
      <c r="O15" s="98"/>
    </row>
    <row r="16" spans="1:15" ht="13.5" customHeight="1">
      <c r="A16" s="129"/>
      <c r="B16" s="136"/>
      <c r="C16" s="136"/>
      <c r="D16" s="61"/>
      <c r="E16" s="61">
        <f t="shared" si="0"/>
        <v>0</v>
      </c>
      <c r="F16" s="98"/>
      <c r="G16" s="98"/>
      <c r="I16" s="98"/>
      <c r="J16" s="98"/>
      <c r="K16" s="98"/>
      <c r="L16" s="98"/>
      <c r="M16" s="98"/>
      <c r="O16" s="98"/>
    </row>
    <row r="17" spans="1:15" ht="13.5" customHeight="1">
      <c r="A17" s="131" t="s">
        <v>65</v>
      </c>
      <c r="B17" s="61">
        <v>38043000</v>
      </c>
      <c r="C17" s="136"/>
      <c r="D17" s="61">
        <v>3251000</v>
      </c>
      <c r="E17" s="61">
        <f t="shared" si="0"/>
        <v>41294000</v>
      </c>
      <c r="F17" s="98"/>
      <c r="G17" s="98"/>
      <c r="I17" s="98"/>
      <c r="J17" s="98"/>
      <c r="K17" s="98"/>
      <c r="L17" s="98"/>
      <c r="M17" s="98"/>
      <c r="O17" s="98"/>
    </row>
    <row r="18" spans="1:15" ht="13.5" customHeight="1">
      <c r="A18" s="131" t="s">
        <v>66</v>
      </c>
      <c r="B18" s="61">
        <v>3175000</v>
      </c>
      <c r="C18" s="136"/>
      <c r="D18" s="61"/>
      <c r="E18" s="61">
        <f t="shared" si="0"/>
        <v>3175000</v>
      </c>
      <c r="F18" s="98"/>
      <c r="G18" s="98"/>
      <c r="I18" s="98"/>
      <c r="J18" s="98"/>
      <c r="K18" s="98"/>
      <c r="L18" s="98"/>
      <c r="M18" s="98"/>
      <c r="O18" s="98"/>
    </row>
    <row r="19" spans="1:15" ht="13.5" customHeight="1">
      <c r="A19" s="133" t="s">
        <v>149</v>
      </c>
      <c r="B19" s="141"/>
      <c r="C19" s="136"/>
      <c r="D19" s="61"/>
      <c r="E19" s="61">
        <f t="shared" si="0"/>
        <v>0</v>
      </c>
      <c r="F19" s="98"/>
      <c r="G19" s="98"/>
      <c r="I19" s="98"/>
      <c r="J19" s="98"/>
      <c r="K19" s="98"/>
      <c r="L19" s="98"/>
      <c r="M19" s="98"/>
      <c r="O19" s="98"/>
    </row>
    <row r="20" spans="1:15" ht="13.5" customHeight="1">
      <c r="A20" s="129" t="s">
        <v>237</v>
      </c>
      <c r="B20" s="66">
        <f>SUM(B17:B19)</f>
        <v>41218000</v>
      </c>
      <c r="C20" s="66">
        <f>SUM(C17:C19)</f>
        <v>0</v>
      </c>
      <c r="D20" s="66">
        <f>SUM(D17:D19)</f>
        <v>3251000</v>
      </c>
      <c r="E20" s="66">
        <f t="shared" si="0"/>
        <v>44469000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29"/>
      <c r="B21" s="66"/>
      <c r="C21" s="66"/>
      <c r="D21" s="61"/>
      <c r="E21" s="61">
        <f t="shared" si="0"/>
        <v>0</v>
      </c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129" t="s">
        <v>290</v>
      </c>
      <c r="B22" s="144">
        <f>SUM(B15+B20)</f>
        <v>522488000</v>
      </c>
      <c r="C22" s="144">
        <f>SUM(C15+C20)</f>
        <v>47082400</v>
      </c>
      <c r="D22" s="144">
        <f>SUM(D15+D20)</f>
        <v>143397500</v>
      </c>
      <c r="E22" s="66">
        <f t="shared" si="0"/>
        <v>712967900</v>
      </c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29"/>
      <c r="B23" s="66"/>
      <c r="C23" s="66"/>
      <c r="D23" s="61"/>
      <c r="E23" s="61">
        <f t="shared" si="0"/>
        <v>0</v>
      </c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131" t="s">
        <v>58</v>
      </c>
      <c r="B24" s="66">
        <v>9589000</v>
      </c>
      <c r="C24" s="66"/>
      <c r="D24" s="61"/>
      <c r="E24" s="66">
        <f t="shared" si="0"/>
        <v>9589000</v>
      </c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131" t="s">
        <v>59</v>
      </c>
      <c r="B25" s="66"/>
      <c r="C25" s="66"/>
      <c r="D25" s="61"/>
      <c r="E25" s="61">
        <f t="shared" si="0"/>
        <v>0</v>
      </c>
      <c r="F25" s="98"/>
      <c r="G25" s="98"/>
      <c r="I25" s="98"/>
      <c r="J25" s="98"/>
      <c r="K25" s="98"/>
      <c r="L25" s="98"/>
      <c r="M25" s="98"/>
      <c r="O25" s="98"/>
    </row>
    <row r="26" spans="1:15" ht="13.5" customHeight="1">
      <c r="A26" s="133" t="s">
        <v>60</v>
      </c>
      <c r="B26" s="66"/>
      <c r="C26" s="66"/>
      <c r="D26" s="61"/>
      <c r="E26" s="61">
        <f t="shared" si="0"/>
        <v>0</v>
      </c>
      <c r="F26" s="98"/>
      <c r="G26" s="98"/>
      <c r="I26" s="98"/>
      <c r="J26" s="98"/>
      <c r="K26" s="98"/>
      <c r="L26" s="98"/>
      <c r="M26" s="98"/>
      <c r="O26" s="98"/>
    </row>
    <row r="27" spans="1:15" ht="13.5" customHeight="1">
      <c r="A27" s="131" t="s">
        <v>61</v>
      </c>
      <c r="B27" s="66"/>
      <c r="C27" s="66"/>
      <c r="D27" s="61"/>
      <c r="E27" s="61">
        <f t="shared" si="0"/>
        <v>0</v>
      </c>
      <c r="F27" s="98"/>
      <c r="G27" s="98"/>
      <c r="I27" s="98"/>
      <c r="J27" s="98"/>
      <c r="K27" s="98"/>
      <c r="L27" s="98"/>
      <c r="M27" s="98"/>
      <c r="O27" s="98"/>
    </row>
    <row r="28" spans="1:15" ht="13.5" customHeight="1">
      <c r="A28" s="131" t="s">
        <v>62</v>
      </c>
      <c r="B28" s="61">
        <v>181294900</v>
      </c>
      <c r="C28" s="136" t="s">
        <v>150</v>
      </c>
      <c r="D28" s="61" t="s">
        <v>150</v>
      </c>
      <c r="E28" s="61">
        <f t="shared" si="0"/>
        <v>181294900</v>
      </c>
      <c r="F28" s="98"/>
      <c r="G28" s="98"/>
      <c r="I28" s="98"/>
      <c r="J28" s="98"/>
      <c r="K28" s="98"/>
      <c r="L28" s="98"/>
      <c r="M28" s="98"/>
      <c r="O28" s="98"/>
    </row>
    <row r="29" spans="1:15" ht="13.5" customHeight="1">
      <c r="A29" s="131" t="s">
        <v>63</v>
      </c>
      <c r="B29" s="66"/>
      <c r="C29" s="66"/>
      <c r="D29" s="61"/>
      <c r="E29" s="61">
        <f t="shared" si="0"/>
        <v>0</v>
      </c>
      <c r="F29" s="98"/>
      <c r="G29" s="98"/>
      <c r="I29" s="98"/>
      <c r="J29" s="98"/>
      <c r="K29" s="98"/>
      <c r="L29" s="98"/>
      <c r="M29" s="98"/>
      <c r="O29" s="98"/>
    </row>
    <row r="30" spans="1:15" ht="13.5" customHeight="1">
      <c r="A30" s="131" t="s">
        <v>64</v>
      </c>
      <c r="B30" s="66"/>
      <c r="C30" s="66"/>
      <c r="D30" s="61"/>
      <c r="E30" s="61">
        <f t="shared" si="0"/>
        <v>0</v>
      </c>
      <c r="F30" s="98"/>
      <c r="G30" s="98"/>
      <c r="I30" s="98"/>
      <c r="J30" s="98"/>
      <c r="K30" s="98"/>
      <c r="L30" s="98"/>
      <c r="M30" s="98"/>
      <c r="O30" s="98"/>
    </row>
    <row r="31" spans="1:15" ht="13.5" customHeight="1">
      <c r="A31" s="27" t="s">
        <v>236</v>
      </c>
      <c r="B31" s="66"/>
      <c r="C31" s="66"/>
      <c r="D31" s="61"/>
      <c r="E31" s="61">
        <f t="shared" si="0"/>
        <v>0</v>
      </c>
      <c r="F31" s="98"/>
      <c r="G31" s="98"/>
      <c r="I31" s="98"/>
      <c r="J31" s="98"/>
      <c r="K31" s="98"/>
      <c r="L31" s="98"/>
      <c r="M31" s="98"/>
      <c r="O31" s="98"/>
    </row>
    <row r="32" spans="1:15" ht="13.5" customHeight="1">
      <c r="A32" s="137" t="s">
        <v>239</v>
      </c>
      <c r="B32" s="66">
        <f>SUM(B24+B28)</f>
        <v>190883900</v>
      </c>
      <c r="C32" s="61"/>
      <c r="D32" s="61"/>
      <c r="E32" s="66">
        <f t="shared" si="0"/>
        <v>190883900</v>
      </c>
      <c r="F32" s="98"/>
      <c r="G32" s="98"/>
      <c r="I32" s="98"/>
      <c r="J32" s="98"/>
      <c r="K32" s="98"/>
      <c r="L32" s="98"/>
      <c r="M32" s="98"/>
      <c r="O32" s="98"/>
    </row>
    <row r="33" spans="1:9" ht="13.5" customHeight="1">
      <c r="A33" s="48"/>
      <c r="B33" s="142"/>
      <c r="C33" s="142"/>
      <c r="D33" s="61"/>
      <c r="E33" s="61">
        <f t="shared" si="0"/>
        <v>0</v>
      </c>
      <c r="F33" s="98"/>
      <c r="G33" s="98"/>
      <c r="I33" s="98"/>
    </row>
    <row r="34" spans="1:5" ht="15" customHeight="1">
      <c r="A34" s="138" t="s">
        <v>240</v>
      </c>
      <c r="B34" s="145">
        <f>SUM(B22+B32)</f>
        <v>713371900</v>
      </c>
      <c r="C34" s="145">
        <f>SUM(C22+C32)</f>
        <v>47082400</v>
      </c>
      <c r="D34" s="145">
        <f>SUM(D22+D32)</f>
        <v>143397500</v>
      </c>
      <c r="E34" s="66">
        <f t="shared" si="0"/>
        <v>903851800</v>
      </c>
    </row>
    <row r="38" spans="1:5" ht="12.75">
      <c r="A38" s="267" t="s">
        <v>291</v>
      </c>
      <c r="B38" s="267"/>
      <c r="C38" s="267"/>
      <c r="D38" s="267"/>
      <c r="E38" s="267"/>
    </row>
    <row r="40" spans="1:5" ht="12.75">
      <c r="A40" s="266" t="s">
        <v>152</v>
      </c>
      <c r="B40" s="266"/>
      <c r="C40" s="266"/>
      <c r="D40" s="266"/>
      <c r="E40" s="266"/>
    </row>
    <row r="41" spans="1:5" ht="12.75">
      <c r="A41" s="18"/>
      <c r="B41" s="18"/>
      <c r="C41" s="18"/>
      <c r="D41" s="18"/>
      <c r="E41" s="18"/>
    </row>
    <row r="42" spans="1:5" ht="12.75">
      <c r="A42" s="268" t="s">
        <v>465</v>
      </c>
      <c r="B42" s="234"/>
      <c r="C42" s="234"/>
      <c r="D42" s="234"/>
      <c r="E42" s="234"/>
    </row>
    <row r="43" spans="1:5" ht="12.75">
      <c r="A43" s="294" t="s">
        <v>7</v>
      </c>
      <c r="B43" s="271" t="s">
        <v>31</v>
      </c>
      <c r="C43" s="271"/>
      <c r="D43" s="97"/>
      <c r="E43" s="97"/>
    </row>
    <row r="44" spans="1:5" ht="42">
      <c r="A44" s="294"/>
      <c r="B44" s="45" t="s">
        <v>474</v>
      </c>
      <c r="C44" s="104" t="s">
        <v>16</v>
      </c>
      <c r="D44" s="96"/>
      <c r="E44" s="97"/>
    </row>
    <row r="45" spans="1:5" ht="12.75">
      <c r="A45" s="131" t="s">
        <v>58</v>
      </c>
      <c r="B45" s="135"/>
      <c r="C45" s="40"/>
      <c r="D45" s="55"/>
      <c r="E45" s="55"/>
    </row>
    <row r="46" spans="1:5" ht="12.75">
      <c r="A46" s="131" t="s">
        <v>59</v>
      </c>
      <c r="B46" s="135"/>
      <c r="C46" s="40"/>
      <c r="D46" s="55"/>
      <c r="E46" s="55"/>
    </row>
    <row r="47" spans="1:5" ht="12.75">
      <c r="A47" s="133" t="s">
        <v>60</v>
      </c>
      <c r="B47" s="135"/>
      <c r="C47" s="40"/>
      <c r="D47" s="55"/>
      <c r="E47" s="55"/>
    </row>
    <row r="48" spans="1:5" ht="12.75">
      <c r="A48" s="131" t="s">
        <v>61</v>
      </c>
      <c r="B48" s="135"/>
      <c r="C48" s="40"/>
      <c r="D48" s="55"/>
      <c r="E48" s="55"/>
    </row>
    <row r="49" spans="1:5" ht="12.75">
      <c r="A49" s="131" t="s">
        <v>62</v>
      </c>
      <c r="B49" s="132" t="s">
        <v>150</v>
      </c>
      <c r="C49" s="132" t="s">
        <v>150</v>
      </c>
      <c r="D49" s="146"/>
      <c r="E49" s="146"/>
    </row>
    <row r="50" spans="1:5" ht="12.75">
      <c r="A50" s="131" t="s">
        <v>63</v>
      </c>
      <c r="B50" s="135"/>
      <c r="C50" s="40"/>
      <c r="D50" s="55"/>
      <c r="E50" s="55"/>
    </row>
    <row r="51" spans="1:5" ht="12.75">
      <c r="A51" s="131" t="s">
        <v>64</v>
      </c>
      <c r="B51" s="135"/>
      <c r="C51" s="40"/>
      <c r="D51" s="55"/>
      <c r="E51" s="55"/>
    </row>
    <row r="52" spans="1:5" ht="12.75">
      <c r="A52" s="27" t="s">
        <v>236</v>
      </c>
      <c r="B52" s="135"/>
      <c r="C52" s="40"/>
      <c r="D52" s="55"/>
      <c r="E52" s="55"/>
    </row>
    <row r="53" spans="1:5" ht="12.75">
      <c r="A53" s="137" t="s">
        <v>239</v>
      </c>
      <c r="B53" s="135">
        <v>0</v>
      </c>
      <c r="C53" s="40">
        <v>0</v>
      </c>
      <c r="D53" s="55"/>
      <c r="E53" s="55"/>
    </row>
  </sheetData>
  <sheetProtection/>
  <mergeCells count="13">
    <mergeCell ref="A42:E42"/>
    <mergeCell ref="A40:E40"/>
    <mergeCell ref="A38:E38"/>
    <mergeCell ref="A43:A44"/>
    <mergeCell ref="B43:C43"/>
    <mergeCell ref="A1:E1"/>
    <mergeCell ref="A4:E4"/>
    <mergeCell ref="A5:A6"/>
    <mergeCell ref="C5:C6"/>
    <mergeCell ref="E5:E6"/>
    <mergeCell ref="D5:D6"/>
    <mergeCell ref="B5:B6"/>
    <mergeCell ref="A3:E3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6" sqref="A16:E16"/>
    </sheetView>
  </sheetViews>
  <sheetFormatPr defaultColWidth="9.00390625" defaultRowHeight="12.75"/>
  <cols>
    <col min="1" max="1" width="41.00390625" style="17" customWidth="1"/>
    <col min="2" max="5" width="13.125" style="17" customWidth="1"/>
    <col min="6" max="16384" width="9.125" style="17" customWidth="1"/>
  </cols>
  <sheetData>
    <row r="1" ht="12.75">
      <c r="E1" s="21" t="s">
        <v>267</v>
      </c>
    </row>
    <row r="2" spans="1:5" ht="12.75">
      <c r="A2" s="235" t="s">
        <v>157</v>
      </c>
      <c r="B2" s="235"/>
      <c r="C2" s="235"/>
      <c r="D2" s="235"/>
      <c r="E2" s="235"/>
    </row>
    <row r="3" ht="12.75">
      <c r="E3" s="56" t="s">
        <v>465</v>
      </c>
    </row>
    <row r="4" spans="1:5" ht="22.5" customHeight="1">
      <c r="A4" s="22" t="s">
        <v>13</v>
      </c>
      <c r="B4" s="22" t="s">
        <v>4</v>
      </c>
      <c r="C4" s="45" t="s">
        <v>15</v>
      </c>
      <c r="D4" s="45" t="s">
        <v>39</v>
      </c>
      <c r="E4" s="22" t="s">
        <v>11</v>
      </c>
    </row>
    <row r="5" spans="1:5" ht="12.75">
      <c r="A5" s="51" t="s">
        <v>489</v>
      </c>
      <c r="B5" s="51">
        <v>14400000</v>
      </c>
      <c r="C5" s="51"/>
      <c r="D5" s="51"/>
      <c r="E5" s="51">
        <f>SUM(B5:D5)</f>
        <v>14400000</v>
      </c>
    </row>
    <row r="6" spans="1:5" ht="12.75">
      <c r="A6" s="51" t="s">
        <v>490</v>
      </c>
      <c r="B6" s="51">
        <v>3944000</v>
      </c>
      <c r="C6" s="51"/>
      <c r="D6" s="51"/>
      <c r="E6" s="51">
        <f aca="true" t="shared" si="0" ref="E6:E13">SUM(B6:D6)</f>
        <v>3944000</v>
      </c>
    </row>
    <row r="7" spans="1:5" ht="12.75">
      <c r="A7" s="51" t="s">
        <v>491</v>
      </c>
      <c r="B7" s="51">
        <v>1050000</v>
      </c>
      <c r="C7" s="51"/>
      <c r="D7" s="51"/>
      <c r="E7" s="51">
        <f t="shared" si="0"/>
        <v>1050000</v>
      </c>
    </row>
    <row r="8" spans="1:5" ht="12.75">
      <c r="A8" s="51" t="s">
        <v>492</v>
      </c>
      <c r="B8" s="51">
        <v>1774000</v>
      </c>
      <c r="C8" s="51"/>
      <c r="D8" s="51"/>
      <c r="E8" s="51">
        <f t="shared" si="0"/>
        <v>1774000</v>
      </c>
    </row>
    <row r="9" spans="1:5" ht="12.75">
      <c r="A9" s="51" t="s">
        <v>493</v>
      </c>
      <c r="B9" s="51">
        <v>450000</v>
      </c>
      <c r="C9" s="51"/>
      <c r="D9" s="51"/>
      <c r="E9" s="51">
        <f t="shared" si="0"/>
        <v>450000</v>
      </c>
    </row>
    <row r="10" spans="1:5" ht="12.75">
      <c r="A10" s="51" t="s">
        <v>494</v>
      </c>
      <c r="B10" s="51">
        <v>180000</v>
      </c>
      <c r="C10" s="51"/>
      <c r="D10" s="51"/>
      <c r="E10" s="51">
        <f t="shared" si="0"/>
        <v>180000</v>
      </c>
    </row>
    <row r="11" spans="1:5" ht="12.75">
      <c r="A11" s="51" t="s">
        <v>495</v>
      </c>
      <c r="B11" s="51">
        <v>250000</v>
      </c>
      <c r="C11" s="51"/>
      <c r="D11" s="51"/>
      <c r="E11" s="51">
        <f t="shared" si="0"/>
        <v>250000</v>
      </c>
    </row>
    <row r="12" spans="1:5" ht="12.75">
      <c r="A12" s="51" t="s">
        <v>496</v>
      </c>
      <c r="B12" s="51">
        <v>550000</v>
      </c>
      <c r="C12" s="51"/>
      <c r="D12" s="51"/>
      <c r="E12" s="51">
        <f t="shared" si="0"/>
        <v>550000</v>
      </c>
    </row>
    <row r="13" spans="1:5" ht="12.75">
      <c r="A13" s="51" t="s">
        <v>497</v>
      </c>
      <c r="B13" s="51">
        <v>30000</v>
      </c>
      <c r="C13" s="51"/>
      <c r="D13" s="51"/>
      <c r="E13" s="51">
        <f t="shared" si="0"/>
        <v>30000</v>
      </c>
    </row>
    <row r="14" spans="1:5" ht="12.75">
      <c r="A14" s="40" t="s">
        <v>5</v>
      </c>
      <c r="B14" s="52">
        <f>SUM(B5:B13)</f>
        <v>22628000</v>
      </c>
      <c r="C14" s="52">
        <v>0</v>
      </c>
      <c r="D14" s="52">
        <v>0</v>
      </c>
      <c r="E14" s="52">
        <f>SUM(E5:E13)</f>
        <v>22628000</v>
      </c>
    </row>
    <row r="15" spans="1:5" ht="12.75">
      <c r="A15" s="148"/>
      <c r="B15" s="98"/>
      <c r="C15" s="98"/>
      <c r="D15" s="98"/>
      <c r="E15" s="98"/>
    </row>
    <row r="16" spans="1:5" ht="12.75">
      <c r="A16" s="266" t="s">
        <v>268</v>
      </c>
      <c r="B16" s="266"/>
      <c r="C16" s="266"/>
      <c r="D16" s="266"/>
      <c r="E16" s="266"/>
    </row>
    <row r="17" spans="1:5" ht="12.75">
      <c r="A17" s="295" t="s">
        <v>159</v>
      </c>
      <c r="B17" s="295"/>
      <c r="C17" s="295"/>
      <c r="D17" s="295"/>
      <c r="E17" s="295"/>
    </row>
    <row r="18" spans="1:5" ht="12.75">
      <c r="A18" s="21"/>
      <c r="B18" s="21"/>
      <c r="C18" s="56"/>
      <c r="D18" s="56"/>
      <c r="E18" s="56" t="s">
        <v>465</v>
      </c>
    </row>
    <row r="19" spans="1:5" ht="21">
      <c r="A19" s="22" t="s">
        <v>13</v>
      </c>
      <c r="B19" s="22" t="s">
        <v>4</v>
      </c>
      <c r="C19" s="45" t="s">
        <v>15</v>
      </c>
      <c r="D19" s="45" t="s">
        <v>39</v>
      </c>
      <c r="E19" s="22" t="s">
        <v>11</v>
      </c>
    </row>
    <row r="20" spans="1:5" ht="12.75">
      <c r="A20" s="24"/>
      <c r="B20" s="24"/>
      <c r="C20" s="24"/>
      <c r="D20" s="24"/>
      <c r="E20" s="24"/>
    </row>
    <row r="21" spans="1:5" ht="12.75">
      <c r="A21" s="40" t="s">
        <v>8</v>
      </c>
      <c r="B21" s="40">
        <v>0</v>
      </c>
      <c r="C21" s="40">
        <v>0</v>
      </c>
      <c r="D21" s="40">
        <v>0</v>
      </c>
      <c r="E21" s="40">
        <v>0</v>
      </c>
    </row>
    <row r="22" spans="1:5" ht="12.75">
      <c r="A22" s="21"/>
      <c r="B22" s="21"/>
      <c r="C22" s="21"/>
      <c r="D22" s="21"/>
      <c r="E22" s="21"/>
    </row>
    <row r="23" spans="1:5" ht="12.75">
      <c r="A23" s="266" t="s">
        <v>269</v>
      </c>
      <c r="B23" s="266"/>
      <c r="C23" s="266"/>
      <c r="D23" s="266"/>
      <c r="E23" s="266"/>
    </row>
    <row r="24" spans="1:5" ht="12.75">
      <c r="A24" s="295" t="s">
        <v>160</v>
      </c>
      <c r="B24" s="295"/>
      <c r="C24" s="295"/>
      <c r="D24" s="295"/>
      <c r="E24" s="295"/>
    </row>
    <row r="25" spans="1:5" ht="12.75">
      <c r="A25" s="234" t="s">
        <v>0</v>
      </c>
      <c r="B25" s="234"/>
      <c r="C25" s="234"/>
      <c r="D25" s="234"/>
      <c r="E25" s="234"/>
    </row>
    <row r="26" spans="1:5" ht="21">
      <c r="A26" s="22" t="s">
        <v>13</v>
      </c>
      <c r="B26" s="22" t="s">
        <v>4</v>
      </c>
      <c r="C26" s="45" t="s">
        <v>15</v>
      </c>
      <c r="D26" s="45" t="s">
        <v>39</v>
      </c>
      <c r="E26" s="22" t="s">
        <v>11</v>
      </c>
    </row>
    <row r="27" spans="1:5" ht="12.75">
      <c r="A27" s="24"/>
      <c r="B27" s="24"/>
      <c r="C27" s="24"/>
      <c r="D27" s="24"/>
      <c r="E27" s="24"/>
    </row>
    <row r="28" spans="1:5" ht="12.75">
      <c r="A28" s="40" t="s">
        <v>8</v>
      </c>
      <c r="B28" s="40">
        <v>0</v>
      </c>
      <c r="C28" s="40">
        <v>0</v>
      </c>
      <c r="D28" s="40">
        <v>0</v>
      </c>
      <c r="E28" s="40">
        <v>0</v>
      </c>
    </row>
    <row r="29" spans="1:5" ht="12.75">
      <c r="A29" s="148"/>
      <c r="B29" s="148"/>
      <c r="C29" s="55"/>
      <c r="D29" s="55"/>
      <c r="E29" s="55"/>
    </row>
    <row r="30" spans="1:5" ht="12.75">
      <c r="A30" s="266" t="s">
        <v>270</v>
      </c>
      <c r="B30" s="266"/>
      <c r="C30" s="266"/>
      <c r="D30" s="266"/>
      <c r="E30" s="266"/>
    </row>
    <row r="31" spans="1:5" ht="12.75">
      <c r="A31" s="235" t="s">
        <v>161</v>
      </c>
      <c r="B31" s="235"/>
      <c r="C31" s="235"/>
      <c r="D31" s="235"/>
      <c r="E31" s="235"/>
    </row>
    <row r="32" spans="1:5" ht="12.75">
      <c r="A32" s="234" t="s">
        <v>465</v>
      </c>
      <c r="B32" s="234"/>
      <c r="C32" s="234"/>
      <c r="D32" s="234"/>
      <c r="E32" s="234"/>
    </row>
    <row r="33" spans="1:5" ht="21">
      <c r="A33" s="22" t="s">
        <v>13</v>
      </c>
      <c r="B33" s="22" t="s">
        <v>4</v>
      </c>
      <c r="C33" s="45" t="s">
        <v>15</v>
      </c>
      <c r="D33" s="45" t="s">
        <v>39</v>
      </c>
      <c r="E33" s="22" t="s">
        <v>11</v>
      </c>
    </row>
    <row r="34" spans="1:5" ht="12.75">
      <c r="A34" s="24" t="s">
        <v>498</v>
      </c>
      <c r="B34" s="24">
        <v>1500000</v>
      </c>
      <c r="C34" s="24"/>
      <c r="D34" s="24"/>
      <c r="E34" s="24">
        <f>SUM(B34:D34)</f>
        <v>1500000</v>
      </c>
    </row>
    <row r="35" spans="1:5" ht="12.75">
      <c r="A35" s="24"/>
      <c r="B35" s="24"/>
      <c r="C35" s="24"/>
      <c r="D35" s="24"/>
      <c r="E35" s="24"/>
    </row>
    <row r="36" spans="1:5" ht="12.75">
      <c r="A36" s="40" t="s">
        <v>8</v>
      </c>
      <c r="B36" s="40">
        <f>SUM(B34:B35)</f>
        <v>1500000</v>
      </c>
      <c r="C36" s="40">
        <f>SUM(C34:C35)</f>
        <v>0</v>
      </c>
      <c r="D36" s="40">
        <f>SUM(D34:D35)</f>
        <v>0</v>
      </c>
      <c r="E36" s="40">
        <f>SUM(E34:E35)</f>
        <v>1500000</v>
      </c>
    </row>
    <row r="37" spans="1:5" ht="12.75">
      <c r="A37" s="21"/>
      <c r="B37" s="21"/>
      <c r="C37" s="21"/>
      <c r="D37" s="21"/>
      <c r="E37" s="21"/>
    </row>
    <row r="38" spans="1:5" ht="12.75">
      <c r="A38" s="266" t="s">
        <v>271</v>
      </c>
      <c r="B38" s="266"/>
      <c r="C38" s="266"/>
      <c r="D38" s="266"/>
      <c r="E38" s="266"/>
    </row>
    <row r="39" spans="1:5" ht="12.75">
      <c r="A39" s="295" t="s">
        <v>162</v>
      </c>
      <c r="B39" s="295"/>
      <c r="C39" s="295"/>
      <c r="D39" s="295"/>
      <c r="E39" s="295"/>
    </row>
    <row r="40" spans="1:5" ht="12.75">
      <c r="A40" s="234" t="s">
        <v>465</v>
      </c>
      <c r="B40" s="234"/>
      <c r="C40" s="234"/>
      <c r="D40" s="234"/>
      <c r="E40" s="234"/>
    </row>
    <row r="41" spans="1:5" ht="21">
      <c r="A41" s="22" t="s">
        <v>13</v>
      </c>
      <c r="B41" s="22" t="s">
        <v>4</v>
      </c>
      <c r="C41" s="45" t="s">
        <v>15</v>
      </c>
      <c r="D41" s="45" t="s">
        <v>39</v>
      </c>
      <c r="E41" s="22" t="s">
        <v>11</v>
      </c>
    </row>
    <row r="42" spans="1:5" ht="12.75">
      <c r="A42" s="24"/>
      <c r="B42" s="24"/>
      <c r="C42" s="24"/>
      <c r="D42" s="24"/>
      <c r="E42" s="24"/>
    </row>
    <row r="43" spans="1:5" ht="12.75">
      <c r="A43" s="24"/>
      <c r="B43" s="24"/>
      <c r="C43" s="24"/>
      <c r="D43" s="24"/>
      <c r="E43" s="24"/>
    </row>
    <row r="44" spans="1:5" ht="12.75">
      <c r="A44" s="24"/>
      <c r="B44" s="24"/>
      <c r="C44" s="24"/>
      <c r="D44" s="24"/>
      <c r="E44" s="24"/>
    </row>
    <row r="45" spans="1:5" ht="12.75">
      <c r="A45" s="24"/>
      <c r="B45" s="24"/>
      <c r="C45" s="24"/>
      <c r="D45" s="24"/>
      <c r="E45" s="24"/>
    </row>
    <row r="46" spans="1:5" ht="12.75">
      <c r="A46" s="40" t="s">
        <v>8</v>
      </c>
      <c r="B46" s="40">
        <v>0</v>
      </c>
      <c r="C46" s="40">
        <v>0</v>
      </c>
      <c r="D46" s="40">
        <v>0</v>
      </c>
      <c r="E46" s="40">
        <v>0</v>
      </c>
    </row>
    <row r="48" spans="1:5" ht="12.75">
      <c r="A48" s="266" t="s">
        <v>292</v>
      </c>
      <c r="B48" s="266"/>
      <c r="C48" s="266"/>
      <c r="D48" s="266"/>
      <c r="E48" s="266"/>
    </row>
    <row r="49" spans="1:5" ht="12.75">
      <c r="A49" s="295" t="s">
        <v>241</v>
      </c>
      <c r="B49" s="295"/>
      <c r="C49" s="295"/>
      <c r="D49" s="295"/>
      <c r="E49" s="295"/>
    </row>
    <row r="50" spans="1:5" ht="12.75">
      <c r="A50" s="234" t="s">
        <v>465</v>
      </c>
      <c r="B50" s="234"/>
      <c r="C50" s="234"/>
      <c r="D50" s="234"/>
      <c r="E50" s="234"/>
    </row>
    <row r="51" spans="1:5" ht="21">
      <c r="A51" s="22" t="s">
        <v>13</v>
      </c>
      <c r="B51" s="22" t="s">
        <v>4</v>
      </c>
      <c r="C51" s="45" t="s">
        <v>15</v>
      </c>
      <c r="D51" s="45" t="s">
        <v>39</v>
      </c>
      <c r="E51" s="22" t="s">
        <v>11</v>
      </c>
    </row>
    <row r="52" spans="1:5" ht="12.75">
      <c r="A52" s="24" t="s">
        <v>499</v>
      </c>
      <c r="B52" s="24">
        <v>1500000</v>
      </c>
      <c r="C52" s="24"/>
      <c r="D52" s="24"/>
      <c r="E52" s="24">
        <f>SUM(B52:D52)</f>
        <v>1500000</v>
      </c>
    </row>
    <row r="53" spans="1:5" ht="12.75">
      <c r="A53" s="24" t="s">
        <v>500</v>
      </c>
      <c r="B53" s="24">
        <v>1200000</v>
      </c>
      <c r="C53" s="24"/>
      <c r="D53" s="24"/>
      <c r="E53" s="24">
        <f>SUM(B53:D53)</f>
        <v>1200000</v>
      </c>
    </row>
    <row r="54" spans="1:5" ht="12.75">
      <c r="A54" s="24" t="s">
        <v>501</v>
      </c>
      <c r="B54" s="24">
        <v>1000000</v>
      </c>
      <c r="C54" s="24"/>
      <c r="D54" s="24"/>
      <c r="E54" s="24">
        <f>SUM(B54:D54)</f>
        <v>1000000</v>
      </c>
    </row>
    <row r="55" spans="1:5" ht="12.75">
      <c r="A55" s="24"/>
      <c r="B55" s="24"/>
      <c r="C55" s="24"/>
      <c r="D55" s="24"/>
      <c r="E55" s="24">
        <f>SUM(B55:D55)</f>
        <v>0</v>
      </c>
    </row>
    <row r="56" spans="1:5" ht="12.75">
      <c r="A56" s="40" t="s">
        <v>8</v>
      </c>
      <c r="B56" s="40">
        <f>SUM(B52:B55)</f>
        <v>3700000</v>
      </c>
      <c r="C56" s="40">
        <v>0</v>
      </c>
      <c r="D56" s="40">
        <v>0</v>
      </c>
      <c r="E56" s="40">
        <f>SUM(B56:D56)</f>
        <v>3700000</v>
      </c>
    </row>
  </sheetData>
  <sheetProtection/>
  <mergeCells count="15">
    <mergeCell ref="A24:E24"/>
    <mergeCell ref="A25:E25"/>
    <mergeCell ref="A2:E2"/>
    <mergeCell ref="A16:E16"/>
    <mergeCell ref="A17:E17"/>
    <mergeCell ref="A23:E23"/>
    <mergeCell ref="A50:E50"/>
    <mergeCell ref="A32:E32"/>
    <mergeCell ref="A38:E38"/>
    <mergeCell ref="A39:E39"/>
    <mergeCell ref="A40:E40"/>
    <mergeCell ref="A30:E30"/>
    <mergeCell ref="A31:E31"/>
    <mergeCell ref="A48:E48"/>
    <mergeCell ref="A49:E49"/>
  </mergeCells>
  <printOptions/>
  <pageMargins left="0.51" right="0.39" top="0.38" bottom="0.36" header="0.26" footer="0.2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1" spans="1:5" ht="12.75" customHeight="1">
      <c r="A1" s="266" t="s">
        <v>153</v>
      </c>
      <c r="B1" s="266"/>
      <c r="C1" s="266"/>
      <c r="D1" s="266"/>
      <c r="E1" s="266"/>
    </row>
    <row r="2" spans="1:5" ht="12.75" customHeight="1">
      <c r="A2" s="120"/>
      <c r="B2" s="120"/>
      <c r="C2" s="120"/>
      <c r="D2" s="120"/>
      <c r="E2" s="120"/>
    </row>
    <row r="3" spans="1:7" ht="15.75" customHeight="1">
      <c r="A3" s="267" t="s">
        <v>235</v>
      </c>
      <c r="B3" s="267"/>
      <c r="C3" s="267"/>
      <c r="D3" s="267"/>
      <c r="E3" s="267"/>
      <c r="F3" s="121"/>
      <c r="G3" s="122"/>
    </row>
    <row r="4" spans="1:7" ht="15.75" customHeight="1">
      <c r="A4" s="267" t="s">
        <v>26</v>
      </c>
      <c r="B4" s="267"/>
      <c r="C4" s="267"/>
      <c r="D4" s="267"/>
      <c r="E4" s="267"/>
      <c r="F4" s="121"/>
      <c r="G4" s="122"/>
    </row>
    <row r="5" spans="1:7" ht="15" customHeight="1">
      <c r="A5" s="266" t="s">
        <v>502</v>
      </c>
      <c r="B5" s="266"/>
      <c r="C5" s="266"/>
      <c r="D5" s="266"/>
      <c r="E5" s="266"/>
      <c r="F5" s="121"/>
      <c r="G5" s="123"/>
    </row>
    <row r="6" spans="1:5" ht="15" customHeight="1">
      <c r="A6" s="271" t="s">
        <v>7</v>
      </c>
      <c r="B6" s="263" t="s">
        <v>32</v>
      </c>
      <c r="C6" s="263" t="s">
        <v>25</v>
      </c>
      <c r="D6" s="263" t="s">
        <v>242</v>
      </c>
      <c r="E6" s="263" t="s">
        <v>8</v>
      </c>
    </row>
    <row r="7" spans="1:5" ht="17.25" customHeight="1">
      <c r="A7" s="271"/>
      <c r="B7" s="264"/>
      <c r="C7" s="264"/>
      <c r="D7" s="264"/>
      <c r="E7" s="264"/>
    </row>
    <row r="8" spans="1:15" ht="12.75" customHeight="1">
      <c r="A8" s="27" t="s">
        <v>50</v>
      </c>
      <c r="B8" s="61">
        <v>397116850</v>
      </c>
      <c r="C8" s="61"/>
      <c r="D8" s="61"/>
      <c r="E8" s="61">
        <f>SUM(B8:D8)</f>
        <v>397116850</v>
      </c>
      <c r="F8" s="98"/>
      <c r="G8" s="98"/>
      <c r="I8" s="98"/>
      <c r="J8" s="98"/>
      <c r="K8" s="98"/>
      <c r="L8" s="98"/>
      <c r="M8" s="98"/>
      <c r="O8" s="98"/>
    </row>
    <row r="9" spans="1:15" ht="12.75" customHeight="1">
      <c r="A9" s="25" t="s">
        <v>51</v>
      </c>
      <c r="B9" s="61">
        <v>67016222</v>
      </c>
      <c r="C9" s="61"/>
      <c r="D9" s="61"/>
      <c r="E9" s="61">
        <f aca="true" t="shared" si="0" ref="E9:E20">SUM(B9:D9)</f>
        <v>67016222</v>
      </c>
      <c r="F9" s="98"/>
      <c r="G9" s="98"/>
      <c r="I9" s="98"/>
      <c r="J9" s="98"/>
      <c r="K9" s="98"/>
      <c r="L9" s="98"/>
      <c r="M9" s="98"/>
      <c r="O9" s="98"/>
    </row>
    <row r="10" spans="1:15" ht="12.75" customHeight="1">
      <c r="A10" s="27" t="s">
        <v>145</v>
      </c>
      <c r="B10" s="61">
        <v>176537828</v>
      </c>
      <c r="C10" s="61"/>
      <c r="D10" s="61"/>
      <c r="E10" s="61">
        <f t="shared" si="0"/>
        <v>176537828</v>
      </c>
      <c r="F10" s="98"/>
      <c r="G10" s="98"/>
      <c r="I10" s="98"/>
      <c r="J10" s="98"/>
      <c r="K10" s="98"/>
      <c r="L10" s="98"/>
      <c r="M10" s="98"/>
      <c r="O10" s="98"/>
    </row>
    <row r="11" spans="1:15" ht="12.75" customHeight="1">
      <c r="A11" s="124" t="s">
        <v>147</v>
      </c>
      <c r="B11" s="61">
        <v>22628000</v>
      </c>
      <c r="C11" s="61"/>
      <c r="D11" s="61"/>
      <c r="E11" s="61">
        <f t="shared" si="0"/>
        <v>22628000</v>
      </c>
      <c r="F11" s="98"/>
      <c r="G11" s="98"/>
      <c r="I11" s="98"/>
      <c r="J11" s="98"/>
      <c r="K11" s="98"/>
      <c r="L11" s="98"/>
      <c r="M11" s="98"/>
      <c r="O11" s="98"/>
    </row>
    <row r="12" spans="1:15" ht="12.75" customHeight="1">
      <c r="A12" s="27" t="s">
        <v>146</v>
      </c>
      <c r="B12" s="61">
        <v>5200000</v>
      </c>
      <c r="C12" s="61"/>
      <c r="D12" s="61"/>
      <c r="E12" s="61">
        <f t="shared" si="0"/>
        <v>5200000</v>
      </c>
      <c r="F12" s="98"/>
      <c r="G12" s="98"/>
      <c r="I12" s="98"/>
      <c r="J12" s="98"/>
      <c r="K12" s="98"/>
      <c r="L12" s="98"/>
      <c r="M12" s="98"/>
      <c r="O12" s="98"/>
    </row>
    <row r="13" spans="1:15" ht="12.75" customHeight="1">
      <c r="A13" s="29" t="s">
        <v>148</v>
      </c>
      <c r="B13" s="61"/>
      <c r="C13" s="61"/>
      <c r="D13" s="61"/>
      <c r="E13" s="61">
        <f t="shared" si="0"/>
        <v>0</v>
      </c>
      <c r="F13" s="98"/>
      <c r="G13" s="98"/>
      <c r="I13" s="98"/>
      <c r="J13" s="98"/>
      <c r="K13" s="98"/>
      <c r="L13" s="98"/>
      <c r="M13" s="98"/>
      <c r="O13" s="98"/>
    </row>
    <row r="14" spans="1:15" ht="12.75" customHeight="1">
      <c r="A14" s="125" t="s">
        <v>488</v>
      </c>
      <c r="B14" s="139"/>
      <c r="C14" s="139"/>
      <c r="D14" s="61"/>
      <c r="E14" s="61">
        <f t="shared" si="0"/>
        <v>0</v>
      </c>
      <c r="F14" s="98"/>
      <c r="G14" s="98"/>
      <c r="I14" s="98"/>
      <c r="J14" s="98"/>
      <c r="K14" s="98"/>
      <c r="L14" s="98"/>
      <c r="M14" s="98"/>
      <c r="O14" s="98"/>
    </row>
    <row r="15" spans="1:15" ht="12.75" customHeight="1">
      <c r="A15" s="129" t="s">
        <v>238</v>
      </c>
      <c r="B15" s="151">
        <f>SUM(B8:B12)</f>
        <v>668498900</v>
      </c>
      <c r="C15" s="140"/>
      <c r="D15" s="66"/>
      <c r="E15" s="66">
        <f t="shared" si="0"/>
        <v>668498900</v>
      </c>
      <c r="F15" s="98"/>
      <c r="G15" s="98"/>
      <c r="I15" s="98"/>
      <c r="J15" s="98"/>
      <c r="K15" s="98"/>
      <c r="L15" s="98"/>
      <c r="M15" s="98"/>
      <c r="O15" s="98"/>
    </row>
    <row r="16" spans="1:15" ht="12.75" customHeight="1">
      <c r="A16" s="129"/>
      <c r="B16" s="140"/>
      <c r="C16" s="140"/>
      <c r="D16" s="66"/>
      <c r="E16" s="61">
        <f t="shared" si="0"/>
        <v>0</v>
      </c>
      <c r="F16" s="98"/>
      <c r="G16" s="98"/>
      <c r="I16" s="98"/>
      <c r="J16" s="98"/>
      <c r="K16" s="98"/>
      <c r="L16" s="98"/>
      <c r="M16" s="98"/>
      <c r="O16" s="98"/>
    </row>
    <row r="17" spans="1:15" ht="12.75" customHeight="1">
      <c r="A17" s="131" t="s">
        <v>65</v>
      </c>
      <c r="B17" s="61">
        <v>41294000</v>
      </c>
      <c r="C17" s="140"/>
      <c r="D17" s="66"/>
      <c r="E17" s="61">
        <f t="shared" si="0"/>
        <v>41294000</v>
      </c>
      <c r="F17" s="98"/>
      <c r="G17" s="98"/>
      <c r="I17" s="98"/>
      <c r="J17" s="98"/>
      <c r="K17" s="98"/>
      <c r="L17" s="98"/>
      <c r="M17" s="98"/>
      <c r="O17" s="98"/>
    </row>
    <row r="18" spans="1:15" ht="12.75" customHeight="1">
      <c r="A18" s="131" t="s">
        <v>66</v>
      </c>
      <c r="B18" s="61">
        <v>3175000</v>
      </c>
      <c r="C18" s="140"/>
      <c r="D18" s="66"/>
      <c r="E18" s="61">
        <f t="shared" si="0"/>
        <v>3175000</v>
      </c>
      <c r="F18" s="98"/>
      <c r="G18" s="98"/>
      <c r="I18" s="98"/>
      <c r="J18" s="98"/>
      <c r="K18" s="98"/>
      <c r="L18" s="98"/>
      <c r="M18" s="98"/>
      <c r="O18" s="98"/>
    </row>
    <row r="19" spans="1:15" ht="12.75" customHeight="1">
      <c r="A19" s="133" t="s">
        <v>149</v>
      </c>
      <c r="B19" s="141"/>
      <c r="C19" s="140"/>
      <c r="D19" s="66"/>
      <c r="E19" s="61">
        <f t="shared" si="0"/>
        <v>0</v>
      </c>
      <c r="F19" s="98"/>
      <c r="G19" s="98"/>
      <c r="I19" s="98"/>
      <c r="J19" s="98"/>
      <c r="K19" s="98"/>
      <c r="L19" s="98"/>
      <c r="M19" s="98"/>
      <c r="O19" s="98"/>
    </row>
    <row r="20" spans="1:15" ht="12.75" customHeight="1">
      <c r="A20" s="129" t="s">
        <v>237</v>
      </c>
      <c r="B20" s="66">
        <f>SUM(B17:B19)</f>
        <v>44469000</v>
      </c>
      <c r="C20" s="140"/>
      <c r="D20" s="66"/>
      <c r="E20" s="66">
        <f t="shared" si="0"/>
        <v>44469000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49"/>
      <c r="B21" s="150"/>
      <c r="C21" s="148"/>
      <c r="D21" s="55"/>
      <c r="E21" s="55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234"/>
      <c r="B22" s="234"/>
      <c r="C22" s="234"/>
      <c r="D22" s="234"/>
      <c r="E22" s="234"/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52"/>
      <c r="B23" s="152"/>
      <c r="C23" s="152"/>
      <c r="D23" s="152"/>
      <c r="E23" s="152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296"/>
      <c r="B24" s="296"/>
      <c r="C24" s="296"/>
      <c r="D24" s="296"/>
      <c r="E24" s="296"/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296"/>
      <c r="B25" s="296"/>
      <c r="C25" s="296"/>
      <c r="D25" s="296"/>
      <c r="E25" s="296"/>
      <c r="F25" s="98"/>
      <c r="G25" s="98"/>
      <c r="I25" s="98"/>
      <c r="J25" s="98"/>
      <c r="K25" s="98"/>
      <c r="L25" s="98"/>
      <c r="M25" s="98"/>
      <c r="O25" s="98"/>
    </row>
    <row r="26" spans="1:9" ht="13.5" customHeight="1">
      <c r="A26" s="234"/>
      <c r="B26" s="234"/>
      <c r="C26" s="234"/>
      <c r="D26" s="234"/>
      <c r="E26" s="234"/>
      <c r="F26" s="98"/>
      <c r="G26" s="98"/>
      <c r="I26" s="98"/>
    </row>
    <row r="27" spans="1:9" ht="13.5" customHeight="1">
      <c r="A27" s="297"/>
      <c r="B27" s="298"/>
      <c r="C27" s="298"/>
      <c r="D27" s="298"/>
      <c r="E27" s="298"/>
      <c r="F27" s="98"/>
      <c r="G27" s="98"/>
      <c r="I27" s="98"/>
    </row>
    <row r="28" spans="1:5" ht="15" customHeight="1">
      <c r="A28" s="297"/>
      <c r="B28" s="96"/>
      <c r="C28" s="96"/>
      <c r="D28" s="96"/>
      <c r="E28" s="153"/>
    </row>
    <row r="29" spans="1:5" ht="12.75">
      <c r="A29" s="154"/>
      <c r="B29" s="115"/>
      <c r="C29" s="115"/>
      <c r="D29" s="55"/>
      <c r="E29" s="55"/>
    </row>
    <row r="30" spans="1:5" ht="12.75">
      <c r="A30" s="155"/>
      <c r="B30" s="115"/>
      <c r="C30" s="115"/>
      <c r="D30" s="55"/>
      <c r="E30" s="55"/>
    </row>
    <row r="31" spans="1:5" ht="12.75">
      <c r="A31" s="154"/>
      <c r="B31" s="115"/>
      <c r="C31" s="115"/>
      <c r="D31" s="55"/>
      <c r="E31" s="55"/>
    </row>
    <row r="32" spans="1:5" ht="12.75">
      <c r="A32" s="156"/>
      <c r="B32" s="55"/>
      <c r="C32" s="55"/>
      <c r="D32" s="55"/>
      <c r="E32" s="55"/>
    </row>
    <row r="33" spans="1:5" ht="12.75">
      <c r="A33" s="154"/>
      <c r="B33" s="55"/>
      <c r="C33" s="55"/>
      <c r="D33" s="55"/>
      <c r="E33" s="55"/>
    </row>
    <row r="34" spans="1:5" ht="12.75">
      <c r="A34" s="157"/>
      <c r="B34" s="55"/>
      <c r="C34" s="55"/>
      <c r="D34" s="115"/>
      <c r="E34" s="55"/>
    </row>
    <row r="35" spans="1:5" ht="12.75">
      <c r="A35" s="55"/>
      <c r="B35" s="158"/>
      <c r="C35" s="158"/>
      <c r="D35" s="55"/>
      <c r="E35" s="55"/>
    </row>
    <row r="36" spans="1:5" ht="12.75">
      <c r="A36" s="159"/>
      <c r="B36" s="160"/>
      <c r="C36" s="160"/>
      <c r="D36" s="148"/>
      <c r="E36" s="148"/>
    </row>
    <row r="37" spans="1:5" ht="12.75">
      <c r="A37" s="159"/>
      <c r="B37" s="161"/>
      <c r="C37" s="161"/>
      <c r="D37" s="55"/>
      <c r="E37" s="55"/>
    </row>
    <row r="38" spans="1:5" ht="12.75">
      <c r="A38" s="149"/>
      <c r="B38" s="149"/>
      <c r="C38" s="161"/>
      <c r="D38" s="55"/>
      <c r="E38" s="55"/>
    </row>
    <row r="39" spans="1:5" ht="12.75">
      <c r="A39" s="149"/>
      <c r="B39" s="149"/>
      <c r="C39" s="146"/>
      <c r="D39" s="115"/>
      <c r="E39" s="55"/>
    </row>
    <row r="40" spans="1:5" ht="12.75">
      <c r="A40" s="162"/>
      <c r="B40" s="162"/>
      <c r="C40" s="146"/>
      <c r="D40" s="115"/>
      <c r="E40" s="55"/>
    </row>
    <row r="41" spans="1:5" ht="12.75">
      <c r="A41" s="159"/>
      <c r="B41" s="150"/>
      <c r="C41" s="148"/>
      <c r="D41" s="55"/>
      <c r="E41" s="55"/>
    </row>
    <row r="42" spans="1:5" ht="12.75">
      <c r="A42" s="98"/>
      <c r="B42" s="98"/>
      <c r="C42" s="98"/>
      <c r="D42" s="98"/>
      <c r="E42" s="98"/>
    </row>
    <row r="43" spans="1:5" ht="12.75">
      <c r="A43" s="234"/>
      <c r="B43" s="234"/>
      <c r="C43" s="234"/>
      <c r="D43" s="234"/>
      <c r="E43" s="234"/>
    </row>
    <row r="44" spans="1:5" ht="12.75">
      <c r="A44" s="152"/>
      <c r="B44" s="152"/>
      <c r="C44" s="152"/>
      <c r="D44" s="152"/>
      <c r="E44" s="152"/>
    </row>
    <row r="45" spans="1:5" ht="12.75">
      <c r="A45" s="296"/>
      <c r="B45" s="296"/>
      <c r="C45" s="296"/>
      <c r="D45" s="296"/>
      <c r="E45" s="296"/>
    </row>
    <row r="46" spans="1:5" ht="12.75">
      <c r="A46" s="296"/>
      <c r="B46" s="296"/>
      <c r="C46" s="296"/>
      <c r="D46" s="296"/>
      <c r="E46" s="296"/>
    </row>
    <row r="47" spans="1:5" ht="12.75">
      <c r="A47" s="234"/>
      <c r="B47" s="234"/>
      <c r="C47" s="234"/>
      <c r="D47" s="234"/>
      <c r="E47" s="234"/>
    </row>
    <row r="48" spans="1:5" ht="12.75">
      <c r="A48" s="297"/>
      <c r="B48" s="298"/>
      <c r="C48" s="298"/>
      <c r="D48" s="298"/>
      <c r="E48" s="298"/>
    </row>
    <row r="49" spans="1:5" ht="12.75">
      <c r="A49" s="297"/>
      <c r="B49" s="96"/>
      <c r="C49" s="96"/>
      <c r="D49" s="96"/>
      <c r="E49" s="153"/>
    </row>
    <row r="50" spans="1:5" ht="12.75">
      <c r="A50" s="154"/>
      <c r="B50" s="115"/>
      <c r="C50" s="115"/>
      <c r="D50" s="55"/>
      <c r="E50" s="55"/>
    </row>
    <row r="51" spans="1:5" ht="12.75">
      <c r="A51" s="155"/>
      <c r="B51" s="115"/>
      <c r="C51" s="115"/>
      <c r="D51" s="55"/>
      <c r="E51" s="55"/>
    </row>
    <row r="52" spans="1:5" ht="12.75">
      <c r="A52" s="154"/>
      <c r="B52" s="115"/>
      <c r="C52" s="115"/>
      <c r="D52" s="55"/>
      <c r="E52" s="55"/>
    </row>
    <row r="53" spans="1:5" ht="12.75">
      <c r="A53" s="156"/>
      <c r="B53" s="55"/>
      <c r="C53" s="55"/>
      <c r="D53" s="55"/>
      <c r="E53" s="55"/>
    </row>
    <row r="54" spans="1:5" ht="12.75">
      <c r="A54" s="154"/>
      <c r="B54" s="55"/>
      <c r="C54" s="55"/>
      <c r="D54" s="55"/>
      <c r="E54" s="55"/>
    </row>
    <row r="55" spans="1:5" ht="12.75">
      <c r="A55" s="157"/>
      <c r="B55" s="55"/>
      <c r="C55" s="55"/>
      <c r="D55" s="115"/>
      <c r="E55" s="55"/>
    </row>
    <row r="56" spans="1:5" ht="12.75">
      <c r="A56" s="55"/>
      <c r="B56" s="158"/>
      <c r="C56" s="158"/>
      <c r="D56" s="55"/>
      <c r="E56" s="55"/>
    </row>
    <row r="57" spans="1:5" ht="12.75">
      <c r="A57" s="159"/>
      <c r="B57" s="160"/>
      <c r="C57" s="160"/>
      <c r="D57" s="148"/>
      <c r="E57" s="148"/>
    </row>
    <row r="58" spans="1:5" ht="12.75">
      <c r="A58" s="159"/>
      <c r="B58" s="160"/>
      <c r="C58" s="160"/>
      <c r="D58" s="148"/>
      <c r="E58" s="148"/>
    </row>
    <row r="59" spans="1:5" ht="12.75">
      <c r="A59" s="149"/>
      <c r="B59" s="149"/>
      <c r="C59" s="161"/>
      <c r="D59" s="55"/>
      <c r="E59" s="55"/>
    </row>
    <row r="60" spans="1:5" ht="12.75">
      <c r="A60" s="149"/>
      <c r="B60" s="149"/>
      <c r="C60" s="146"/>
      <c r="D60" s="115"/>
      <c r="E60" s="55"/>
    </row>
    <row r="61" spans="1:5" ht="12.75">
      <c r="A61" s="162"/>
      <c r="B61" s="162"/>
      <c r="C61" s="146"/>
      <c r="D61" s="115"/>
      <c r="E61" s="55"/>
    </row>
    <row r="62" spans="1:5" ht="12.75">
      <c r="A62" s="159"/>
      <c r="B62" s="150"/>
      <c r="C62" s="148"/>
      <c r="D62" s="55"/>
      <c r="E62" s="55"/>
    </row>
  </sheetData>
  <sheetProtection/>
  <mergeCells count="21">
    <mergeCell ref="A46:E46"/>
    <mergeCell ref="A47:E47"/>
    <mergeCell ref="A48:A49"/>
    <mergeCell ref="B48:E48"/>
    <mergeCell ref="A27:A28"/>
    <mergeCell ref="B27:E27"/>
    <mergeCell ref="A43:E43"/>
    <mergeCell ref="A45:E45"/>
    <mergeCell ref="A22:E22"/>
    <mergeCell ref="A24:E24"/>
    <mergeCell ref="A25:E25"/>
    <mergeCell ref="A26:E26"/>
    <mergeCell ref="A3:E3"/>
    <mergeCell ref="A1:E1"/>
    <mergeCell ref="A5:E5"/>
    <mergeCell ref="A6:A7"/>
    <mergeCell ref="C6:C7"/>
    <mergeCell ref="E6:E7"/>
    <mergeCell ref="D6:D7"/>
    <mergeCell ref="B6:B7"/>
    <mergeCell ref="A4:E4"/>
  </mergeCells>
  <printOptions/>
  <pageMargins left="0.5118110236220472" right="0.2755905511811024" top="0.1968503937007874" bottom="0.31496062992125984" header="0.31496062992125984" footer="0.1968503937007874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1">
      <selection activeCell="J20" sqref="J20"/>
    </sheetView>
  </sheetViews>
  <sheetFormatPr defaultColWidth="9.00390625" defaultRowHeight="12.75"/>
  <cols>
    <col min="1" max="1" width="38.25390625" style="0" customWidth="1"/>
    <col min="3" max="3" width="9.75390625" style="0" customWidth="1"/>
    <col min="8" max="8" width="9.75390625" style="0" customWidth="1"/>
    <col min="14" max="14" width="10.125" style="0" customWidth="1"/>
  </cols>
  <sheetData>
    <row r="1" spans="1:15" ht="12.75">
      <c r="A1" s="266" t="s">
        <v>154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ht="12.75">
      <c r="A3" s="267" t="s">
        <v>243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15" ht="12.75">
      <c r="A4" s="267" t="s">
        <v>22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</row>
    <row r="5" spans="1:15" ht="12.75">
      <c r="A5" s="266" t="s">
        <v>465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</row>
    <row r="6" spans="1:15" ht="12.75">
      <c r="A6" s="271" t="s">
        <v>7</v>
      </c>
      <c r="B6" s="281" t="s">
        <v>22</v>
      </c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3"/>
    </row>
    <row r="7" spans="1:15" ht="78">
      <c r="A7" s="271"/>
      <c r="B7" s="105" t="s">
        <v>503</v>
      </c>
      <c r="C7" s="105" t="s">
        <v>504</v>
      </c>
      <c r="D7" s="105" t="s">
        <v>505</v>
      </c>
      <c r="E7" s="105" t="s">
        <v>506</v>
      </c>
      <c r="F7" s="105" t="s">
        <v>507</v>
      </c>
      <c r="G7" s="105" t="s">
        <v>508</v>
      </c>
      <c r="H7" s="105" t="s">
        <v>523</v>
      </c>
      <c r="I7" s="105" t="s">
        <v>509</v>
      </c>
      <c r="J7" s="105" t="s">
        <v>510</v>
      </c>
      <c r="K7" s="105" t="s">
        <v>512</v>
      </c>
      <c r="L7" s="105" t="s">
        <v>513</v>
      </c>
      <c r="M7" s="105" t="s">
        <v>514</v>
      </c>
      <c r="N7" s="105" t="s">
        <v>515</v>
      </c>
      <c r="O7" s="166" t="s">
        <v>516</v>
      </c>
    </row>
    <row r="8" spans="1:15" ht="12.75">
      <c r="A8" s="27" t="s">
        <v>50</v>
      </c>
      <c r="B8" s="61"/>
      <c r="C8" s="61"/>
      <c r="D8" s="61"/>
      <c r="E8" s="61">
        <v>8270000</v>
      </c>
      <c r="F8" s="61">
        <v>3096000</v>
      </c>
      <c r="G8" s="61"/>
      <c r="H8" s="61">
        <v>3412000</v>
      </c>
      <c r="I8" s="61"/>
      <c r="J8" s="61">
        <v>2243000</v>
      </c>
      <c r="K8" s="61"/>
      <c r="L8" s="61"/>
      <c r="M8" s="61"/>
      <c r="N8" s="61"/>
      <c r="O8" s="61"/>
    </row>
    <row r="9" spans="1:15" ht="15" customHeight="1">
      <c r="A9" s="25" t="s">
        <v>51</v>
      </c>
      <c r="B9" s="61"/>
      <c r="C9" s="61"/>
      <c r="D9" s="61"/>
      <c r="E9" s="61">
        <v>2181000</v>
      </c>
      <c r="F9" s="61">
        <v>836000</v>
      </c>
      <c r="G9" s="61"/>
      <c r="H9" s="61">
        <v>921000</v>
      </c>
      <c r="I9" s="61"/>
      <c r="J9" s="61">
        <v>606000</v>
      </c>
      <c r="K9" s="61"/>
      <c r="L9" s="61"/>
      <c r="M9" s="61"/>
      <c r="N9" s="61"/>
      <c r="O9" s="61"/>
    </row>
    <row r="10" spans="1:15" ht="12.75">
      <c r="A10" s="27" t="s">
        <v>145</v>
      </c>
      <c r="B10" s="61">
        <v>3105000</v>
      </c>
      <c r="C10" s="61"/>
      <c r="D10" s="61">
        <v>7323000</v>
      </c>
      <c r="E10" s="61">
        <v>6920000</v>
      </c>
      <c r="F10" s="61">
        <v>1068000</v>
      </c>
      <c r="G10" s="61">
        <v>5920000</v>
      </c>
      <c r="H10" s="61">
        <v>43884000</v>
      </c>
      <c r="I10" s="61">
        <v>635000</v>
      </c>
      <c r="J10" s="61">
        <v>191000</v>
      </c>
      <c r="K10" s="61">
        <v>215000</v>
      </c>
      <c r="L10" s="61">
        <v>648000</v>
      </c>
      <c r="M10" s="61">
        <v>64000</v>
      </c>
      <c r="N10" s="61"/>
      <c r="O10" s="61"/>
    </row>
    <row r="11" spans="1:15" ht="13.5" customHeight="1">
      <c r="A11" s="124" t="s">
        <v>147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>
        <v>14400000</v>
      </c>
      <c r="O11" s="61">
        <v>3944000</v>
      </c>
    </row>
    <row r="12" spans="1:15" ht="12.75">
      <c r="A12" s="27" t="s">
        <v>146</v>
      </c>
      <c r="B12" s="61"/>
      <c r="C12" s="61"/>
      <c r="D12" s="61"/>
      <c r="E12" s="61"/>
      <c r="F12" s="61"/>
      <c r="G12" s="61"/>
      <c r="H12" s="61">
        <v>5200000</v>
      </c>
      <c r="I12" s="61"/>
      <c r="J12" s="61"/>
      <c r="K12" s="61"/>
      <c r="L12" s="61"/>
      <c r="M12" s="61"/>
      <c r="N12" s="61"/>
      <c r="O12" s="61"/>
    </row>
    <row r="13" spans="1:15" ht="12.75">
      <c r="A13" s="29" t="s">
        <v>148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2.75">
      <c r="A14" s="125" t="s">
        <v>488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61"/>
      <c r="O14" s="61"/>
    </row>
    <row r="15" spans="1:15" ht="12.75">
      <c r="A15" s="129" t="s">
        <v>293</v>
      </c>
      <c r="B15" s="151">
        <f>SUM(B8:B12)</f>
        <v>3105000</v>
      </c>
      <c r="C15" s="151">
        <f aca="true" t="shared" si="0" ref="C15:O15">SUM(C8:C12)</f>
        <v>0</v>
      </c>
      <c r="D15" s="151">
        <f t="shared" si="0"/>
        <v>7323000</v>
      </c>
      <c r="E15" s="151">
        <f t="shared" si="0"/>
        <v>17371000</v>
      </c>
      <c r="F15" s="151">
        <f t="shared" si="0"/>
        <v>5000000</v>
      </c>
      <c r="G15" s="151">
        <f t="shared" si="0"/>
        <v>5920000</v>
      </c>
      <c r="H15" s="151">
        <f t="shared" si="0"/>
        <v>53417000</v>
      </c>
      <c r="I15" s="151">
        <f t="shared" si="0"/>
        <v>635000</v>
      </c>
      <c r="J15" s="151">
        <f t="shared" si="0"/>
        <v>3040000</v>
      </c>
      <c r="K15" s="151">
        <f t="shared" si="0"/>
        <v>215000</v>
      </c>
      <c r="L15" s="151">
        <f t="shared" si="0"/>
        <v>648000</v>
      </c>
      <c r="M15" s="151">
        <f t="shared" si="0"/>
        <v>64000</v>
      </c>
      <c r="N15" s="151">
        <f t="shared" si="0"/>
        <v>14400000</v>
      </c>
      <c r="O15" s="151">
        <f t="shared" si="0"/>
        <v>3944000</v>
      </c>
    </row>
    <row r="16" spans="1:15" ht="12.75">
      <c r="A16" s="129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61"/>
      <c r="O16" s="61"/>
    </row>
    <row r="17" spans="1:15" ht="12.75">
      <c r="A17" s="131" t="s">
        <v>65</v>
      </c>
      <c r="B17" s="164"/>
      <c r="C17" s="163"/>
      <c r="D17" s="163">
        <v>677000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4"/>
      <c r="O17" s="164"/>
    </row>
    <row r="18" spans="1:15" ht="12.75">
      <c r="A18" s="131" t="s">
        <v>66</v>
      </c>
      <c r="B18" s="164"/>
      <c r="C18" s="163">
        <v>3175000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4"/>
      <c r="O18" s="164"/>
    </row>
    <row r="19" spans="1:15" ht="12.75">
      <c r="A19" s="133" t="s">
        <v>149</v>
      </c>
      <c r="B19" s="165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4"/>
      <c r="O19" s="164"/>
    </row>
    <row r="20" spans="1:15" ht="12.75">
      <c r="A20" s="129" t="s">
        <v>295</v>
      </c>
      <c r="B20" s="66">
        <f>SUM(B17:B19)</f>
        <v>0</v>
      </c>
      <c r="C20" s="66">
        <f aca="true" t="shared" si="1" ref="C20:O20">SUM(C17:C19)</f>
        <v>3175000</v>
      </c>
      <c r="D20" s="66">
        <f t="shared" si="1"/>
        <v>677000</v>
      </c>
      <c r="E20" s="66">
        <f t="shared" si="1"/>
        <v>0</v>
      </c>
      <c r="F20" s="66">
        <f t="shared" si="1"/>
        <v>0</v>
      </c>
      <c r="G20" s="66">
        <f t="shared" si="1"/>
        <v>0</v>
      </c>
      <c r="H20" s="66">
        <f t="shared" si="1"/>
        <v>0</v>
      </c>
      <c r="I20" s="66">
        <f t="shared" si="1"/>
        <v>0</v>
      </c>
      <c r="J20" s="66">
        <f>SUM(J17:J19)</f>
        <v>0</v>
      </c>
      <c r="K20" s="66">
        <f>SUM(K17:K19)</f>
        <v>0</v>
      </c>
      <c r="L20" s="66">
        <f>SUM(L17:L19)</f>
        <v>0</v>
      </c>
      <c r="M20" s="66">
        <f>SUM(M17:M19)</f>
        <v>0</v>
      </c>
      <c r="N20" s="66">
        <f t="shared" si="1"/>
        <v>0</v>
      </c>
      <c r="O20" s="66">
        <f t="shared" si="1"/>
        <v>0</v>
      </c>
    </row>
    <row r="21" spans="1:15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ht="12.75">
      <c r="A22" s="101"/>
      <c r="B22" s="101"/>
      <c r="C22" s="101"/>
      <c r="D22" s="101"/>
      <c r="E22" s="101"/>
      <c r="F22" s="101"/>
      <c r="G22" s="101" t="s">
        <v>465</v>
      </c>
      <c r="H22" s="101"/>
      <c r="I22" s="101"/>
      <c r="J22" s="101"/>
      <c r="K22" s="101"/>
      <c r="L22" s="101"/>
      <c r="M22" s="101"/>
      <c r="N22" s="101"/>
      <c r="O22" s="101"/>
    </row>
    <row r="23" spans="1:15" ht="15.75" customHeight="1">
      <c r="A23" s="271" t="s">
        <v>7</v>
      </c>
      <c r="B23" s="265" t="s">
        <v>22</v>
      </c>
      <c r="C23" s="265"/>
      <c r="D23" s="265"/>
      <c r="E23" s="265"/>
      <c r="F23" s="265"/>
      <c r="G23" s="265"/>
      <c r="H23" s="96"/>
      <c r="I23" s="96"/>
      <c r="J23" s="96"/>
      <c r="K23" s="96"/>
      <c r="L23" s="96"/>
      <c r="M23" s="96"/>
      <c r="N23" s="96"/>
      <c r="O23" s="96"/>
    </row>
    <row r="24" spans="1:15" ht="33">
      <c r="A24" s="271"/>
      <c r="B24" s="166" t="s">
        <v>517</v>
      </c>
      <c r="C24" s="166" t="s">
        <v>518</v>
      </c>
      <c r="D24" s="166" t="s">
        <v>519</v>
      </c>
      <c r="E24" s="166" t="s">
        <v>520</v>
      </c>
      <c r="F24" s="166" t="s">
        <v>521</v>
      </c>
      <c r="G24" s="168" t="s">
        <v>522</v>
      </c>
      <c r="H24" s="169"/>
      <c r="I24" s="169"/>
      <c r="J24" s="169"/>
      <c r="K24" s="169"/>
      <c r="L24" s="169"/>
      <c r="M24" s="169"/>
      <c r="N24" s="169"/>
      <c r="O24" s="153"/>
    </row>
    <row r="25" spans="1:15" ht="12.75">
      <c r="A25" s="27" t="s">
        <v>50</v>
      </c>
      <c r="B25" s="61"/>
      <c r="C25" s="61"/>
      <c r="D25" s="61">
        <v>194920000</v>
      </c>
      <c r="E25" s="61">
        <v>99024000</v>
      </c>
      <c r="F25" s="61"/>
      <c r="G25" s="61">
        <f>SUM(B8+C8+D8+E8+F8+G8+H8+I8+J8+K8+L8+M8+N8+O8+B25+C25+D25+E25+F25)</f>
        <v>310965000</v>
      </c>
      <c r="H25" s="56"/>
      <c r="I25" s="56"/>
      <c r="J25" s="56"/>
      <c r="K25" s="56"/>
      <c r="L25" s="56"/>
      <c r="M25" s="56"/>
      <c r="N25" s="56"/>
      <c r="O25" s="55"/>
    </row>
    <row r="26" spans="1:15" ht="14.25" customHeight="1">
      <c r="A26" s="25" t="s">
        <v>51</v>
      </c>
      <c r="B26" s="61"/>
      <c r="C26" s="61"/>
      <c r="D26" s="61">
        <v>26312000</v>
      </c>
      <c r="E26" s="61">
        <v>13369000</v>
      </c>
      <c r="F26" s="61"/>
      <c r="G26" s="61">
        <f>SUM(B9+C9+D9+E9+F9+G9+H9+I9+J9+K9+L9+M9+N9+O9+B26+C26+D26+E26+F26)</f>
        <v>44225000</v>
      </c>
      <c r="H26" s="56"/>
      <c r="I26" s="56"/>
      <c r="J26" s="56"/>
      <c r="K26" s="56"/>
      <c r="L26" s="56"/>
      <c r="M26" s="56"/>
      <c r="N26" s="56"/>
      <c r="O26" s="55"/>
    </row>
    <row r="27" spans="1:15" ht="12.75">
      <c r="A27" s="27" t="s">
        <v>145</v>
      </c>
      <c r="B27" s="61">
        <v>216000</v>
      </c>
      <c r="C27" s="61"/>
      <c r="D27" s="61">
        <v>14241000</v>
      </c>
      <c r="E27" s="61">
        <v>13676000</v>
      </c>
      <c r="F27" s="61">
        <v>146000</v>
      </c>
      <c r="G27" s="61">
        <f>SUM(B10+C10+D10+E10+F10+G10+H10+I10+J10+K10+L10+M10+N10+O10+B27+C27+D27+E27+F27)</f>
        <v>98252000</v>
      </c>
      <c r="H27" s="56"/>
      <c r="I27" s="56"/>
      <c r="J27" s="56"/>
      <c r="K27" s="56"/>
      <c r="L27" s="56"/>
      <c r="M27" s="56"/>
      <c r="N27" s="56"/>
      <c r="O27" s="55"/>
    </row>
    <row r="28" spans="1:15" ht="11.25" customHeight="1">
      <c r="A28" s="124" t="s">
        <v>147</v>
      </c>
      <c r="B28" s="61">
        <v>4254000</v>
      </c>
      <c r="C28" s="61">
        <v>30000</v>
      </c>
      <c r="D28" s="61"/>
      <c r="E28" s="61"/>
      <c r="F28" s="61"/>
      <c r="G28" s="61">
        <f>SUM(B11+C11+D11+E11+F11+G11+H11+I11+J11+K11+L11+M11+N11+O11+B28+C28+D28+E28+F28)</f>
        <v>22628000</v>
      </c>
      <c r="H28" s="56"/>
      <c r="I28" s="56"/>
      <c r="J28" s="56"/>
      <c r="K28" s="56"/>
      <c r="L28" s="56"/>
      <c r="M28" s="56"/>
      <c r="N28" s="56"/>
      <c r="O28" s="55"/>
    </row>
    <row r="29" spans="1:15" ht="12.75">
      <c r="A29" s="27" t="s">
        <v>146</v>
      </c>
      <c r="B29" s="61"/>
      <c r="C29" s="61"/>
      <c r="D29" s="61"/>
      <c r="E29" s="61"/>
      <c r="F29" s="61"/>
      <c r="G29" s="61">
        <f>SUM(B12+C12+D12+E12+F12+G12+H12+I12+J12+K12+L12+M12+N12+O12+B29+C29+D29+E29+F29)</f>
        <v>5200000</v>
      </c>
      <c r="H29" s="56"/>
      <c r="I29" s="56"/>
      <c r="J29" s="56"/>
      <c r="K29" s="56"/>
      <c r="L29" s="56"/>
      <c r="M29" s="56"/>
      <c r="N29" s="56"/>
      <c r="O29" s="55"/>
    </row>
    <row r="30" spans="1:15" ht="12.75">
      <c r="A30" s="29" t="s">
        <v>148</v>
      </c>
      <c r="B30" s="61"/>
      <c r="C30" s="61"/>
      <c r="D30" s="61"/>
      <c r="E30" s="61"/>
      <c r="F30" s="61"/>
      <c r="G30" s="61"/>
      <c r="H30" s="56"/>
      <c r="I30" s="56"/>
      <c r="J30" s="56"/>
      <c r="K30" s="56"/>
      <c r="L30" s="56"/>
      <c r="M30" s="56"/>
      <c r="N30" s="56"/>
      <c r="O30" s="55"/>
    </row>
    <row r="31" spans="1:15" ht="12.75">
      <c r="A31" s="125" t="s">
        <v>488</v>
      </c>
      <c r="B31" s="139"/>
      <c r="C31" s="139"/>
      <c r="D31" s="139"/>
      <c r="E31" s="139"/>
      <c r="F31" s="139"/>
      <c r="G31" s="139"/>
      <c r="H31" s="170"/>
      <c r="I31" s="170"/>
      <c r="J31" s="170"/>
      <c r="K31" s="170"/>
      <c r="L31" s="170"/>
      <c r="M31" s="170"/>
      <c r="N31" s="56"/>
      <c r="O31" s="55"/>
    </row>
    <row r="32" spans="1:15" ht="12.75">
      <c r="A32" s="129" t="s">
        <v>293</v>
      </c>
      <c r="B32" s="151">
        <f aca="true" t="shared" si="2" ref="B32:G32">SUM(B25:B29)</f>
        <v>4470000</v>
      </c>
      <c r="C32" s="151">
        <f t="shared" si="2"/>
        <v>30000</v>
      </c>
      <c r="D32" s="151">
        <f t="shared" si="2"/>
        <v>235473000</v>
      </c>
      <c r="E32" s="151">
        <f t="shared" si="2"/>
        <v>126069000</v>
      </c>
      <c r="F32" s="151">
        <f t="shared" si="2"/>
        <v>146000</v>
      </c>
      <c r="G32" s="151">
        <f t="shared" si="2"/>
        <v>481270000</v>
      </c>
      <c r="H32" s="171"/>
      <c r="I32" s="171"/>
      <c r="J32" s="171"/>
      <c r="K32" s="171"/>
      <c r="L32" s="171"/>
      <c r="M32" s="171"/>
      <c r="N32" s="171"/>
      <c r="O32" s="172"/>
    </row>
    <row r="33" spans="1:15" ht="12.75">
      <c r="A33" s="129"/>
      <c r="B33" s="140"/>
      <c r="C33" s="140"/>
      <c r="D33" s="140"/>
      <c r="E33" s="140"/>
      <c r="F33" s="140"/>
      <c r="G33" s="140"/>
      <c r="H33" s="173"/>
      <c r="I33" s="173"/>
      <c r="J33" s="173"/>
      <c r="K33" s="173"/>
      <c r="L33" s="173"/>
      <c r="M33" s="173"/>
      <c r="N33" s="174"/>
      <c r="O33" s="148"/>
    </row>
    <row r="34" spans="1:15" ht="12.75">
      <c r="A34" s="131" t="s">
        <v>65</v>
      </c>
      <c r="B34" s="164"/>
      <c r="C34" s="163"/>
      <c r="D34" s="163">
        <v>36366000</v>
      </c>
      <c r="E34" s="163"/>
      <c r="F34" s="163">
        <v>1000000</v>
      </c>
      <c r="G34" s="163">
        <f>SUM(B17+C17+D17+E17+F17+G17+H17+I17+J17+K17+L17+M17+N17+O17+B34+C34+D34+E34+F34)</f>
        <v>38043000</v>
      </c>
      <c r="H34" s="175"/>
      <c r="I34" s="175"/>
      <c r="J34" s="175"/>
      <c r="K34" s="175"/>
      <c r="L34" s="175"/>
      <c r="M34" s="175"/>
      <c r="N34" s="176"/>
      <c r="O34" s="55"/>
    </row>
    <row r="35" spans="1:15" ht="12.75">
      <c r="A35" s="131" t="s">
        <v>66</v>
      </c>
      <c r="B35" s="164"/>
      <c r="C35" s="163"/>
      <c r="D35" s="163"/>
      <c r="E35" s="163"/>
      <c r="F35" s="163"/>
      <c r="G35" s="163">
        <f>SUM(B18+C18+D18+E18+F18+G18+H18+I18+J18+K18+L18+M18+N18+O18+B35+C35+D35+E35+F35)</f>
        <v>3175000</v>
      </c>
      <c r="H35" s="175"/>
      <c r="I35" s="175"/>
      <c r="J35" s="175"/>
      <c r="K35" s="175"/>
      <c r="L35" s="175"/>
      <c r="M35" s="175"/>
      <c r="N35" s="176"/>
      <c r="O35" s="55"/>
    </row>
    <row r="36" spans="1:15" ht="12.75">
      <c r="A36" s="133" t="s">
        <v>149</v>
      </c>
      <c r="B36" s="165"/>
      <c r="C36" s="163"/>
      <c r="D36" s="163"/>
      <c r="E36" s="163"/>
      <c r="F36" s="163"/>
      <c r="G36" s="163"/>
      <c r="H36" s="175"/>
      <c r="I36" s="175"/>
      <c r="J36" s="175"/>
      <c r="K36" s="175"/>
      <c r="L36" s="175"/>
      <c r="M36" s="175"/>
      <c r="N36" s="176"/>
      <c r="O36" s="55"/>
    </row>
    <row r="37" spans="1:15" ht="12.75">
      <c r="A37" s="129" t="s">
        <v>295</v>
      </c>
      <c r="B37" s="66">
        <f aca="true" t="shared" si="3" ref="B37:G37">SUM(B34:B36)</f>
        <v>0</v>
      </c>
      <c r="C37" s="66">
        <f t="shared" si="3"/>
        <v>0</v>
      </c>
      <c r="D37" s="66">
        <f t="shared" si="3"/>
        <v>36366000</v>
      </c>
      <c r="E37" s="66">
        <f t="shared" si="3"/>
        <v>0</v>
      </c>
      <c r="F37" s="66">
        <f t="shared" si="3"/>
        <v>1000000</v>
      </c>
      <c r="G37" s="66">
        <f t="shared" si="3"/>
        <v>41218000</v>
      </c>
      <c r="H37" s="174"/>
      <c r="I37" s="174"/>
      <c r="J37" s="174"/>
      <c r="K37" s="174"/>
      <c r="L37" s="174"/>
      <c r="M37" s="174"/>
      <c r="N37" s="174"/>
      <c r="O37" s="55"/>
    </row>
    <row r="41" spans="1:15" ht="12.75">
      <c r="A41" s="266" t="s">
        <v>458</v>
      </c>
      <c r="B41" s="266"/>
      <c r="C41" s="266"/>
      <c r="D41" s="266"/>
      <c r="E41" s="266"/>
      <c r="F41" s="266"/>
      <c r="G41" s="266"/>
      <c r="H41" s="101"/>
      <c r="I41" s="101"/>
      <c r="J41" s="101"/>
      <c r="K41" s="101"/>
      <c r="L41" s="101"/>
      <c r="M41" s="101"/>
      <c r="N41" s="101"/>
      <c r="O41" s="101"/>
    </row>
    <row r="42" spans="1:15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5" ht="12.75">
      <c r="A43" s="267" t="s">
        <v>243</v>
      </c>
      <c r="B43" s="267"/>
      <c r="C43" s="267"/>
      <c r="D43" s="267"/>
      <c r="E43" s="267"/>
      <c r="F43" s="267"/>
      <c r="G43" s="267"/>
      <c r="H43" s="100"/>
      <c r="I43" s="100"/>
      <c r="J43" s="100"/>
      <c r="K43" s="100"/>
      <c r="L43" s="100"/>
      <c r="M43" s="100"/>
      <c r="N43" s="100"/>
      <c r="O43" s="100"/>
    </row>
    <row r="44" spans="1:15" ht="12.75">
      <c r="A44" s="267" t="s">
        <v>23</v>
      </c>
      <c r="B44" s="267"/>
      <c r="C44" s="267"/>
      <c r="D44" s="267"/>
      <c r="E44" s="267"/>
      <c r="F44" s="267"/>
      <c r="G44" s="267"/>
      <c r="H44" s="100"/>
      <c r="I44" s="100"/>
      <c r="J44" s="100"/>
      <c r="K44" s="100"/>
      <c r="L44" s="100"/>
      <c r="M44" s="100"/>
      <c r="N44" s="100"/>
      <c r="O44" s="100"/>
    </row>
    <row r="45" spans="1:15" ht="12.75">
      <c r="A45" s="101"/>
      <c r="B45" s="101"/>
      <c r="C45" s="101"/>
      <c r="D45" s="101"/>
      <c r="E45" s="101"/>
      <c r="F45" s="101"/>
      <c r="G45" s="101" t="s">
        <v>465</v>
      </c>
      <c r="H45" s="101"/>
      <c r="I45" s="101"/>
      <c r="J45" s="101"/>
      <c r="K45" s="101"/>
      <c r="L45" s="101"/>
      <c r="M45" s="101"/>
      <c r="N45" s="101"/>
      <c r="O45" s="101"/>
    </row>
    <row r="46" spans="1:15" ht="12.75" customHeight="1">
      <c r="A46" s="271" t="s">
        <v>7</v>
      </c>
      <c r="B46" s="265" t="s">
        <v>511</v>
      </c>
      <c r="C46" s="265"/>
      <c r="D46" s="265"/>
      <c r="E46" s="265"/>
      <c r="F46" s="265"/>
      <c r="G46" s="265"/>
      <c r="H46" s="96"/>
      <c r="I46" s="96"/>
      <c r="J46" s="96"/>
      <c r="K46" s="96"/>
      <c r="L46" s="96"/>
      <c r="M46" s="96"/>
      <c r="N46" s="96"/>
      <c r="O46" s="298"/>
    </row>
    <row r="47" spans="1:15" ht="12.75">
      <c r="A47" s="271"/>
      <c r="B47" s="105"/>
      <c r="C47" s="105"/>
      <c r="D47" s="105"/>
      <c r="E47" s="105"/>
      <c r="F47" s="105"/>
      <c r="G47" s="168" t="s">
        <v>522</v>
      </c>
      <c r="H47" s="178"/>
      <c r="I47" s="178"/>
      <c r="J47" s="178"/>
      <c r="K47" s="178"/>
      <c r="L47" s="178"/>
      <c r="M47" s="178"/>
      <c r="N47" s="178"/>
      <c r="O47" s="298"/>
    </row>
    <row r="48" spans="1:15" ht="12.75">
      <c r="A48" s="27" t="s">
        <v>50</v>
      </c>
      <c r="B48" s="61"/>
      <c r="C48" s="61"/>
      <c r="D48" s="61"/>
      <c r="E48" s="61"/>
      <c r="F48" s="61"/>
      <c r="G48" s="61"/>
      <c r="H48" s="56"/>
      <c r="I48" s="56"/>
      <c r="J48" s="56"/>
      <c r="K48" s="56"/>
      <c r="L48" s="56"/>
      <c r="M48" s="56"/>
      <c r="N48" s="56"/>
      <c r="O48" s="56"/>
    </row>
    <row r="49" spans="1:15" ht="22.5">
      <c r="A49" s="25" t="s">
        <v>51</v>
      </c>
      <c r="B49" s="61"/>
      <c r="C49" s="61"/>
      <c r="D49" s="61"/>
      <c r="E49" s="61"/>
      <c r="F49" s="61"/>
      <c r="G49" s="61"/>
      <c r="H49" s="56"/>
      <c r="I49" s="56"/>
      <c r="J49" s="56"/>
      <c r="K49" s="56"/>
      <c r="L49" s="56"/>
      <c r="M49" s="56"/>
      <c r="N49" s="56"/>
      <c r="O49" s="56"/>
    </row>
    <row r="50" spans="1:15" ht="12.75">
      <c r="A50" s="27" t="s">
        <v>145</v>
      </c>
      <c r="B50" s="61"/>
      <c r="C50" s="61"/>
      <c r="D50" s="61"/>
      <c r="E50" s="61"/>
      <c r="F50" s="61"/>
      <c r="G50" s="61"/>
      <c r="H50" s="56"/>
      <c r="I50" s="56"/>
      <c r="J50" s="56"/>
      <c r="K50" s="56"/>
      <c r="L50" s="56"/>
      <c r="M50" s="56"/>
      <c r="N50" s="56"/>
      <c r="O50" s="56"/>
    </row>
    <row r="51" spans="1:15" ht="12.75">
      <c r="A51" s="124" t="s">
        <v>147</v>
      </c>
      <c r="B51" s="61"/>
      <c r="C51" s="61"/>
      <c r="D51" s="61"/>
      <c r="E51" s="61"/>
      <c r="F51" s="61"/>
      <c r="G51" s="61"/>
      <c r="H51" s="56"/>
      <c r="I51" s="56"/>
      <c r="J51" s="56"/>
      <c r="K51" s="56"/>
      <c r="L51" s="56"/>
      <c r="M51" s="56"/>
      <c r="N51" s="56"/>
      <c r="O51" s="56"/>
    </row>
    <row r="52" spans="1:15" ht="12.75">
      <c r="A52" s="27" t="s">
        <v>146</v>
      </c>
      <c r="B52" s="61"/>
      <c r="C52" s="61"/>
      <c r="D52" s="61"/>
      <c r="E52" s="61"/>
      <c r="F52" s="61"/>
      <c r="G52" s="61"/>
      <c r="H52" s="56"/>
      <c r="I52" s="56"/>
      <c r="J52" s="56"/>
      <c r="K52" s="56"/>
      <c r="L52" s="56"/>
      <c r="M52" s="56"/>
      <c r="N52" s="56"/>
      <c r="O52" s="56"/>
    </row>
    <row r="53" spans="1:15" ht="12.75">
      <c r="A53" s="29" t="s">
        <v>148</v>
      </c>
      <c r="B53" s="61"/>
      <c r="C53" s="61"/>
      <c r="D53" s="61"/>
      <c r="E53" s="61"/>
      <c r="F53" s="61"/>
      <c r="G53" s="61"/>
      <c r="H53" s="56"/>
      <c r="I53" s="56"/>
      <c r="J53" s="56"/>
      <c r="K53" s="56"/>
      <c r="L53" s="56"/>
      <c r="M53" s="56"/>
      <c r="N53" s="56"/>
      <c r="O53" s="56"/>
    </row>
    <row r="54" spans="1:15" ht="12.75">
      <c r="A54" s="125" t="s">
        <v>488</v>
      </c>
      <c r="B54" s="139"/>
      <c r="C54" s="139"/>
      <c r="D54" s="139"/>
      <c r="E54" s="139"/>
      <c r="F54" s="139"/>
      <c r="G54" s="139"/>
      <c r="H54" s="170"/>
      <c r="I54" s="170"/>
      <c r="J54" s="170"/>
      <c r="K54" s="170"/>
      <c r="L54" s="170"/>
      <c r="M54" s="170"/>
      <c r="N54" s="56"/>
      <c r="O54" s="56"/>
    </row>
    <row r="55" spans="1:15" ht="12.75">
      <c r="A55" s="129" t="s">
        <v>293</v>
      </c>
      <c r="B55" s="151">
        <f aca="true" t="shared" si="4" ref="B55:G55">SUM(B48:B52)</f>
        <v>0</v>
      </c>
      <c r="C55" s="151">
        <f t="shared" si="4"/>
        <v>0</v>
      </c>
      <c r="D55" s="151">
        <f t="shared" si="4"/>
        <v>0</v>
      </c>
      <c r="E55" s="151">
        <f t="shared" si="4"/>
        <v>0</v>
      </c>
      <c r="F55" s="151">
        <f t="shared" si="4"/>
        <v>0</v>
      </c>
      <c r="G55" s="151">
        <f t="shared" si="4"/>
        <v>0</v>
      </c>
      <c r="H55" s="171"/>
      <c r="I55" s="171"/>
      <c r="J55" s="171"/>
      <c r="K55" s="171"/>
      <c r="L55" s="171"/>
      <c r="M55" s="171"/>
      <c r="N55" s="171"/>
      <c r="O55" s="174"/>
    </row>
    <row r="56" spans="1:15" ht="12.75">
      <c r="A56" s="129"/>
      <c r="B56" s="136"/>
      <c r="C56" s="136"/>
      <c r="D56" s="136"/>
      <c r="E56" s="136"/>
      <c r="F56" s="136"/>
      <c r="G56" s="136"/>
      <c r="H56" s="177"/>
      <c r="I56" s="177"/>
      <c r="J56" s="177"/>
      <c r="K56" s="177"/>
      <c r="L56" s="177"/>
      <c r="M56" s="177"/>
      <c r="N56" s="56"/>
      <c r="O56" s="56"/>
    </row>
    <row r="57" spans="1:15" ht="12.75">
      <c r="A57" s="131" t="s">
        <v>65</v>
      </c>
      <c r="B57" s="164"/>
      <c r="C57" s="163"/>
      <c r="D57" s="163"/>
      <c r="E57" s="163"/>
      <c r="F57" s="163"/>
      <c r="G57" s="163"/>
      <c r="H57" s="175"/>
      <c r="I57" s="175"/>
      <c r="J57" s="175"/>
      <c r="K57" s="175"/>
      <c r="L57" s="175"/>
      <c r="M57" s="175"/>
      <c r="N57" s="176"/>
      <c r="O57" s="176"/>
    </row>
    <row r="58" spans="1:15" ht="12.75">
      <c r="A58" s="131" t="s">
        <v>66</v>
      </c>
      <c r="B58" s="164"/>
      <c r="C58" s="163"/>
      <c r="D58" s="163"/>
      <c r="E58" s="163"/>
      <c r="F58" s="163"/>
      <c r="G58" s="163"/>
      <c r="H58" s="175"/>
      <c r="I58" s="175"/>
      <c r="J58" s="175"/>
      <c r="K58" s="175"/>
      <c r="L58" s="175"/>
      <c r="M58" s="175"/>
      <c r="N58" s="176"/>
      <c r="O58" s="176"/>
    </row>
    <row r="59" spans="1:15" ht="12.75">
      <c r="A59" s="133" t="s">
        <v>149</v>
      </c>
      <c r="B59" s="165"/>
      <c r="C59" s="163"/>
      <c r="D59" s="163"/>
      <c r="E59" s="163"/>
      <c r="F59" s="163"/>
      <c r="G59" s="163"/>
      <c r="H59" s="175"/>
      <c r="I59" s="175"/>
      <c r="J59" s="175"/>
      <c r="K59" s="175"/>
      <c r="L59" s="175"/>
      <c r="M59" s="175"/>
      <c r="N59" s="176"/>
      <c r="O59" s="176"/>
    </row>
    <row r="60" spans="1:15" ht="12.75">
      <c r="A60" s="129" t="s">
        <v>295</v>
      </c>
      <c r="B60" s="66">
        <f aca="true" t="shared" si="5" ref="B60:G60">SUM(B57:B59)</f>
        <v>0</v>
      </c>
      <c r="C60" s="66">
        <f t="shared" si="5"/>
        <v>0</v>
      </c>
      <c r="D60" s="66">
        <f t="shared" si="5"/>
        <v>0</v>
      </c>
      <c r="E60" s="66">
        <f t="shared" si="5"/>
        <v>0</v>
      </c>
      <c r="F60" s="66">
        <f t="shared" si="5"/>
        <v>0</v>
      </c>
      <c r="G60" s="66">
        <f t="shared" si="5"/>
        <v>0</v>
      </c>
      <c r="H60" s="174"/>
      <c r="I60" s="174"/>
      <c r="J60" s="174"/>
      <c r="K60" s="174"/>
      <c r="L60" s="174"/>
      <c r="M60" s="174"/>
      <c r="N60" s="174"/>
      <c r="O60" s="56"/>
    </row>
    <row r="61" spans="8:15" ht="12.75">
      <c r="H61" s="1"/>
      <c r="I61" s="1"/>
      <c r="J61" s="1"/>
      <c r="K61" s="1"/>
      <c r="L61" s="1"/>
      <c r="M61" s="1"/>
      <c r="N61" s="1"/>
      <c r="O61" s="1"/>
    </row>
  </sheetData>
  <mergeCells count="14">
    <mergeCell ref="A46:A47"/>
    <mergeCell ref="O46:O47"/>
    <mergeCell ref="B46:G46"/>
    <mergeCell ref="A43:G43"/>
    <mergeCell ref="A44:G44"/>
    <mergeCell ref="A41:G41"/>
    <mergeCell ref="A1:O1"/>
    <mergeCell ref="A3:O3"/>
    <mergeCell ref="A4:O4"/>
    <mergeCell ref="A5:O5"/>
    <mergeCell ref="A23:A24"/>
    <mergeCell ref="A6:A7"/>
    <mergeCell ref="B6:O6"/>
    <mergeCell ref="B23:G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45.75390625" style="17" customWidth="1"/>
    <col min="2" max="3" width="12.75390625" style="17" customWidth="1"/>
    <col min="4" max="4" width="12.125" style="17" customWidth="1"/>
    <col min="5" max="5" width="13.625" style="17" customWidth="1"/>
    <col min="6" max="6" width="10.125" style="17" customWidth="1"/>
    <col min="7" max="7" width="9.875" style="17" customWidth="1"/>
    <col min="8" max="8" width="11.375" style="17" customWidth="1"/>
    <col min="9" max="9" width="10.125" style="17" customWidth="1"/>
    <col min="10" max="11" width="10.00390625" style="17" customWidth="1"/>
    <col min="12" max="12" width="9.375" style="17" customWidth="1"/>
    <col min="13" max="13" width="10.125" style="17" customWidth="1"/>
    <col min="14" max="14" width="11.375" style="17" customWidth="1"/>
    <col min="15" max="15" width="12.75390625" style="17" customWidth="1"/>
    <col min="16" max="16384" width="9.125" style="17" customWidth="1"/>
  </cols>
  <sheetData>
    <row r="3" spans="1:5" ht="12.75" customHeight="1">
      <c r="A3" s="266" t="s">
        <v>459</v>
      </c>
      <c r="B3" s="266"/>
      <c r="C3" s="266"/>
      <c r="D3" s="266"/>
      <c r="E3" s="266"/>
    </row>
    <row r="4" spans="1:8" ht="18" customHeight="1">
      <c r="A4" s="267" t="s">
        <v>273</v>
      </c>
      <c r="B4" s="267"/>
      <c r="C4" s="267"/>
      <c r="D4" s="267"/>
      <c r="E4" s="267"/>
      <c r="F4" s="100"/>
      <c r="G4" s="100"/>
      <c r="H4" s="100"/>
    </row>
    <row r="5" spans="1:8" ht="14.25" customHeight="1">
      <c r="A5" s="267"/>
      <c r="B5" s="267"/>
      <c r="C5" s="267"/>
      <c r="D5" s="267"/>
      <c r="E5" s="267"/>
      <c r="F5" s="100"/>
      <c r="G5" s="100"/>
      <c r="H5" s="100"/>
    </row>
    <row r="6" spans="1:8" ht="14.25" customHeight="1">
      <c r="A6" s="44"/>
      <c r="B6" s="44"/>
      <c r="C6" s="44"/>
      <c r="D6" s="44"/>
      <c r="E6" s="44"/>
      <c r="F6" s="100"/>
      <c r="G6" s="100"/>
      <c r="H6" s="100"/>
    </row>
    <row r="7" spans="1:8" ht="14.25" customHeight="1">
      <c r="A7" s="111" t="s">
        <v>120</v>
      </c>
      <c r="B7" s="289" t="s">
        <v>485</v>
      </c>
      <c r="C7" s="289"/>
      <c r="D7" s="289"/>
      <c r="E7" s="289"/>
      <c r="F7" s="100"/>
      <c r="G7" s="100"/>
      <c r="H7" s="100"/>
    </row>
    <row r="8" spans="1:8" ht="14.25" customHeight="1">
      <c r="A8" s="114"/>
      <c r="B8" s="115"/>
      <c r="C8" s="115"/>
      <c r="D8" s="115"/>
      <c r="E8" s="115"/>
      <c r="F8" s="100"/>
      <c r="G8" s="100"/>
      <c r="H8" s="100"/>
    </row>
    <row r="9" spans="1:7" ht="15" customHeight="1">
      <c r="A9" s="266" t="s">
        <v>465</v>
      </c>
      <c r="B9" s="266"/>
      <c r="C9" s="266"/>
      <c r="D9" s="266"/>
      <c r="E9" s="266"/>
      <c r="F9" s="121"/>
      <c r="G9" s="123"/>
    </row>
    <row r="10" spans="1:5" ht="20.25" customHeight="1">
      <c r="A10" s="240" t="s">
        <v>7</v>
      </c>
      <c r="B10" s="263" t="s">
        <v>32</v>
      </c>
      <c r="C10" s="263" t="s">
        <v>25</v>
      </c>
      <c r="D10" s="263" t="s">
        <v>272</v>
      </c>
      <c r="E10" s="263" t="s">
        <v>8</v>
      </c>
    </row>
    <row r="11" spans="1:5" ht="16.5" customHeight="1">
      <c r="A11" s="241"/>
      <c r="B11" s="264"/>
      <c r="C11" s="264"/>
      <c r="D11" s="299"/>
      <c r="E11" s="264"/>
    </row>
    <row r="12" spans="1:15" ht="13.5" customHeight="1">
      <c r="A12" s="27" t="s">
        <v>50</v>
      </c>
      <c r="B12" s="30"/>
      <c r="C12" s="30"/>
      <c r="D12" s="24">
        <v>28767850</v>
      </c>
      <c r="E12" s="24">
        <f>SUM(D12)</f>
        <v>28767850</v>
      </c>
      <c r="F12" s="98"/>
      <c r="G12" s="98"/>
      <c r="I12" s="98"/>
      <c r="J12" s="98"/>
      <c r="K12" s="98"/>
      <c r="L12" s="98"/>
      <c r="M12" s="98"/>
      <c r="O12" s="98"/>
    </row>
    <row r="13" spans="1:15" ht="13.5" customHeight="1">
      <c r="A13" s="25" t="s">
        <v>51</v>
      </c>
      <c r="B13" s="30"/>
      <c r="C13" s="30"/>
      <c r="D13" s="24">
        <v>7297722</v>
      </c>
      <c r="E13" s="24">
        <f>SUM(D13)</f>
        <v>7297722</v>
      </c>
      <c r="F13" s="98"/>
      <c r="G13" s="98"/>
      <c r="I13" s="98"/>
      <c r="J13" s="98"/>
      <c r="K13" s="98"/>
      <c r="L13" s="98"/>
      <c r="M13" s="98"/>
      <c r="O13" s="98"/>
    </row>
    <row r="14" spans="1:15" ht="13.5" customHeight="1">
      <c r="A14" s="27" t="s">
        <v>145</v>
      </c>
      <c r="B14" s="30"/>
      <c r="C14" s="30"/>
      <c r="D14" s="24">
        <v>11016828</v>
      </c>
      <c r="E14" s="24">
        <f>SUM(D14)</f>
        <v>11016828</v>
      </c>
      <c r="F14" s="98"/>
      <c r="G14" s="98"/>
      <c r="I14" s="98"/>
      <c r="J14" s="98"/>
      <c r="K14" s="98"/>
      <c r="L14" s="98"/>
      <c r="M14" s="98"/>
      <c r="O14" s="98"/>
    </row>
    <row r="15" spans="1:15" ht="13.5" customHeight="1">
      <c r="A15" s="124" t="s">
        <v>147</v>
      </c>
      <c r="B15" s="24"/>
      <c r="C15" s="24"/>
      <c r="D15" s="24"/>
      <c r="E15" s="24"/>
      <c r="F15" s="98"/>
      <c r="G15" s="98"/>
      <c r="I15" s="98"/>
      <c r="J15" s="98"/>
      <c r="K15" s="98"/>
      <c r="L15" s="98"/>
      <c r="M15" s="98"/>
      <c r="O15" s="98"/>
    </row>
    <row r="16" spans="1:15" ht="13.5" customHeight="1">
      <c r="A16" s="27" t="s">
        <v>146</v>
      </c>
      <c r="B16" s="24"/>
      <c r="C16" s="24"/>
      <c r="D16" s="24"/>
      <c r="E16" s="24"/>
      <c r="F16" s="98"/>
      <c r="G16" s="98"/>
      <c r="I16" s="98"/>
      <c r="J16" s="98"/>
      <c r="K16" s="98"/>
      <c r="L16" s="98"/>
      <c r="M16" s="98"/>
      <c r="O16" s="98"/>
    </row>
    <row r="17" spans="1:15" ht="13.5" customHeight="1">
      <c r="A17" s="29" t="s">
        <v>148</v>
      </c>
      <c r="B17" s="24"/>
      <c r="C17" s="24"/>
      <c r="D17" s="30"/>
      <c r="E17" s="24"/>
      <c r="F17" s="98"/>
      <c r="G17" s="98"/>
      <c r="I17" s="98"/>
      <c r="J17" s="98"/>
      <c r="K17" s="98"/>
      <c r="L17" s="98"/>
      <c r="M17" s="98"/>
      <c r="O17" s="98"/>
    </row>
    <row r="18" spans="1:15" ht="13.5" customHeight="1">
      <c r="A18" s="125" t="s">
        <v>488</v>
      </c>
      <c r="B18" s="126"/>
      <c r="C18" s="126"/>
      <c r="D18" s="24"/>
      <c r="E18" s="24"/>
      <c r="F18" s="98"/>
      <c r="G18" s="98"/>
      <c r="I18" s="98"/>
      <c r="J18" s="98"/>
      <c r="K18" s="98"/>
      <c r="L18" s="98"/>
      <c r="M18" s="98"/>
      <c r="O18" s="98"/>
    </row>
    <row r="19" spans="1:15" ht="13.5" customHeight="1">
      <c r="A19" s="127"/>
      <c r="B19" s="128"/>
      <c r="C19" s="128"/>
      <c r="D19" s="24"/>
      <c r="E19" s="24"/>
      <c r="F19" s="98"/>
      <c r="G19" s="98"/>
      <c r="I19" s="98"/>
      <c r="J19" s="98"/>
      <c r="K19" s="98"/>
      <c r="L19" s="98"/>
      <c r="M19" s="98"/>
      <c r="O19" s="98"/>
    </row>
    <row r="20" spans="1:15" ht="13.5" customHeight="1">
      <c r="A20" s="129" t="s">
        <v>293</v>
      </c>
      <c r="B20" s="130"/>
      <c r="C20" s="130"/>
      <c r="D20" s="40">
        <f>SUM(D12:D16)</f>
        <v>47082400</v>
      </c>
      <c r="E20" s="40">
        <f>SUM(D20)</f>
        <v>47082400</v>
      </c>
      <c r="F20" s="98"/>
      <c r="G20" s="98"/>
      <c r="I20" s="98"/>
      <c r="J20" s="98"/>
      <c r="K20" s="98"/>
      <c r="L20" s="98"/>
      <c r="M20" s="98"/>
      <c r="O20" s="98"/>
    </row>
    <row r="21" spans="1:15" ht="13.5" customHeight="1">
      <c r="A21" s="129"/>
      <c r="B21" s="128"/>
      <c r="C21" s="128"/>
      <c r="D21" s="24"/>
      <c r="E21" s="24"/>
      <c r="F21" s="98"/>
      <c r="G21" s="98"/>
      <c r="I21" s="98"/>
      <c r="J21" s="98"/>
      <c r="K21" s="98"/>
      <c r="L21" s="98"/>
      <c r="M21" s="98"/>
      <c r="O21" s="98"/>
    </row>
    <row r="22" spans="1:15" ht="13.5" customHeight="1">
      <c r="A22" s="131" t="s">
        <v>65</v>
      </c>
      <c r="B22" s="71"/>
      <c r="C22" s="128"/>
      <c r="D22" s="24"/>
      <c r="E22" s="24"/>
      <c r="F22" s="98"/>
      <c r="G22" s="98"/>
      <c r="I22" s="98"/>
      <c r="J22" s="98"/>
      <c r="K22" s="98"/>
      <c r="L22" s="98"/>
      <c r="M22" s="98"/>
      <c r="O22" s="98"/>
    </row>
    <row r="23" spans="1:15" ht="13.5" customHeight="1">
      <c r="A23" s="131" t="s">
        <v>66</v>
      </c>
      <c r="B23" s="71"/>
      <c r="C23" s="132"/>
      <c r="D23" s="30"/>
      <c r="E23" s="24"/>
      <c r="F23" s="98"/>
      <c r="G23" s="98"/>
      <c r="I23" s="98"/>
      <c r="J23" s="98"/>
      <c r="K23" s="98"/>
      <c r="L23" s="98"/>
      <c r="M23" s="98"/>
      <c r="O23" s="98"/>
    </row>
    <row r="24" spans="1:15" ht="13.5" customHeight="1">
      <c r="A24" s="133" t="s">
        <v>149</v>
      </c>
      <c r="B24" s="134"/>
      <c r="C24" s="132"/>
      <c r="D24" s="30"/>
      <c r="E24" s="24"/>
      <c r="F24" s="98"/>
      <c r="G24" s="98"/>
      <c r="I24" s="98"/>
      <c r="J24" s="98"/>
      <c r="K24" s="98"/>
      <c r="L24" s="98"/>
      <c r="M24" s="98"/>
      <c r="O24" s="98"/>
    </row>
    <row r="25" spans="1:15" ht="13.5" customHeight="1">
      <c r="A25" s="129" t="s">
        <v>295</v>
      </c>
      <c r="B25" s="135"/>
      <c r="C25" s="40"/>
      <c r="D25" s="40">
        <v>0</v>
      </c>
      <c r="E25" s="40">
        <f>SUM(D25)</f>
        <v>0</v>
      </c>
      <c r="F25" s="98"/>
      <c r="G25" s="98"/>
      <c r="I25" s="98"/>
      <c r="J25" s="98"/>
      <c r="K25" s="98"/>
      <c r="L25" s="98"/>
      <c r="M25" s="98"/>
      <c r="O25" s="98"/>
    </row>
  </sheetData>
  <sheetProtection/>
  <mergeCells count="10">
    <mergeCell ref="A4:E4"/>
    <mergeCell ref="A3:E3"/>
    <mergeCell ref="A9:E9"/>
    <mergeCell ref="A10:A11"/>
    <mergeCell ref="A5:E5"/>
    <mergeCell ref="B7:E7"/>
    <mergeCell ref="B10:B11"/>
    <mergeCell ref="C10:C11"/>
    <mergeCell ref="D10:D11"/>
    <mergeCell ref="E10:E11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45.75390625" style="17" customWidth="1"/>
    <col min="2" max="2" width="12.75390625" style="17" customWidth="1"/>
    <col min="3" max="3" width="13.625" style="17" customWidth="1"/>
    <col min="4" max="5" width="10.00390625" style="17" customWidth="1"/>
    <col min="6" max="6" width="9.375" style="17" customWidth="1"/>
    <col min="7" max="7" width="10.125" style="17" customWidth="1"/>
    <col min="8" max="8" width="11.375" style="17" customWidth="1"/>
    <col min="9" max="9" width="12.75390625" style="17" customWidth="1"/>
    <col min="10" max="16384" width="9.125" style="17" customWidth="1"/>
  </cols>
  <sheetData>
    <row r="1" spans="1:3" ht="12.75" customHeight="1">
      <c r="A1" s="266" t="s">
        <v>460</v>
      </c>
      <c r="B1" s="266"/>
      <c r="C1" s="266"/>
    </row>
    <row r="2" spans="1:3" ht="18" customHeight="1">
      <c r="A2" s="235" t="s">
        <v>273</v>
      </c>
      <c r="B2" s="235"/>
      <c r="C2" s="235"/>
    </row>
    <row r="3" spans="1:3" ht="14.25" customHeight="1">
      <c r="A3" s="235" t="s">
        <v>22</v>
      </c>
      <c r="B3" s="235"/>
      <c r="C3" s="235"/>
    </row>
    <row r="4" spans="1:3" ht="14.25" customHeight="1">
      <c r="A4" s="44"/>
      <c r="B4" s="44"/>
      <c r="C4" s="44"/>
    </row>
    <row r="5" spans="1:3" ht="12.75" customHeight="1">
      <c r="A5" s="118" t="s">
        <v>120</v>
      </c>
      <c r="B5" s="289" t="s">
        <v>34</v>
      </c>
      <c r="C5" s="289"/>
    </row>
    <row r="6" spans="1:3" ht="12.75" customHeight="1">
      <c r="A6" s="266" t="s">
        <v>465</v>
      </c>
      <c r="B6" s="266"/>
      <c r="C6" s="266"/>
    </row>
    <row r="7" spans="1:3" ht="12.75" customHeight="1">
      <c r="A7" s="271" t="s">
        <v>7</v>
      </c>
      <c r="B7" s="281" t="s">
        <v>22</v>
      </c>
      <c r="C7" s="283"/>
    </row>
    <row r="8" spans="1:3" ht="12.75" customHeight="1">
      <c r="A8" s="271"/>
      <c r="B8" s="104"/>
      <c r="C8" s="45" t="s">
        <v>8</v>
      </c>
    </row>
    <row r="9" spans="1:9" ht="12.75" customHeight="1">
      <c r="A9" s="27" t="s">
        <v>50</v>
      </c>
      <c r="B9" s="30"/>
      <c r="C9" s="24"/>
      <c r="D9" s="98"/>
      <c r="E9" s="98"/>
      <c r="F9" s="98"/>
      <c r="G9" s="98"/>
      <c r="I9" s="98"/>
    </row>
    <row r="10" spans="1:9" ht="12.75" customHeight="1">
      <c r="A10" s="25" t="s">
        <v>51</v>
      </c>
      <c r="B10" s="30"/>
      <c r="C10" s="24"/>
      <c r="D10" s="98"/>
      <c r="E10" s="98"/>
      <c r="F10" s="98"/>
      <c r="G10" s="98"/>
      <c r="I10" s="98"/>
    </row>
    <row r="11" spans="1:9" ht="12.75" customHeight="1">
      <c r="A11" s="27" t="s">
        <v>145</v>
      </c>
      <c r="B11" s="30"/>
      <c r="C11" s="24"/>
      <c r="D11" s="98"/>
      <c r="E11" s="98"/>
      <c r="F11" s="98"/>
      <c r="G11" s="98"/>
      <c r="I11" s="98"/>
    </row>
    <row r="12" spans="1:9" ht="12.75" customHeight="1">
      <c r="A12" s="124" t="s">
        <v>147</v>
      </c>
      <c r="B12" s="24"/>
      <c r="C12" s="24"/>
      <c r="D12" s="98"/>
      <c r="E12" s="98"/>
      <c r="F12" s="98"/>
      <c r="G12" s="98"/>
      <c r="I12" s="98"/>
    </row>
    <row r="13" spans="1:9" ht="12.75" customHeight="1">
      <c r="A13" s="27" t="s">
        <v>146</v>
      </c>
      <c r="B13" s="24"/>
      <c r="C13" s="24"/>
      <c r="D13" s="98"/>
      <c r="E13" s="98"/>
      <c r="F13" s="98"/>
      <c r="G13" s="98"/>
      <c r="I13" s="98"/>
    </row>
    <row r="14" spans="1:9" ht="12.75" customHeight="1">
      <c r="A14" s="129" t="s">
        <v>238</v>
      </c>
      <c r="B14" s="130"/>
      <c r="C14" s="40"/>
      <c r="D14" s="98"/>
      <c r="E14" s="98"/>
      <c r="F14" s="98"/>
      <c r="G14" s="98"/>
      <c r="I14" s="98"/>
    </row>
    <row r="15" spans="1:9" ht="12.75" customHeight="1">
      <c r="A15" s="131" t="s">
        <v>65</v>
      </c>
      <c r="B15" s="71"/>
      <c r="C15" s="24"/>
      <c r="D15" s="98"/>
      <c r="E15" s="98"/>
      <c r="F15" s="98"/>
      <c r="G15" s="98"/>
      <c r="I15" s="98"/>
    </row>
    <row r="16" spans="1:9" ht="12.75" customHeight="1">
      <c r="A16" s="131" t="s">
        <v>66</v>
      </c>
      <c r="B16" s="71"/>
      <c r="C16" s="24"/>
      <c r="D16" s="98"/>
      <c r="E16" s="98"/>
      <c r="F16" s="98"/>
      <c r="G16" s="98"/>
      <c r="I16" s="98"/>
    </row>
    <row r="17" spans="1:9" ht="12.75" customHeight="1">
      <c r="A17" s="133" t="s">
        <v>149</v>
      </c>
      <c r="B17" s="134"/>
      <c r="C17" s="24"/>
      <c r="D17" s="98"/>
      <c r="E17" s="98"/>
      <c r="F17" s="98"/>
      <c r="G17" s="98"/>
      <c r="I17" s="98"/>
    </row>
    <row r="18" spans="1:9" ht="12.75" customHeight="1">
      <c r="A18" s="129" t="s">
        <v>237</v>
      </c>
      <c r="B18" s="135">
        <v>0</v>
      </c>
      <c r="C18" s="40">
        <v>0</v>
      </c>
      <c r="D18" s="98"/>
      <c r="E18" s="98"/>
      <c r="F18" s="98"/>
      <c r="G18" s="98"/>
      <c r="I18" s="98"/>
    </row>
    <row r="20" spans="1:3" ht="12.75">
      <c r="A20" s="266" t="s">
        <v>155</v>
      </c>
      <c r="B20" s="266"/>
      <c r="C20" s="266"/>
    </row>
    <row r="21" spans="1:3" ht="12.75">
      <c r="A21" s="120"/>
      <c r="B21" s="120"/>
      <c r="C21" s="120"/>
    </row>
    <row r="22" spans="1:3" ht="12.75">
      <c r="A22" s="235" t="s">
        <v>273</v>
      </c>
      <c r="B22" s="235"/>
      <c r="C22" s="235"/>
    </row>
    <row r="23" spans="1:3" ht="12.75">
      <c r="A23" s="235" t="s">
        <v>23</v>
      </c>
      <c r="B23" s="235"/>
      <c r="C23" s="235"/>
    </row>
    <row r="24" spans="1:3" ht="12.75">
      <c r="A24" s="44"/>
      <c r="B24" s="44"/>
      <c r="C24" s="44"/>
    </row>
    <row r="25" spans="1:3" ht="12.75">
      <c r="A25" s="118" t="s">
        <v>120</v>
      </c>
      <c r="B25" s="289" t="s">
        <v>485</v>
      </c>
      <c r="C25" s="289"/>
    </row>
    <row r="26" spans="1:3" ht="12.75">
      <c r="A26" s="266" t="s">
        <v>465</v>
      </c>
      <c r="B26" s="266"/>
      <c r="C26" s="266"/>
    </row>
    <row r="27" spans="1:3" ht="12.75">
      <c r="A27" s="271" t="s">
        <v>7</v>
      </c>
      <c r="B27" s="281" t="s">
        <v>23</v>
      </c>
      <c r="C27" s="283"/>
    </row>
    <row r="28" spans="1:3" ht="12.75">
      <c r="A28" s="271"/>
      <c r="B28" s="104"/>
      <c r="C28" s="45" t="s">
        <v>8</v>
      </c>
    </row>
    <row r="29" spans="1:3" ht="12.75">
      <c r="A29" s="27" t="s">
        <v>50</v>
      </c>
      <c r="B29" s="30"/>
      <c r="C29" s="24"/>
    </row>
    <row r="30" spans="1:3" ht="12.75">
      <c r="A30" s="25" t="s">
        <v>51</v>
      </c>
      <c r="B30" s="30"/>
      <c r="C30" s="24"/>
    </row>
    <row r="31" spans="1:3" ht="12.75">
      <c r="A31" s="27" t="s">
        <v>145</v>
      </c>
      <c r="B31" s="30"/>
      <c r="C31" s="24"/>
    </row>
    <row r="32" spans="1:3" ht="12.75">
      <c r="A32" s="124" t="s">
        <v>147</v>
      </c>
      <c r="B32" s="24"/>
      <c r="C32" s="24"/>
    </row>
    <row r="33" spans="1:3" ht="12.75">
      <c r="A33" s="27" t="s">
        <v>146</v>
      </c>
      <c r="B33" s="24"/>
      <c r="C33" s="24"/>
    </row>
    <row r="34" spans="1:3" ht="12.75">
      <c r="A34" s="129" t="s">
        <v>293</v>
      </c>
      <c r="B34" s="130"/>
      <c r="C34" s="40"/>
    </row>
    <row r="35" spans="1:3" ht="12.75">
      <c r="A35" s="131" t="s">
        <v>65</v>
      </c>
      <c r="B35" s="71"/>
      <c r="C35" s="24"/>
    </row>
    <row r="36" spans="1:3" ht="12.75">
      <c r="A36" s="131" t="s">
        <v>66</v>
      </c>
      <c r="B36" s="71"/>
      <c r="C36" s="24"/>
    </row>
    <row r="37" spans="1:3" ht="12.75">
      <c r="A37" s="133" t="s">
        <v>149</v>
      </c>
      <c r="B37" s="134"/>
      <c r="C37" s="24"/>
    </row>
    <row r="38" spans="1:3" ht="12.75">
      <c r="A38" s="129" t="s">
        <v>297</v>
      </c>
      <c r="B38" s="135">
        <v>0</v>
      </c>
      <c r="C38" s="40">
        <v>0</v>
      </c>
    </row>
    <row r="40" spans="1:3" ht="12.75">
      <c r="A40" s="266" t="s">
        <v>274</v>
      </c>
      <c r="B40" s="266"/>
      <c r="C40" s="266"/>
    </row>
    <row r="41" spans="1:3" ht="12.75">
      <c r="A41" s="120"/>
      <c r="B41" s="120"/>
      <c r="C41" s="120"/>
    </row>
    <row r="42" spans="1:3" ht="12.75">
      <c r="A42" s="235" t="s">
        <v>273</v>
      </c>
      <c r="B42" s="235"/>
      <c r="C42" s="235"/>
    </row>
    <row r="43" spans="1:3" ht="12.75">
      <c r="A43" s="300" t="s">
        <v>275</v>
      </c>
      <c r="B43" s="300"/>
      <c r="C43" s="300"/>
    </row>
    <row r="44" spans="1:3" ht="12.75">
      <c r="A44" s="44"/>
      <c r="B44" s="44"/>
      <c r="C44" s="44"/>
    </row>
    <row r="45" spans="1:3" ht="12.75">
      <c r="A45" s="118" t="s">
        <v>120</v>
      </c>
      <c r="B45" s="289" t="s">
        <v>485</v>
      </c>
      <c r="C45" s="289"/>
    </row>
    <row r="46" spans="1:3" ht="12.75">
      <c r="A46" s="44"/>
      <c r="B46" s="44"/>
      <c r="C46" s="44"/>
    </row>
    <row r="47" spans="1:3" ht="12.75">
      <c r="A47" s="266" t="s">
        <v>465</v>
      </c>
      <c r="B47" s="266"/>
      <c r="C47" s="266"/>
    </row>
    <row r="48" spans="1:3" ht="19.5" customHeight="1">
      <c r="A48" s="271" t="s">
        <v>7</v>
      </c>
      <c r="B48" s="281" t="s">
        <v>275</v>
      </c>
      <c r="C48" s="283"/>
    </row>
    <row r="49" spans="1:3" ht="41.25">
      <c r="A49" s="271"/>
      <c r="B49" s="166" t="s">
        <v>524</v>
      </c>
      <c r="C49" s="45" t="s">
        <v>8</v>
      </c>
    </row>
    <row r="50" spans="1:3" ht="12.75">
      <c r="A50" s="27" t="s">
        <v>50</v>
      </c>
      <c r="B50" s="164">
        <v>28767850</v>
      </c>
      <c r="C50" s="164">
        <f>SUM(B50)</f>
        <v>28767850</v>
      </c>
    </row>
    <row r="51" spans="1:3" ht="12.75">
      <c r="A51" s="25" t="s">
        <v>51</v>
      </c>
      <c r="B51" s="164">
        <v>7297722</v>
      </c>
      <c r="C51" s="164">
        <f aca="true" t="shared" si="0" ref="C51:C59">SUM(B51)</f>
        <v>7297722</v>
      </c>
    </row>
    <row r="52" spans="1:3" ht="12.75">
      <c r="A52" s="27" t="s">
        <v>145</v>
      </c>
      <c r="B52" s="164">
        <v>11016828</v>
      </c>
      <c r="C52" s="164">
        <f t="shared" si="0"/>
        <v>11016828</v>
      </c>
    </row>
    <row r="53" spans="1:3" ht="12.75">
      <c r="A53" s="124" t="s">
        <v>147</v>
      </c>
      <c r="B53" s="164"/>
      <c r="C53" s="164"/>
    </row>
    <row r="54" spans="1:3" ht="12.75">
      <c r="A54" s="27" t="s">
        <v>146</v>
      </c>
      <c r="B54" s="164"/>
      <c r="C54" s="164"/>
    </row>
    <row r="55" spans="1:3" ht="12.75">
      <c r="A55" s="129" t="s">
        <v>293</v>
      </c>
      <c r="B55" s="151">
        <f>SUM(B50:B54)</f>
        <v>47082400</v>
      </c>
      <c r="C55" s="167">
        <f t="shared" si="0"/>
        <v>47082400</v>
      </c>
    </row>
    <row r="56" spans="1:3" ht="12.75">
      <c r="A56" s="131" t="s">
        <v>65</v>
      </c>
      <c r="B56" s="164"/>
      <c r="C56" s="164"/>
    </row>
    <row r="57" spans="1:3" ht="12.75">
      <c r="A57" s="131" t="s">
        <v>66</v>
      </c>
      <c r="B57" s="164"/>
      <c r="C57" s="164"/>
    </row>
    <row r="58" spans="1:3" ht="12.75">
      <c r="A58" s="133" t="s">
        <v>149</v>
      </c>
      <c r="B58" s="165"/>
      <c r="C58" s="164"/>
    </row>
    <row r="59" spans="1:3" ht="12.75">
      <c r="A59" s="129" t="s">
        <v>297</v>
      </c>
      <c r="B59" s="167">
        <v>0</v>
      </c>
      <c r="C59" s="167">
        <f t="shared" si="0"/>
        <v>0</v>
      </c>
    </row>
  </sheetData>
  <sheetProtection/>
  <mergeCells count="21">
    <mergeCell ref="A48:A49"/>
    <mergeCell ref="B48:C48"/>
    <mergeCell ref="A42:C42"/>
    <mergeCell ref="A43:C43"/>
    <mergeCell ref="B45:C45"/>
    <mergeCell ref="A47:C47"/>
    <mergeCell ref="A26:C26"/>
    <mergeCell ref="A27:A28"/>
    <mergeCell ref="B27:C27"/>
    <mergeCell ref="A40:C40"/>
    <mergeCell ref="A20:C20"/>
    <mergeCell ref="A22:C22"/>
    <mergeCell ref="A23:C23"/>
    <mergeCell ref="B25:C25"/>
    <mergeCell ref="A2:C2"/>
    <mergeCell ref="A1:C1"/>
    <mergeCell ref="A6:C6"/>
    <mergeCell ref="A7:A8"/>
    <mergeCell ref="A3:C3"/>
    <mergeCell ref="B7:C7"/>
    <mergeCell ref="B5:C5"/>
  </mergeCells>
  <printOptions/>
  <pageMargins left="0.5118110236220472" right="0.2755905511811024" top="0.3937007874015748" bottom="0.31496062992125984" header="0.31496062992125984" footer="0.1968503937007874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45.75390625" style="17" customWidth="1"/>
    <col min="2" max="2" width="14.75390625" style="17" customWidth="1"/>
    <col min="3" max="3" width="15.25390625" style="17" customWidth="1"/>
    <col min="4" max="4" width="14.75390625" style="17" customWidth="1"/>
    <col min="5" max="5" width="10.125" style="17" customWidth="1"/>
    <col min="6" max="6" width="9.875" style="17" customWidth="1"/>
    <col min="7" max="7" width="11.375" style="17" customWidth="1"/>
    <col min="8" max="8" width="10.125" style="17" customWidth="1"/>
    <col min="9" max="10" width="10.00390625" style="17" customWidth="1"/>
    <col min="11" max="11" width="9.375" style="17" customWidth="1"/>
    <col min="12" max="12" width="10.125" style="17" customWidth="1"/>
    <col min="13" max="13" width="11.375" style="17" customWidth="1"/>
    <col min="14" max="14" width="12.75390625" style="17" customWidth="1"/>
    <col min="15" max="16384" width="9.125" style="17" customWidth="1"/>
  </cols>
  <sheetData>
    <row r="3" spans="1:4" ht="12.75" customHeight="1">
      <c r="A3" s="266" t="s">
        <v>276</v>
      </c>
      <c r="B3" s="266"/>
      <c r="C3" s="266"/>
      <c r="D3" s="266"/>
    </row>
    <row r="4" spans="1:4" ht="12.75" customHeight="1">
      <c r="A4" s="120"/>
      <c r="B4" s="120"/>
      <c r="C4" s="120"/>
      <c r="D4" s="120"/>
    </row>
    <row r="5" spans="1:7" ht="18" customHeight="1">
      <c r="A5" s="267" t="s">
        <v>273</v>
      </c>
      <c r="B5" s="267"/>
      <c r="C5" s="267"/>
      <c r="D5" s="267"/>
      <c r="E5" s="100"/>
      <c r="F5" s="100"/>
      <c r="G5" s="100"/>
    </row>
    <row r="6" spans="1:7" ht="14.25" customHeight="1">
      <c r="A6" s="267"/>
      <c r="B6" s="267"/>
      <c r="C6" s="267"/>
      <c r="D6" s="267"/>
      <c r="E6" s="100"/>
      <c r="F6" s="100"/>
      <c r="G6" s="100"/>
    </row>
    <row r="7" spans="1:7" ht="14.25" customHeight="1">
      <c r="A7" s="44"/>
      <c r="B7" s="44"/>
      <c r="C7" s="44"/>
      <c r="D7" s="44"/>
      <c r="E7" s="100"/>
      <c r="F7" s="100"/>
      <c r="G7" s="100"/>
    </row>
    <row r="8" spans="1:7" ht="14.25" customHeight="1">
      <c r="A8" s="111" t="s">
        <v>120</v>
      </c>
      <c r="B8" s="289" t="s">
        <v>474</v>
      </c>
      <c r="C8" s="289"/>
      <c r="D8" s="289"/>
      <c r="E8" s="100"/>
      <c r="F8" s="100"/>
      <c r="G8" s="100"/>
    </row>
    <row r="9" spans="1:7" ht="14.25" customHeight="1">
      <c r="A9" s="114"/>
      <c r="B9" s="115"/>
      <c r="C9" s="115"/>
      <c r="D9" s="115"/>
      <c r="E9" s="100"/>
      <c r="F9" s="100"/>
      <c r="G9" s="100"/>
    </row>
    <row r="10" spans="1:6" ht="15" customHeight="1">
      <c r="A10" s="266" t="s">
        <v>465</v>
      </c>
      <c r="B10" s="266"/>
      <c r="C10" s="266"/>
      <c r="D10" s="266"/>
      <c r="E10" s="121"/>
      <c r="F10" s="123"/>
    </row>
    <row r="11" spans="1:4" ht="20.25" customHeight="1">
      <c r="A11" s="240" t="s">
        <v>7</v>
      </c>
      <c r="B11" s="263" t="s">
        <v>32</v>
      </c>
      <c r="C11" s="263" t="s">
        <v>25</v>
      </c>
      <c r="D11" s="263" t="s">
        <v>8</v>
      </c>
    </row>
    <row r="12" spans="1:4" ht="16.5" customHeight="1">
      <c r="A12" s="241"/>
      <c r="B12" s="264"/>
      <c r="C12" s="264"/>
      <c r="D12" s="264"/>
    </row>
    <row r="13" spans="1:14" ht="13.5" customHeight="1">
      <c r="A13" s="27" t="s">
        <v>50</v>
      </c>
      <c r="B13" s="164">
        <v>57384000</v>
      </c>
      <c r="C13" s="164"/>
      <c r="D13" s="164">
        <f>SUM(B13:C13)</f>
        <v>57384000</v>
      </c>
      <c r="E13" s="98"/>
      <c r="F13" s="98"/>
      <c r="H13" s="98"/>
      <c r="I13" s="98"/>
      <c r="J13" s="98"/>
      <c r="K13" s="98"/>
      <c r="L13" s="98"/>
      <c r="N13" s="98"/>
    </row>
    <row r="14" spans="1:14" ht="13.5" customHeight="1">
      <c r="A14" s="25" t="s">
        <v>51</v>
      </c>
      <c r="B14" s="164">
        <v>15493500</v>
      </c>
      <c r="C14" s="164"/>
      <c r="D14" s="164">
        <f aca="true" t="shared" si="0" ref="D14:D22">SUM(B14:C14)</f>
        <v>15493500</v>
      </c>
      <c r="E14" s="98"/>
      <c r="F14" s="98"/>
      <c r="H14" s="98"/>
      <c r="I14" s="98"/>
      <c r="J14" s="98"/>
      <c r="K14" s="98"/>
      <c r="L14" s="98"/>
      <c r="N14" s="98"/>
    </row>
    <row r="15" spans="1:14" ht="13.5" customHeight="1">
      <c r="A15" s="27" t="s">
        <v>145</v>
      </c>
      <c r="B15" s="164">
        <v>67269000</v>
      </c>
      <c r="C15" s="164"/>
      <c r="D15" s="164">
        <f t="shared" si="0"/>
        <v>67269000</v>
      </c>
      <c r="E15" s="98"/>
      <c r="F15" s="98"/>
      <c r="H15" s="98"/>
      <c r="I15" s="98"/>
      <c r="J15" s="98"/>
      <c r="K15" s="98"/>
      <c r="L15" s="98"/>
      <c r="N15" s="98"/>
    </row>
    <row r="16" spans="1:14" ht="13.5" customHeight="1">
      <c r="A16" s="124" t="s">
        <v>147</v>
      </c>
      <c r="B16" s="164"/>
      <c r="C16" s="164"/>
      <c r="D16" s="164">
        <f t="shared" si="0"/>
        <v>0</v>
      </c>
      <c r="E16" s="98"/>
      <c r="F16" s="98"/>
      <c r="H16" s="98"/>
      <c r="I16" s="98"/>
      <c r="J16" s="98"/>
      <c r="K16" s="98"/>
      <c r="L16" s="98"/>
      <c r="N16" s="98"/>
    </row>
    <row r="17" spans="1:14" ht="13.5" customHeight="1">
      <c r="A17" s="27" t="s">
        <v>146</v>
      </c>
      <c r="B17" s="164"/>
      <c r="C17" s="164"/>
      <c r="D17" s="164">
        <f t="shared" si="0"/>
        <v>0</v>
      </c>
      <c r="E17" s="98"/>
      <c r="F17" s="98"/>
      <c r="H17" s="98"/>
      <c r="I17" s="98"/>
      <c r="J17" s="98"/>
      <c r="K17" s="98"/>
      <c r="L17" s="98"/>
      <c r="N17" s="98"/>
    </row>
    <row r="18" spans="1:14" ht="13.5" customHeight="1">
      <c r="A18" s="129" t="s">
        <v>293</v>
      </c>
      <c r="B18" s="151">
        <f>SUM(B13:B17)</f>
        <v>140146500</v>
      </c>
      <c r="C18" s="151"/>
      <c r="D18" s="167">
        <f t="shared" si="0"/>
        <v>140146500</v>
      </c>
      <c r="E18" s="98"/>
      <c r="F18" s="98"/>
      <c r="H18" s="98"/>
      <c r="I18" s="98"/>
      <c r="J18" s="98"/>
      <c r="K18" s="98"/>
      <c r="L18" s="98"/>
      <c r="N18" s="98"/>
    </row>
    <row r="19" spans="1:14" ht="13.5" customHeight="1">
      <c r="A19" s="131" t="s">
        <v>65</v>
      </c>
      <c r="B19" s="164">
        <v>3251000</v>
      </c>
      <c r="C19" s="163"/>
      <c r="D19" s="164">
        <f t="shared" si="0"/>
        <v>3251000</v>
      </c>
      <c r="E19" s="98"/>
      <c r="F19" s="98"/>
      <c r="H19" s="98"/>
      <c r="I19" s="98"/>
      <c r="J19" s="98"/>
      <c r="K19" s="98"/>
      <c r="L19" s="98"/>
      <c r="N19" s="98"/>
    </row>
    <row r="20" spans="1:14" ht="13.5" customHeight="1">
      <c r="A20" s="131" t="s">
        <v>66</v>
      </c>
      <c r="B20" s="164"/>
      <c r="C20" s="163"/>
      <c r="D20" s="164">
        <f t="shared" si="0"/>
        <v>0</v>
      </c>
      <c r="E20" s="98"/>
      <c r="F20" s="98"/>
      <c r="H20" s="98"/>
      <c r="I20" s="98"/>
      <c r="J20" s="98"/>
      <c r="K20" s="98"/>
      <c r="L20" s="98"/>
      <c r="N20" s="98"/>
    </row>
    <row r="21" spans="1:14" ht="13.5" customHeight="1">
      <c r="A21" s="133" t="s">
        <v>149</v>
      </c>
      <c r="B21" s="165"/>
      <c r="C21" s="163"/>
      <c r="D21" s="164">
        <f t="shared" si="0"/>
        <v>0</v>
      </c>
      <c r="E21" s="98"/>
      <c r="F21" s="98"/>
      <c r="H21" s="98"/>
      <c r="I21" s="98"/>
      <c r="J21" s="98"/>
      <c r="K21" s="98"/>
      <c r="L21" s="98"/>
      <c r="N21" s="98"/>
    </row>
    <row r="22" spans="1:14" ht="13.5" customHeight="1">
      <c r="A22" s="129" t="s">
        <v>295</v>
      </c>
      <c r="B22" s="167">
        <f>SUM(B19:B21)</f>
        <v>3251000</v>
      </c>
      <c r="C22" s="167"/>
      <c r="D22" s="167">
        <f t="shared" si="0"/>
        <v>3251000</v>
      </c>
      <c r="E22" s="98"/>
      <c r="F22" s="98"/>
      <c r="H22" s="98"/>
      <c r="I22" s="98"/>
      <c r="J22" s="98"/>
      <c r="K22" s="98"/>
      <c r="L22" s="98"/>
      <c r="N22" s="98"/>
    </row>
  </sheetData>
  <sheetProtection/>
  <mergeCells count="9">
    <mergeCell ref="A5:D5"/>
    <mergeCell ref="A3:D3"/>
    <mergeCell ref="A10:D10"/>
    <mergeCell ref="A11:A12"/>
    <mergeCell ref="A6:D6"/>
    <mergeCell ref="B8:D8"/>
    <mergeCell ref="B11:B12"/>
    <mergeCell ref="C11:C12"/>
    <mergeCell ref="D11:D12"/>
  </mergeCells>
  <printOptions/>
  <pageMargins left="0.51" right="0.26" top="0.4" bottom="0.32" header="0.33" footer="0.21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45.75390625" style="17" customWidth="1"/>
    <col min="2" max="6" width="12.75390625" style="17" customWidth="1"/>
    <col min="7" max="7" width="12.125" style="17" customWidth="1"/>
    <col min="8" max="8" width="13.625" style="17" customWidth="1"/>
    <col min="9" max="10" width="10.00390625" style="17" customWidth="1"/>
    <col min="11" max="11" width="9.375" style="17" customWidth="1"/>
    <col min="12" max="12" width="10.125" style="17" customWidth="1"/>
    <col min="13" max="13" width="11.375" style="17" customWidth="1"/>
    <col min="14" max="14" width="12.75390625" style="17" customWidth="1"/>
    <col min="15" max="16384" width="9.125" style="17" customWidth="1"/>
  </cols>
  <sheetData>
    <row r="1" spans="1:8" ht="12.75" customHeight="1">
      <c r="A1" s="266" t="s">
        <v>277</v>
      </c>
      <c r="B1" s="266"/>
      <c r="C1" s="266"/>
      <c r="D1" s="266"/>
      <c r="E1" s="266"/>
      <c r="F1" s="266"/>
      <c r="G1" s="266"/>
      <c r="H1" s="266"/>
    </row>
    <row r="2" spans="1:8" ht="18" customHeight="1">
      <c r="A2" s="267" t="s">
        <v>273</v>
      </c>
      <c r="B2" s="267"/>
      <c r="C2" s="267"/>
      <c r="D2" s="267"/>
      <c r="E2" s="267"/>
      <c r="F2" s="267"/>
      <c r="G2" s="267"/>
      <c r="H2" s="267"/>
    </row>
    <row r="3" spans="1:8" ht="14.25" customHeight="1">
      <c r="A3" s="267" t="s">
        <v>22</v>
      </c>
      <c r="B3" s="267"/>
      <c r="C3" s="267"/>
      <c r="D3" s="267"/>
      <c r="E3" s="267"/>
      <c r="F3" s="267"/>
      <c r="G3" s="267"/>
      <c r="H3" s="267"/>
    </row>
    <row r="4" spans="1:8" ht="14.25" customHeight="1">
      <c r="A4" s="44"/>
      <c r="B4" s="44"/>
      <c r="C4" s="44"/>
      <c r="D4" s="44"/>
      <c r="E4" s="44"/>
      <c r="F4" s="44"/>
      <c r="G4" s="44"/>
      <c r="H4" s="44"/>
    </row>
    <row r="5" spans="1:8" ht="14.25" customHeight="1">
      <c r="A5" s="118" t="s">
        <v>120</v>
      </c>
      <c r="B5" s="289" t="s">
        <v>474</v>
      </c>
      <c r="C5" s="289"/>
      <c r="D5" s="289"/>
      <c r="E5" s="289"/>
      <c r="F5" s="289"/>
      <c r="G5" s="289"/>
      <c r="H5" s="289"/>
    </row>
    <row r="6" spans="1:8" ht="15" customHeight="1">
      <c r="A6" s="266" t="s">
        <v>465</v>
      </c>
      <c r="B6" s="266"/>
      <c r="C6" s="266"/>
      <c r="D6" s="266"/>
      <c r="E6" s="266"/>
      <c r="F6" s="266"/>
      <c r="G6" s="266"/>
      <c r="H6" s="266"/>
    </row>
    <row r="7" spans="1:8" ht="15" customHeight="1">
      <c r="A7" s="271" t="s">
        <v>7</v>
      </c>
      <c r="B7" s="281" t="s">
        <v>22</v>
      </c>
      <c r="C7" s="282"/>
      <c r="D7" s="282"/>
      <c r="E7" s="282"/>
      <c r="F7" s="282"/>
      <c r="G7" s="282"/>
      <c r="H7" s="283"/>
    </row>
    <row r="8" spans="1:8" ht="36" customHeight="1">
      <c r="A8" s="271"/>
      <c r="B8" s="168" t="s">
        <v>525</v>
      </c>
      <c r="C8" s="168" t="s">
        <v>526</v>
      </c>
      <c r="D8" s="168" t="s">
        <v>527</v>
      </c>
      <c r="E8" s="168" t="s">
        <v>528</v>
      </c>
      <c r="F8" s="168" t="s">
        <v>529</v>
      </c>
      <c r="G8" s="168" t="s">
        <v>530</v>
      </c>
      <c r="H8" s="45" t="s">
        <v>8</v>
      </c>
    </row>
    <row r="9" spans="1:14" ht="13.5" customHeight="1">
      <c r="A9" s="27" t="s">
        <v>50</v>
      </c>
      <c r="B9" s="164">
        <v>2410000</v>
      </c>
      <c r="C9" s="164">
        <v>600000</v>
      </c>
      <c r="D9" s="164">
        <v>9661000</v>
      </c>
      <c r="E9" s="164"/>
      <c r="F9" s="164">
        <v>44713000</v>
      </c>
      <c r="G9" s="164"/>
      <c r="H9" s="164">
        <f>SUM(B9:G9)</f>
        <v>57384000</v>
      </c>
      <c r="I9" s="98"/>
      <c r="J9" s="98"/>
      <c r="K9" s="98"/>
      <c r="L9" s="98"/>
      <c r="N9" s="98"/>
    </row>
    <row r="10" spans="1:14" ht="13.5" customHeight="1">
      <c r="A10" s="25" t="s">
        <v>51</v>
      </c>
      <c r="B10" s="164">
        <v>651000</v>
      </c>
      <c r="C10" s="164">
        <v>162000</v>
      </c>
      <c r="D10" s="164">
        <v>2608000</v>
      </c>
      <c r="E10" s="164"/>
      <c r="F10" s="164">
        <v>12072500</v>
      </c>
      <c r="G10" s="164"/>
      <c r="H10" s="164">
        <f aca="true" t="shared" si="0" ref="H10:H18">SUM(B10:G10)</f>
        <v>15493500</v>
      </c>
      <c r="I10" s="98"/>
      <c r="J10" s="98"/>
      <c r="K10" s="98"/>
      <c r="L10" s="98"/>
      <c r="N10" s="98"/>
    </row>
    <row r="11" spans="1:14" ht="13.5" customHeight="1">
      <c r="A11" s="27" t="s">
        <v>145</v>
      </c>
      <c r="B11" s="164"/>
      <c r="C11" s="164">
        <v>3683000</v>
      </c>
      <c r="D11" s="164">
        <v>45946000</v>
      </c>
      <c r="E11" s="164">
        <v>8600000</v>
      </c>
      <c r="F11" s="164"/>
      <c r="G11" s="164">
        <v>9040000</v>
      </c>
      <c r="H11" s="164">
        <f t="shared" si="0"/>
        <v>67269000</v>
      </c>
      <c r="I11" s="98"/>
      <c r="J11" s="98"/>
      <c r="K11" s="98"/>
      <c r="L11" s="98"/>
      <c r="N11" s="98"/>
    </row>
    <row r="12" spans="1:14" ht="13.5" customHeight="1">
      <c r="A12" s="124" t="s">
        <v>147</v>
      </c>
      <c r="B12" s="164"/>
      <c r="C12" s="164"/>
      <c r="D12" s="164"/>
      <c r="E12" s="164"/>
      <c r="F12" s="164"/>
      <c r="G12" s="164"/>
      <c r="H12" s="164"/>
      <c r="I12" s="98"/>
      <c r="J12" s="98"/>
      <c r="K12" s="98"/>
      <c r="L12" s="98"/>
      <c r="N12" s="98"/>
    </row>
    <row r="13" spans="1:14" ht="13.5" customHeight="1">
      <c r="A13" s="27" t="s">
        <v>146</v>
      </c>
      <c r="B13" s="164"/>
      <c r="C13" s="164"/>
      <c r="D13" s="164"/>
      <c r="E13" s="164"/>
      <c r="F13" s="164"/>
      <c r="G13" s="164"/>
      <c r="H13" s="164"/>
      <c r="I13" s="98"/>
      <c r="J13" s="98"/>
      <c r="K13" s="98"/>
      <c r="L13" s="98"/>
      <c r="N13" s="98"/>
    </row>
    <row r="14" spans="1:14" ht="13.5" customHeight="1">
      <c r="A14" s="129" t="s">
        <v>293</v>
      </c>
      <c r="B14" s="151">
        <f aca="true" t="shared" si="1" ref="B14:G14">SUM(B9:B13)</f>
        <v>3061000</v>
      </c>
      <c r="C14" s="151">
        <f t="shared" si="1"/>
        <v>4445000</v>
      </c>
      <c r="D14" s="151">
        <f t="shared" si="1"/>
        <v>58215000</v>
      </c>
      <c r="E14" s="151">
        <f t="shared" si="1"/>
        <v>8600000</v>
      </c>
      <c r="F14" s="151">
        <f t="shared" si="1"/>
        <v>56785500</v>
      </c>
      <c r="G14" s="151">
        <f t="shared" si="1"/>
        <v>9040000</v>
      </c>
      <c r="H14" s="167">
        <f t="shared" si="0"/>
        <v>140146500</v>
      </c>
      <c r="I14" s="98"/>
      <c r="J14" s="98"/>
      <c r="K14" s="98"/>
      <c r="L14" s="98"/>
      <c r="N14" s="98"/>
    </row>
    <row r="15" spans="1:14" ht="13.5" customHeight="1">
      <c r="A15" s="131" t="s">
        <v>65</v>
      </c>
      <c r="B15" s="164"/>
      <c r="C15" s="164">
        <v>3251000</v>
      </c>
      <c r="D15" s="164"/>
      <c r="E15" s="164"/>
      <c r="F15" s="163"/>
      <c r="G15" s="164"/>
      <c r="H15" s="164">
        <f t="shared" si="0"/>
        <v>3251000</v>
      </c>
      <c r="I15" s="98"/>
      <c r="J15" s="98"/>
      <c r="K15" s="98"/>
      <c r="L15" s="98"/>
      <c r="N15" s="98"/>
    </row>
    <row r="16" spans="1:14" ht="13.5" customHeight="1">
      <c r="A16" s="131" t="s">
        <v>66</v>
      </c>
      <c r="B16" s="164"/>
      <c r="C16" s="164"/>
      <c r="D16" s="164"/>
      <c r="E16" s="164"/>
      <c r="F16" s="163"/>
      <c r="G16" s="164"/>
      <c r="H16" s="164"/>
      <c r="I16" s="98"/>
      <c r="J16" s="98"/>
      <c r="K16" s="98"/>
      <c r="L16" s="98"/>
      <c r="N16" s="98"/>
    </row>
    <row r="17" spans="1:14" ht="13.5" customHeight="1">
      <c r="A17" s="133" t="s">
        <v>149</v>
      </c>
      <c r="B17" s="165"/>
      <c r="C17" s="165"/>
      <c r="D17" s="165"/>
      <c r="E17" s="165"/>
      <c r="F17" s="163"/>
      <c r="G17" s="164"/>
      <c r="H17" s="164"/>
      <c r="I17" s="98"/>
      <c r="J17" s="98"/>
      <c r="K17" s="98"/>
      <c r="L17" s="98"/>
      <c r="N17" s="98"/>
    </row>
    <row r="18" spans="1:14" ht="13.5" customHeight="1">
      <c r="A18" s="129" t="s">
        <v>294</v>
      </c>
      <c r="B18" s="167">
        <f aca="true" t="shared" si="2" ref="B18:G18">SUM(B15:B17)</f>
        <v>0</v>
      </c>
      <c r="C18" s="167">
        <f t="shared" si="2"/>
        <v>3251000</v>
      </c>
      <c r="D18" s="167">
        <f t="shared" si="2"/>
        <v>0</v>
      </c>
      <c r="E18" s="167">
        <f t="shared" si="2"/>
        <v>0</v>
      </c>
      <c r="F18" s="167">
        <f t="shared" si="2"/>
        <v>0</v>
      </c>
      <c r="G18" s="167">
        <f t="shared" si="2"/>
        <v>0</v>
      </c>
      <c r="H18" s="167">
        <f t="shared" si="0"/>
        <v>3251000</v>
      </c>
      <c r="I18" s="98"/>
      <c r="J18" s="98"/>
      <c r="K18" s="98"/>
      <c r="L18" s="98"/>
      <c r="N18" s="98"/>
    </row>
    <row r="20" spans="1:8" ht="12.75">
      <c r="A20" s="266" t="s">
        <v>278</v>
      </c>
      <c r="B20" s="266"/>
      <c r="C20" s="266"/>
      <c r="D20" s="266"/>
      <c r="E20" s="266"/>
      <c r="F20" s="266"/>
      <c r="G20" s="266"/>
      <c r="H20" s="266"/>
    </row>
    <row r="21" spans="1:8" ht="12.75">
      <c r="A21" s="120"/>
      <c r="B21" s="120"/>
      <c r="C21" s="120"/>
      <c r="D21" s="120"/>
      <c r="E21" s="120"/>
      <c r="F21" s="120"/>
      <c r="G21" s="120"/>
      <c r="H21" s="120"/>
    </row>
    <row r="22" spans="1:8" ht="12.75">
      <c r="A22" s="267" t="s">
        <v>273</v>
      </c>
      <c r="B22" s="267"/>
      <c r="C22" s="267"/>
      <c r="D22" s="267"/>
      <c r="E22" s="267"/>
      <c r="F22" s="267"/>
      <c r="G22" s="267"/>
      <c r="H22" s="267"/>
    </row>
    <row r="23" spans="1:8" ht="12.75">
      <c r="A23" s="267" t="s">
        <v>23</v>
      </c>
      <c r="B23" s="267"/>
      <c r="C23" s="267"/>
      <c r="D23" s="267"/>
      <c r="E23" s="267"/>
      <c r="F23" s="267"/>
      <c r="G23" s="267"/>
      <c r="H23" s="267"/>
    </row>
    <row r="24" spans="1:8" ht="12.75">
      <c r="A24" s="44"/>
      <c r="B24" s="44"/>
      <c r="C24" s="44"/>
      <c r="D24" s="44"/>
      <c r="E24" s="44"/>
      <c r="F24" s="44"/>
      <c r="G24" s="44"/>
      <c r="H24" s="44"/>
    </row>
    <row r="25" spans="1:8" ht="12.75">
      <c r="A25" s="118" t="s">
        <v>120</v>
      </c>
      <c r="B25" s="289" t="s">
        <v>474</v>
      </c>
      <c r="C25" s="289"/>
      <c r="D25" s="289"/>
      <c r="E25" s="289"/>
      <c r="F25" s="289"/>
      <c r="G25" s="289"/>
      <c r="H25" s="289"/>
    </row>
    <row r="26" spans="1:8" ht="12.75">
      <c r="A26" s="266" t="s">
        <v>465</v>
      </c>
      <c r="B26" s="266"/>
      <c r="C26" s="266"/>
      <c r="D26" s="266"/>
      <c r="E26" s="266"/>
      <c r="F26" s="266"/>
      <c r="G26" s="266"/>
      <c r="H26" s="266"/>
    </row>
    <row r="27" spans="1:8" ht="12.75">
      <c r="A27" s="271" t="s">
        <v>7</v>
      </c>
      <c r="B27" s="281" t="s">
        <v>23</v>
      </c>
      <c r="C27" s="282"/>
      <c r="D27" s="282"/>
      <c r="E27" s="282"/>
      <c r="F27" s="282"/>
      <c r="G27" s="282"/>
      <c r="H27" s="283"/>
    </row>
    <row r="28" spans="1:8" ht="12.75">
      <c r="A28" s="271"/>
      <c r="B28" s="104"/>
      <c r="C28" s="104"/>
      <c r="D28" s="104"/>
      <c r="E28" s="104"/>
      <c r="F28" s="104"/>
      <c r="G28" s="104"/>
      <c r="H28" s="45" t="s">
        <v>8</v>
      </c>
    </row>
    <row r="29" spans="1:8" ht="12.75">
      <c r="A29" s="27" t="s">
        <v>50</v>
      </c>
      <c r="B29" s="30"/>
      <c r="C29" s="30"/>
      <c r="D29" s="30"/>
      <c r="E29" s="30"/>
      <c r="F29" s="30"/>
      <c r="G29" s="24"/>
      <c r="H29" s="24"/>
    </row>
    <row r="30" spans="1:8" ht="12.75">
      <c r="A30" s="25" t="s">
        <v>51</v>
      </c>
      <c r="B30" s="30"/>
      <c r="C30" s="30"/>
      <c r="D30" s="30"/>
      <c r="E30" s="30"/>
      <c r="F30" s="30"/>
      <c r="G30" s="24"/>
      <c r="H30" s="24"/>
    </row>
    <row r="31" spans="1:8" ht="12.75">
      <c r="A31" s="27" t="s">
        <v>145</v>
      </c>
      <c r="B31" s="30"/>
      <c r="C31" s="30"/>
      <c r="D31" s="30"/>
      <c r="E31" s="30"/>
      <c r="F31" s="30"/>
      <c r="G31" s="24"/>
      <c r="H31" s="24"/>
    </row>
    <row r="32" spans="1:8" ht="12.75">
      <c r="A32" s="124" t="s">
        <v>147</v>
      </c>
      <c r="B32" s="24"/>
      <c r="C32" s="24"/>
      <c r="D32" s="24"/>
      <c r="E32" s="24"/>
      <c r="F32" s="24"/>
      <c r="G32" s="24"/>
      <c r="H32" s="24"/>
    </row>
    <row r="33" spans="1:8" ht="12.75">
      <c r="A33" s="27" t="s">
        <v>146</v>
      </c>
      <c r="B33" s="24"/>
      <c r="C33" s="24"/>
      <c r="D33" s="24"/>
      <c r="E33" s="24"/>
      <c r="F33" s="24"/>
      <c r="G33" s="24"/>
      <c r="H33" s="24"/>
    </row>
    <row r="34" spans="1:8" ht="12.75">
      <c r="A34" s="129" t="s">
        <v>293</v>
      </c>
      <c r="B34" s="130"/>
      <c r="C34" s="130"/>
      <c r="D34" s="130"/>
      <c r="E34" s="130"/>
      <c r="F34" s="130"/>
      <c r="G34" s="40"/>
      <c r="H34" s="40"/>
    </row>
    <row r="35" spans="1:8" ht="12.75">
      <c r="A35" s="131" t="s">
        <v>65</v>
      </c>
      <c r="B35" s="71"/>
      <c r="C35" s="71"/>
      <c r="D35" s="71"/>
      <c r="E35" s="71"/>
      <c r="F35" s="128"/>
      <c r="G35" s="24"/>
      <c r="H35" s="24"/>
    </row>
    <row r="36" spans="1:8" ht="12.75">
      <c r="A36" s="131" t="s">
        <v>66</v>
      </c>
      <c r="B36" s="71"/>
      <c r="C36" s="71"/>
      <c r="D36" s="71"/>
      <c r="E36" s="71"/>
      <c r="F36" s="132"/>
      <c r="G36" s="30"/>
      <c r="H36" s="24"/>
    </row>
    <row r="37" spans="1:8" ht="12.75">
      <c r="A37" s="133" t="s">
        <v>149</v>
      </c>
      <c r="B37" s="134"/>
      <c r="C37" s="134"/>
      <c r="D37" s="134"/>
      <c r="E37" s="134"/>
      <c r="F37" s="132"/>
      <c r="G37" s="30"/>
      <c r="H37" s="24"/>
    </row>
    <row r="38" spans="1:8" ht="12.75">
      <c r="A38" s="129" t="s">
        <v>295</v>
      </c>
      <c r="B38" s="135">
        <v>0</v>
      </c>
      <c r="C38" s="135">
        <v>0</v>
      </c>
      <c r="D38" s="135">
        <v>0</v>
      </c>
      <c r="E38" s="135">
        <v>0</v>
      </c>
      <c r="F38" s="40">
        <v>0</v>
      </c>
      <c r="G38" s="40">
        <v>0</v>
      </c>
      <c r="H38" s="40">
        <v>0</v>
      </c>
    </row>
  </sheetData>
  <sheetProtection/>
  <mergeCells count="14">
    <mergeCell ref="A27:A28"/>
    <mergeCell ref="B27:H27"/>
    <mergeCell ref="A20:H20"/>
    <mergeCell ref="A22:H22"/>
    <mergeCell ref="A23:H23"/>
    <mergeCell ref="B25:H25"/>
    <mergeCell ref="A26:H26"/>
    <mergeCell ref="A2:H2"/>
    <mergeCell ref="A1:H1"/>
    <mergeCell ref="A6:H6"/>
    <mergeCell ref="A7:A8"/>
    <mergeCell ref="A3:H3"/>
    <mergeCell ref="B7:H7"/>
    <mergeCell ref="B5:H5"/>
  </mergeCells>
  <printOptions/>
  <pageMargins left="0.51" right="0.26" top="0.4" bottom="0.32" header="0.33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4"/>
  <sheetViews>
    <sheetView zoomScalePageLayoutView="0" workbookViewId="0" topLeftCell="A22">
      <selection activeCell="H24" sqref="H24"/>
    </sheetView>
  </sheetViews>
  <sheetFormatPr defaultColWidth="9.00390625" defaultRowHeight="12.75"/>
  <cols>
    <col min="1" max="1" width="44.375" style="17" customWidth="1"/>
    <col min="2" max="2" width="13.125" style="17" customWidth="1"/>
    <col min="3" max="3" width="11.87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3" spans="1:6" ht="12" customHeight="1">
      <c r="A3" s="53"/>
      <c r="B3" s="54" t="s">
        <v>126</v>
      </c>
      <c r="C3" s="55"/>
      <c r="D3" s="55"/>
      <c r="E3" s="55"/>
      <c r="F3" s="21"/>
    </row>
    <row r="4" spans="1:2" ht="26.25" customHeight="1">
      <c r="A4" s="272" t="s">
        <v>199</v>
      </c>
      <c r="B4" s="272"/>
    </row>
    <row r="5" spans="1:2" ht="12.75">
      <c r="A5" s="234" t="s">
        <v>466</v>
      </c>
      <c r="B5" s="234"/>
    </row>
    <row r="6" spans="1:2" ht="12.75">
      <c r="A6" s="57" t="s">
        <v>128</v>
      </c>
      <c r="B6" s="43" t="s">
        <v>2</v>
      </c>
    </row>
    <row r="7" spans="1:2" ht="12.75">
      <c r="A7" s="58" t="s">
        <v>467</v>
      </c>
      <c r="B7" s="64">
        <v>30027319</v>
      </c>
    </row>
    <row r="8" spans="1:2" ht="12.75">
      <c r="A8" s="34" t="s">
        <v>8</v>
      </c>
      <c r="B8" s="65">
        <f>SUM(B7)</f>
        <v>30027319</v>
      </c>
    </row>
    <row r="9" spans="1:5" ht="12.75">
      <c r="A9" s="266" t="s">
        <v>130</v>
      </c>
      <c r="B9" s="266"/>
      <c r="C9" s="266"/>
      <c r="D9" s="266"/>
      <c r="E9" s="266"/>
    </row>
    <row r="10" spans="1:5" ht="12.75">
      <c r="A10" s="235" t="s">
        <v>127</v>
      </c>
      <c r="B10" s="235"/>
      <c r="C10" s="235"/>
      <c r="D10" s="235"/>
      <c r="E10" s="235"/>
    </row>
    <row r="11" spans="1:5" ht="12.75">
      <c r="A11" s="18"/>
      <c r="B11" s="18"/>
      <c r="C11" s="18"/>
      <c r="D11" s="18"/>
      <c r="E11" s="18" t="s">
        <v>465</v>
      </c>
    </row>
    <row r="12" spans="1:5" ht="12.75" customHeight="1">
      <c r="A12" s="238" t="s">
        <v>128</v>
      </c>
      <c r="B12" s="240" t="s">
        <v>2</v>
      </c>
      <c r="C12" s="263" t="s">
        <v>29</v>
      </c>
      <c r="D12" s="263" t="s">
        <v>15</v>
      </c>
      <c r="E12" s="240" t="s">
        <v>16</v>
      </c>
    </row>
    <row r="13" spans="1:5" ht="12.75">
      <c r="A13" s="239"/>
      <c r="B13" s="241"/>
      <c r="C13" s="264"/>
      <c r="D13" s="264"/>
      <c r="E13" s="241"/>
    </row>
    <row r="14" spans="1:5" ht="12.75">
      <c r="A14" s="61"/>
      <c r="B14" s="61"/>
      <c r="C14" s="61"/>
      <c r="D14" s="61"/>
      <c r="E14" s="61"/>
    </row>
    <row r="15" spans="1:5" ht="12.75">
      <c r="A15" s="61"/>
      <c r="B15" s="61"/>
      <c r="C15" s="61"/>
      <c r="D15" s="61"/>
      <c r="E15" s="61"/>
    </row>
    <row r="16" spans="1:5" ht="12.75">
      <c r="A16" s="61"/>
      <c r="B16" s="61"/>
      <c r="C16" s="61"/>
      <c r="D16" s="61"/>
      <c r="E16" s="61"/>
    </row>
    <row r="17" spans="1:5" ht="12.75">
      <c r="A17" s="61"/>
      <c r="B17" s="61"/>
      <c r="C17" s="61"/>
      <c r="D17" s="61"/>
      <c r="E17" s="61"/>
    </row>
    <row r="18" spans="1:5" ht="12.75">
      <c r="A18" s="61"/>
      <c r="B18" s="61"/>
      <c r="C18" s="61"/>
      <c r="D18" s="61"/>
      <c r="E18" s="61"/>
    </row>
    <row r="19" spans="1:5" ht="12.75">
      <c r="A19" s="34" t="s">
        <v>8</v>
      </c>
      <c r="B19" s="66">
        <v>0</v>
      </c>
      <c r="C19" s="66">
        <v>0</v>
      </c>
      <c r="D19" s="66">
        <v>0</v>
      </c>
      <c r="E19" s="66">
        <v>0</v>
      </c>
    </row>
    <row r="20" spans="1:5" ht="12.75">
      <c r="A20" s="56"/>
      <c r="B20" s="56"/>
      <c r="C20" s="56"/>
      <c r="D20" s="56"/>
      <c r="E20" s="56"/>
    </row>
    <row r="21" spans="1:5" ht="12.75">
      <c r="A21" s="266" t="s">
        <v>129</v>
      </c>
      <c r="B21" s="266"/>
      <c r="C21" s="266"/>
      <c r="D21" s="266"/>
      <c r="E21" s="266"/>
    </row>
    <row r="22" spans="1:5" ht="12.75">
      <c r="A22" s="235" t="s">
        <v>135</v>
      </c>
      <c r="B22" s="235"/>
      <c r="C22" s="235"/>
      <c r="D22" s="235"/>
      <c r="E22" s="235"/>
    </row>
    <row r="23" spans="1:5" ht="12" customHeight="1">
      <c r="A23" s="268" t="s">
        <v>465</v>
      </c>
      <c r="B23" s="268"/>
      <c r="C23" s="268"/>
      <c r="D23" s="268"/>
      <c r="E23" s="268"/>
    </row>
    <row r="24" spans="1:5" ht="12.75" customHeight="1">
      <c r="A24" s="236" t="s">
        <v>132</v>
      </c>
      <c r="B24" s="240" t="s">
        <v>2</v>
      </c>
      <c r="C24" s="263" t="s">
        <v>29</v>
      </c>
      <c r="D24" s="263" t="s">
        <v>15</v>
      </c>
      <c r="E24" s="240" t="s">
        <v>16</v>
      </c>
    </row>
    <row r="25" spans="1:5" ht="14.25" customHeight="1">
      <c r="A25" s="237"/>
      <c r="B25" s="241"/>
      <c r="C25" s="264"/>
      <c r="D25" s="264"/>
      <c r="E25" s="241"/>
    </row>
    <row r="26" spans="1:5" ht="14.25" customHeight="1">
      <c r="A26" s="62"/>
      <c r="B26" s="59"/>
      <c r="C26" s="46"/>
      <c r="D26" s="46"/>
      <c r="E26" s="59"/>
    </row>
    <row r="27" spans="1:5" ht="14.25" customHeight="1">
      <c r="A27" s="62"/>
      <c r="B27" s="59"/>
      <c r="C27" s="46"/>
      <c r="D27" s="46"/>
      <c r="E27" s="59"/>
    </row>
    <row r="28" spans="1:5" ht="14.25" customHeight="1">
      <c r="A28" s="62"/>
      <c r="B28" s="59"/>
      <c r="C28" s="46"/>
      <c r="D28" s="46"/>
      <c r="E28" s="59"/>
    </row>
    <row r="29" spans="1:5" ht="12.75">
      <c r="A29" s="58"/>
      <c r="B29" s="28"/>
      <c r="C29" s="63"/>
      <c r="D29" s="63"/>
      <c r="E29" s="63"/>
    </row>
    <row r="30" spans="1:5" ht="12.75">
      <c r="A30" s="58"/>
      <c r="B30" s="28"/>
      <c r="C30" s="63"/>
      <c r="D30" s="63"/>
      <c r="E30" s="63"/>
    </row>
    <row r="31" spans="1:5" ht="12.75">
      <c r="A31" s="34" t="s">
        <v>8</v>
      </c>
      <c r="B31" s="65">
        <v>0</v>
      </c>
      <c r="C31" s="65">
        <v>0</v>
      </c>
      <c r="D31" s="65">
        <v>0</v>
      </c>
      <c r="E31" s="65">
        <v>0</v>
      </c>
    </row>
    <row r="33" spans="1:5" ht="12.75">
      <c r="A33" s="266" t="s">
        <v>131</v>
      </c>
      <c r="B33" s="266"/>
      <c r="C33" s="266"/>
      <c r="D33" s="266"/>
      <c r="E33" s="266"/>
    </row>
    <row r="34" spans="1:5" ht="12.75">
      <c r="A34" s="235" t="s">
        <v>75</v>
      </c>
      <c r="B34" s="235"/>
      <c r="C34" s="235"/>
      <c r="D34" s="235"/>
      <c r="E34" s="235"/>
    </row>
    <row r="35" spans="1:5" ht="12.75">
      <c r="A35" s="268" t="s">
        <v>465</v>
      </c>
      <c r="B35" s="268"/>
      <c r="C35" s="268"/>
      <c r="D35" s="268"/>
      <c r="E35" s="268"/>
    </row>
    <row r="36" spans="1:5" ht="12.75" customHeight="1">
      <c r="A36" s="236" t="s">
        <v>132</v>
      </c>
      <c r="B36" s="240" t="s">
        <v>2</v>
      </c>
      <c r="C36" s="263" t="s">
        <v>29</v>
      </c>
      <c r="D36" s="263" t="s">
        <v>15</v>
      </c>
      <c r="E36" s="240" t="s">
        <v>16</v>
      </c>
    </row>
    <row r="37" spans="1:5" ht="12.75">
      <c r="A37" s="237"/>
      <c r="B37" s="241"/>
      <c r="C37" s="264"/>
      <c r="D37" s="264"/>
      <c r="E37" s="241"/>
    </row>
    <row r="38" spans="1:5" ht="12.75">
      <c r="A38" s="58" t="s">
        <v>468</v>
      </c>
      <c r="B38" s="64">
        <v>2160000</v>
      </c>
      <c r="C38" s="67"/>
      <c r="D38" s="67"/>
      <c r="E38" s="67">
        <f>SUM(B38:D38)</f>
        <v>2160000</v>
      </c>
    </row>
    <row r="39" spans="1:5" ht="12.75">
      <c r="A39" s="58" t="s">
        <v>469</v>
      </c>
      <c r="B39" s="64">
        <v>217000</v>
      </c>
      <c r="C39" s="67"/>
      <c r="D39" s="67"/>
      <c r="E39" s="67">
        <f aca="true" t="shared" si="0" ref="E39:E44">SUM(B39:D39)</f>
        <v>217000</v>
      </c>
    </row>
    <row r="40" spans="1:5" ht="12.75">
      <c r="A40" s="58" t="s">
        <v>470</v>
      </c>
      <c r="B40" s="64">
        <v>3944000</v>
      </c>
      <c r="C40" s="67"/>
      <c r="D40" s="67"/>
      <c r="E40" s="67">
        <f t="shared" si="0"/>
        <v>3944000</v>
      </c>
    </row>
    <row r="41" spans="1:5" ht="12.75">
      <c r="A41" s="58" t="s">
        <v>471</v>
      </c>
      <c r="B41" s="64">
        <v>242425000</v>
      </c>
      <c r="C41" s="67"/>
      <c r="D41" s="67"/>
      <c r="E41" s="67">
        <f t="shared" si="0"/>
        <v>242425000</v>
      </c>
    </row>
    <row r="42" spans="1:5" ht="12.75">
      <c r="A42" s="58" t="s">
        <v>472</v>
      </c>
      <c r="B42" s="64">
        <v>111342000</v>
      </c>
      <c r="C42" s="67"/>
      <c r="D42" s="67"/>
      <c r="E42" s="67">
        <f t="shared" si="0"/>
        <v>111342000</v>
      </c>
    </row>
    <row r="43" spans="1:5" ht="12.75">
      <c r="A43" s="58"/>
      <c r="B43" s="64"/>
      <c r="C43" s="67"/>
      <c r="D43" s="67"/>
      <c r="E43" s="67">
        <f t="shared" si="0"/>
        <v>0</v>
      </c>
    </row>
    <row r="44" spans="1:5" ht="12.75">
      <c r="A44" s="34" t="s">
        <v>8</v>
      </c>
      <c r="B44" s="65">
        <f>SUM(B38:B43)</f>
        <v>360088000</v>
      </c>
      <c r="C44" s="65"/>
      <c r="D44" s="65"/>
      <c r="E44" s="68">
        <f t="shared" si="0"/>
        <v>360088000</v>
      </c>
    </row>
  </sheetData>
  <sheetProtection/>
  <mergeCells count="25">
    <mergeCell ref="A34:E34"/>
    <mergeCell ref="A36:A37"/>
    <mergeCell ref="B36:B37"/>
    <mergeCell ref="C36:C37"/>
    <mergeCell ref="D36:D37"/>
    <mergeCell ref="E36:E37"/>
    <mergeCell ref="A35:E35"/>
    <mergeCell ref="A12:A13"/>
    <mergeCell ref="A21:E21"/>
    <mergeCell ref="B24:B25"/>
    <mergeCell ref="E24:E25"/>
    <mergeCell ref="B12:B13"/>
    <mergeCell ref="C12:C13"/>
    <mergeCell ref="D12:D13"/>
    <mergeCell ref="E12:E13"/>
    <mergeCell ref="A4:B4"/>
    <mergeCell ref="A5:B5"/>
    <mergeCell ref="A33:E33"/>
    <mergeCell ref="A23:E23"/>
    <mergeCell ref="A22:E22"/>
    <mergeCell ref="A9:E9"/>
    <mergeCell ref="C24:C25"/>
    <mergeCell ref="D24:D25"/>
    <mergeCell ref="A24:A25"/>
    <mergeCell ref="A10:E10"/>
  </mergeCells>
  <printOptions/>
  <pageMargins left="0.61" right="0.35" top="0.36" bottom="0.3" header="0.2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4">
      <selection activeCell="H28" sqref="H28"/>
    </sheetView>
  </sheetViews>
  <sheetFormatPr defaultColWidth="9.00390625" defaultRowHeight="12.75"/>
  <cols>
    <col min="1" max="1" width="33.375" style="17" customWidth="1"/>
    <col min="2" max="2" width="13.125" style="17" customWidth="1"/>
    <col min="3" max="3" width="13.00390625" style="17" customWidth="1"/>
    <col min="4" max="4" width="12.125" style="17" customWidth="1"/>
    <col min="5" max="5" width="13.00390625" style="17" customWidth="1"/>
    <col min="6" max="6" width="13.25390625" style="17" customWidth="1"/>
    <col min="7" max="16384" width="9.125" style="17" customWidth="1"/>
  </cols>
  <sheetData>
    <row r="1" spans="1:6" ht="12.75">
      <c r="A1" s="266" t="s">
        <v>172</v>
      </c>
      <c r="B1" s="266"/>
      <c r="C1" s="266"/>
      <c r="D1" s="266"/>
      <c r="E1" s="266"/>
      <c r="F1" s="266"/>
    </row>
    <row r="2" spans="1:6" ht="12.75">
      <c r="A2" s="235" t="s">
        <v>164</v>
      </c>
      <c r="B2" s="235"/>
      <c r="C2" s="235"/>
      <c r="D2" s="235"/>
      <c r="E2" s="235"/>
      <c r="F2" s="235"/>
    </row>
    <row r="3" spans="1:6" ht="12.75">
      <c r="A3" s="235" t="s">
        <v>165</v>
      </c>
      <c r="B3" s="235"/>
      <c r="C3" s="235"/>
      <c r="D3" s="235"/>
      <c r="E3" s="235"/>
      <c r="F3" s="235"/>
    </row>
    <row r="4" spans="1:6" ht="12.75">
      <c r="A4" s="268" t="s">
        <v>531</v>
      </c>
      <c r="B4" s="268"/>
      <c r="C4" s="268"/>
      <c r="D4" s="268"/>
      <c r="E4" s="268"/>
      <c r="F4" s="268"/>
    </row>
    <row r="5" spans="1:6" ht="12.75" customHeight="1">
      <c r="A5" s="240" t="s">
        <v>6</v>
      </c>
      <c r="B5" s="271" t="s">
        <v>14</v>
      </c>
      <c r="C5" s="271"/>
      <c r="D5" s="271"/>
      <c r="E5" s="271"/>
      <c r="F5" s="265" t="s">
        <v>163</v>
      </c>
    </row>
    <row r="6" spans="1:6" ht="15" customHeight="1">
      <c r="A6" s="241"/>
      <c r="B6" s="22" t="s">
        <v>4</v>
      </c>
      <c r="C6" s="22" t="s">
        <v>35</v>
      </c>
      <c r="D6" s="22" t="s">
        <v>36</v>
      </c>
      <c r="E6" s="22" t="s">
        <v>5</v>
      </c>
      <c r="F6" s="265"/>
    </row>
    <row r="7" spans="1:6" ht="15" customHeight="1">
      <c r="A7" s="24" t="s">
        <v>533</v>
      </c>
      <c r="B7" s="24">
        <v>677000</v>
      </c>
      <c r="C7" s="51"/>
      <c r="D7" s="51"/>
      <c r="E7" s="51">
        <f aca="true" t="shared" si="0" ref="E7:E12">SUM(B7:D7)</f>
        <v>677000</v>
      </c>
      <c r="F7" s="51"/>
    </row>
    <row r="8" spans="1:6" ht="24" customHeight="1">
      <c r="A8" s="181" t="s">
        <v>534</v>
      </c>
      <c r="B8" s="24">
        <v>30480000</v>
      </c>
      <c r="C8" s="51"/>
      <c r="D8" s="51"/>
      <c r="E8" s="51">
        <f t="shared" si="0"/>
        <v>30480000</v>
      </c>
      <c r="F8" s="51"/>
    </row>
    <row r="9" spans="1:6" ht="15" customHeight="1">
      <c r="A9" s="24" t="s">
        <v>536</v>
      </c>
      <c r="B9" s="24">
        <v>5545000</v>
      </c>
      <c r="C9" s="51"/>
      <c r="D9" s="51"/>
      <c r="E9" s="51">
        <f t="shared" si="0"/>
        <v>5545000</v>
      </c>
      <c r="F9" s="51"/>
    </row>
    <row r="10" spans="1:6" ht="15" customHeight="1">
      <c r="A10" s="24" t="s">
        <v>535</v>
      </c>
      <c r="B10" s="24">
        <v>341000</v>
      </c>
      <c r="C10" s="51"/>
      <c r="D10" s="51"/>
      <c r="E10" s="51">
        <f t="shared" si="0"/>
        <v>341000</v>
      </c>
      <c r="F10" s="51"/>
    </row>
    <row r="11" spans="1:6" ht="15" customHeight="1">
      <c r="A11" s="24" t="s">
        <v>537</v>
      </c>
      <c r="B11" s="24">
        <v>1000000</v>
      </c>
      <c r="C11" s="51"/>
      <c r="D11" s="51"/>
      <c r="E11" s="51">
        <f t="shared" si="0"/>
        <v>1000000</v>
      </c>
      <c r="F11" s="51"/>
    </row>
    <row r="12" spans="1:6" ht="37.5" customHeight="1">
      <c r="A12" s="24" t="s">
        <v>538</v>
      </c>
      <c r="B12" s="24"/>
      <c r="C12" s="51"/>
      <c r="D12" s="51">
        <v>3251000</v>
      </c>
      <c r="E12" s="51">
        <f t="shared" si="0"/>
        <v>3251000</v>
      </c>
      <c r="F12" s="182" t="s">
        <v>474</v>
      </c>
    </row>
    <row r="13" spans="1:6" ht="15" customHeight="1">
      <c r="A13" s="24"/>
      <c r="B13" s="24"/>
      <c r="C13" s="51"/>
      <c r="D13" s="51"/>
      <c r="E13" s="51"/>
      <c r="F13" s="51"/>
    </row>
    <row r="14" spans="1:6" ht="12.75" customHeight="1">
      <c r="A14" s="180" t="s">
        <v>168</v>
      </c>
      <c r="B14" s="180">
        <f>SUM(B7:B11)</f>
        <v>38043000</v>
      </c>
      <c r="C14" s="180">
        <f>SUM(C7:C11)</f>
        <v>0</v>
      </c>
      <c r="D14" s="180">
        <f>SUM(D12)</f>
        <v>3251000</v>
      </c>
      <c r="E14" s="180">
        <f>SUM(E7:E12)</f>
        <v>41294000</v>
      </c>
      <c r="F14" s="51"/>
    </row>
    <row r="15" spans="1:2" ht="12.75">
      <c r="A15" s="21"/>
      <c r="B15" s="21"/>
    </row>
    <row r="16" spans="1:6" ht="12.75" customHeight="1">
      <c r="A16" s="266" t="s">
        <v>171</v>
      </c>
      <c r="B16" s="266"/>
      <c r="C16" s="266"/>
      <c r="D16" s="266"/>
      <c r="E16" s="266"/>
      <c r="F16" s="266"/>
    </row>
    <row r="17" spans="1:2" ht="12.75">
      <c r="A17" s="21"/>
      <c r="B17" s="21"/>
    </row>
    <row r="18" spans="1:6" ht="12.75">
      <c r="A18" s="235" t="s">
        <v>66</v>
      </c>
      <c r="B18" s="235"/>
      <c r="C18" s="235"/>
      <c r="D18" s="235"/>
      <c r="E18" s="235"/>
      <c r="F18" s="235"/>
    </row>
    <row r="19" spans="1:6" ht="12.75">
      <c r="A19" s="235" t="s">
        <v>166</v>
      </c>
      <c r="B19" s="235"/>
      <c r="C19" s="235"/>
      <c r="D19" s="235"/>
      <c r="E19" s="235"/>
      <c r="F19" s="235"/>
    </row>
    <row r="20" spans="1:6" ht="12.75">
      <c r="A20" s="268" t="s">
        <v>531</v>
      </c>
      <c r="B20" s="268"/>
      <c r="C20" s="268"/>
      <c r="D20" s="268"/>
      <c r="E20" s="268"/>
      <c r="F20" s="268"/>
    </row>
    <row r="21" spans="1:6" ht="12.75">
      <c r="A21" s="240" t="s">
        <v>37</v>
      </c>
      <c r="B21" s="271" t="s">
        <v>14</v>
      </c>
      <c r="C21" s="271"/>
      <c r="D21" s="271"/>
      <c r="E21" s="271"/>
      <c r="F21" s="265" t="s">
        <v>163</v>
      </c>
    </row>
    <row r="22" spans="1:6" ht="12.75">
      <c r="A22" s="241"/>
      <c r="B22" s="43" t="s">
        <v>4</v>
      </c>
      <c r="C22" s="43" t="s">
        <v>35</v>
      </c>
      <c r="D22" s="43" t="s">
        <v>36</v>
      </c>
      <c r="E22" s="43" t="s">
        <v>5</v>
      </c>
      <c r="F22" s="265"/>
    </row>
    <row r="23" spans="1:6" ht="12.75">
      <c r="A23" s="71" t="s">
        <v>532</v>
      </c>
      <c r="B23" s="24">
        <v>3175000</v>
      </c>
      <c r="C23" s="51"/>
      <c r="D23" s="51"/>
      <c r="E23" s="51">
        <f>SUM(B23:D23)</f>
        <v>3175000</v>
      </c>
      <c r="F23" s="51"/>
    </row>
    <row r="24" spans="1:6" ht="12.75">
      <c r="A24" s="24"/>
      <c r="B24" s="24"/>
      <c r="C24" s="51"/>
      <c r="D24" s="51"/>
      <c r="E24" s="51"/>
      <c r="F24" s="51"/>
    </row>
    <row r="25" spans="1:6" ht="12.75">
      <c r="A25" s="24"/>
      <c r="B25" s="24"/>
      <c r="C25" s="51"/>
      <c r="D25" s="51"/>
      <c r="E25" s="51"/>
      <c r="F25" s="51"/>
    </row>
    <row r="26" spans="1:6" ht="12.75">
      <c r="A26" s="38" t="s">
        <v>167</v>
      </c>
      <c r="B26" s="183">
        <f>SUM(B23:B25)</f>
        <v>3175000</v>
      </c>
      <c r="C26" s="52">
        <v>0</v>
      </c>
      <c r="D26" s="52">
        <v>0</v>
      </c>
      <c r="E26" s="52">
        <f>SUM(E23:E25)</f>
        <v>3175000</v>
      </c>
      <c r="F26" s="51"/>
    </row>
    <row r="27" spans="1:2" ht="12.75">
      <c r="A27" s="21"/>
      <c r="B27" s="21"/>
    </row>
    <row r="28" spans="1:6" ht="12.75">
      <c r="A28" s="266" t="s">
        <v>173</v>
      </c>
      <c r="B28" s="266"/>
      <c r="C28" s="266"/>
      <c r="D28" s="266"/>
      <c r="E28" s="266"/>
      <c r="F28" s="266"/>
    </row>
    <row r="29" spans="1:2" ht="12.75">
      <c r="A29" s="21"/>
      <c r="B29" s="21"/>
    </row>
    <row r="30" spans="1:6" ht="12.75">
      <c r="A30" s="235" t="s">
        <v>169</v>
      </c>
      <c r="B30" s="235"/>
      <c r="C30" s="235"/>
      <c r="D30" s="235"/>
      <c r="E30" s="235"/>
      <c r="F30" s="235"/>
    </row>
    <row r="31" spans="1:6" ht="12.75">
      <c r="A31" s="235" t="s">
        <v>165</v>
      </c>
      <c r="B31" s="235"/>
      <c r="C31" s="235"/>
      <c r="D31" s="235"/>
      <c r="E31" s="235"/>
      <c r="F31" s="235"/>
    </row>
    <row r="32" spans="1:6" ht="12.75">
      <c r="A32" s="268" t="s">
        <v>531</v>
      </c>
      <c r="B32" s="268"/>
      <c r="C32" s="268"/>
      <c r="D32" s="268"/>
      <c r="E32" s="268"/>
      <c r="F32" s="268"/>
    </row>
    <row r="33" spans="1:6" ht="12.75">
      <c r="A33" s="240" t="s">
        <v>13</v>
      </c>
      <c r="B33" s="271" t="s">
        <v>14</v>
      </c>
      <c r="C33" s="271"/>
      <c r="D33" s="271"/>
      <c r="E33" s="271"/>
      <c r="F33" s="265" t="s">
        <v>163</v>
      </c>
    </row>
    <row r="34" spans="1:6" ht="12.75">
      <c r="A34" s="241"/>
      <c r="B34" s="43" t="s">
        <v>4</v>
      </c>
      <c r="C34" s="43" t="s">
        <v>35</v>
      </c>
      <c r="D34" s="43" t="s">
        <v>36</v>
      </c>
      <c r="E34" s="43" t="s">
        <v>5</v>
      </c>
      <c r="F34" s="265"/>
    </row>
    <row r="35" spans="1:6" ht="12.75">
      <c r="A35" s="24"/>
      <c r="B35" s="24"/>
      <c r="C35" s="51"/>
      <c r="D35" s="51"/>
      <c r="E35" s="51"/>
      <c r="F35" s="51"/>
    </row>
    <row r="36" spans="1:6" ht="12.75">
      <c r="A36" s="24"/>
      <c r="B36" s="24"/>
      <c r="C36" s="51"/>
      <c r="D36" s="51"/>
      <c r="E36" s="51"/>
      <c r="F36" s="51"/>
    </row>
    <row r="37" spans="1:6" ht="12.75">
      <c r="A37" s="38" t="s">
        <v>170</v>
      </c>
      <c r="B37" s="48"/>
      <c r="C37" s="51"/>
      <c r="D37" s="51"/>
      <c r="E37" s="51"/>
      <c r="F37" s="51"/>
    </row>
  </sheetData>
  <sheetProtection/>
  <mergeCells count="21">
    <mergeCell ref="A1:F1"/>
    <mergeCell ref="A4:F4"/>
    <mergeCell ref="A3:F3"/>
    <mergeCell ref="B21:E21"/>
    <mergeCell ref="A18:F18"/>
    <mergeCell ref="F21:F22"/>
    <mergeCell ref="B5:E5"/>
    <mergeCell ref="A31:F31"/>
    <mergeCell ref="A2:F2"/>
    <mergeCell ref="A20:F20"/>
    <mergeCell ref="A5:A6"/>
    <mergeCell ref="A33:A34"/>
    <mergeCell ref="F5:F6"/>
    <mergeCell ref="A30:F30"/>
    <mergeCell ref="A21:A22"/>
    <mergeCell ref="A32:F32"/>
    <mergeCell ref="B33:E33"/>
    <mergeCell ref="F33:F34"/>
    <mergeCell ref="A19:F19"/>
    <mergeCell ref="A28:F28"/>
    <mergeCell ref="A16:F16"/>
  </mergeCells>
  <printOptions horizontalCentered="1" verticalCentered="1"/>
  <pageMargins left="0.4" right="0.24" top="0.42" bottom="0.5" header="0.29" footer="0.28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7.00390625" style="17" customWidth="1"/>
    <col min="2" max="2" width="13.875" style="17" customWidth="1"/>
    <col min="3" max="16384" width="9.125" style="17" customWidth="1"/>
  </cols>
  <sheetData>
    <row r="1" ht="12.75">
      <c r="B1" s="18" t="s">
        <v>279</v>
      </c>
    </row>
    <row r="4" spans="1:2" ht="12.75">
      <c r="A4" s="266"/>
      <c r="B4" s="266"/>
    </row>
    <row r="5" spans="1:2" ht="12.75">
      <c r="A5" s="21"/>
      <c r="B5" s="184"/>
    </row>
    <row r="6" spans="1:2" ht="12.75">
      <c r="A6" s="235" t="s">
        <v>38</v>
      </c>
      <c r="B6" s="235"/>
    </row>
    <row r="7" spans="1:2" ht="12.75">
      <c r="A7" s="185"/>
      <c r="B7" s="185"/>
    </row>
    <row r="8" spans="1:2" ht="12.75">
      <c r="A8" s="268" t="s">
        <v>539</v>
      </c>
      <c r="B8" s="268"/>
    </row>
    <row r="9" spans="1:2" ht="17.25" customHeight="1">
      <c r="A9" s="269" t="s">
        <v>10</v>
      </c>
      <c r="B9" s="265" t="s">
        <v>2</v>
      </c>
    </row>
    <row r="10" spans="1:2" ht="18" customHeight="1">
      <c r="A10" s="270"/>
      <c r="B10" s="265"/>
    </row>
    <row r="11" spans="1:2" ht="18" customHeight="1">
      <c r="A11" s="188"/>
      <c r="B11" s="24"/>
    </row>
    <row r="12" spans="1:2" ht="18" customHeight="1">
      <c r="A12" s="188"/>
      <c r="B12" s="24"/>
    </row>
    <row r="13" spans="1:2" ht="18" customHeight="1">
      <c r="A13" s="188" t="s">
        <v>3</v>
      </c>
      <c r="B13" s="24"/>
    </row>
    <row r="14" spans="1:2" ht="16.5" customHeight="1">
      <c r="A14" s="188"/>
      <c r="B14" s="24"/>
    </row>
    <row r="15" spans="1:2" ht="18" customHeight="1">
      <c r="A15" s="188"/>
      <c r="B15" s="24"/>
    </row>
    <row r="16" spans="1:2" ht="16.5" customHeight="1">
      <c r="A16" s="188"/>
      <c r="B16" s="24"/>
    </row>
    <row r="17" spans="1:2" ht="18" customHeight="1">
      <c r="A17" s="188"/>
      <c r="B17" s="24"/>
    </row>
    <row r="18" spans="1:2" ht="17.25" customHeight="1">
      <c r="A18" s="188"/>
      <c r="B18" s="24"/>
    </row>
    <row r="19" spans="1:2" ht="18" customHeight="1">
      <c r="A19" s="93" t="s">
        <v>9</v>
      </c>
      <c r="B19" s="189">
        <v>0</v>
      </c>
    </row>
  </sheetData>
  <sheetProtection/>
  <mergeCells count="5">
    <mergeCell ref="A9:A10"/>
    <mergeCell ref="A8:B8"/>
    <mergeCell ref="A4:B4"/>
    <mergeCell ref="A6:B6"/>
    <mergeCell ref="B9:B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1" width="34.00390625" style="17" customWidth="1"/>
    <col min="2" max="4" width="10.75390625" style="17" customWidth="1"/>
    <col min="5" max="5" width="39.25390625" style="17" customWidth="1"/>
    <col min="6" max="8" width="10.75390625" style="17" customWidth="1"/>
    <col min="9" max="9" width="15.125" style="17" customWidth="1"/>
    <col min="10" max="16384" width="9.125" style="17" customWidth="1"/>
  </cols>
  <sheetData>
    <row r="1" spans="7:9" ht="12" customHeight="1">
      <c r="G1" s="18"/>
      <c r="H1" s="18" t="s">
        <v>280</v>
      </c>
      <c r="I1" s="18"/>
    </row>
    <row r="2" spans="1:9" ht="12" customHeight="1">
      <c r="A2" s="267" t="s">
        <v>189</v>
      </c>
      <c r="B2" s="267"/>
      <c r="C2" s="267"/>
      <c r="D2" s="267"/>
      <c r="E2" s="267"/>
      <c r="F2" s="267"/>
      <c r="G2" s="267"/>
      <c r="H2" s="267"/>
      <c r="I2" s="44"/>
    </row>
    <row r="3" spans="1:9" ht="12" customHeight="1">
      <c r="A3" s="20"/>
      <c r="B3" s="115"/>
      <c r="C3" s="115"/>
      <c r="D3" s="21"/>
      <c r="E3" s="115"/>
      <c r="G3" s="18"/>
      <c r="H3" s="18" t="s">
        <v>540</v>
      </c>
      <c r="I3" s="18"/>
    </row>
    <row r="4" spans="1:9" ht="12" customHeight="1">
      <c r="A4" s="262" t="s">
        <v>18</v>
      </c>
      <c r="B4" s="262"/>
      <c r="C4" s="262"/>
      <c r="D4" s="262"/>
      <c r="E4" s="262" t="s">
        <v>19</v>
      </c>
      <c r="F4" s="262"/>
      <c r="G4" s="262"/>
      <c r="H4" s="262"/>
      <c r="I4" s="179"/>
    </row>
    <row r="5" spans="1:9" ht="12.75">
      <c r="A5" s="269" t="s">
        <v>13</v>
      </c>
      <c r="B5" s="294" t="s">
        <v>190</v>
      </c>
      <c r="C5" s="301"/>
      <c r="D5" s="302"/>
      <c r="E5" s="269" t="s">
        <v>13</v>
      </c>
      <c r="F5" s="271" t="s">
        <v>190</v>
      </c>
      <c r="G5" s="271"/>
      <c r="H5" s="271"/>
      <c r="I5" s="147"/>
    </row>
    <row r="6" spans="1:9" ht="12.75">
      <c r="A6" s="270"/>
      <c r="B6" s="22">
        <v>2017</v>
      </c>
      <c r="C6" s="22">
        <v>2018</v>
      </c>
      <c r="D6" s="22">
        <v>2019</v>
      </c>
      <c r="E6" s="270"/>
      <c r="F6" s="22">
        <v>2017</v>
      </c>
      <c r="G6" s="22">
        <v>2018</v>
      </c>
      <c r="H6" s="22">
        <v>2019</v>
      </c>
      <c r="I6" s="147"/>
    </row>
    <row r="7" spans="1:9" ht="28.5" customHeight="1">
      <c r="A7" s="25" t="s">
        <v>191</v>
      </c>
      <c r="B7" s="165">
        <v>502000000</v>
      </c>
      <c r="C7" s="165">
        <v>503000000</v>
      </c>
      <c r="D7" s="165">
        <v>504000000</v>
      </c>
      <c r="E7" s="25" t="s">
        <v>50</v>
      </c>
      <c r="F7" s="190">
        <v>296000000</v>
      </c>
      <c r="G7" s="190">
        <v>296000000</v>
      </c>
      <c r="H7" s="190">
        <v>297000000</v>
      </c>
      <c r="I7" s="55"/>
    </row>
    <row r="8" spans="1:9" ht="12" customHeight="1">
      <c r="A8" s="25" t="s">
        <v>42</v>
      </c>
      <c r="B8" s="195">
        <v>14000000</v>
      </c>
      <c r="C8" s="195">
        <v>14000000</v>
      </c>
      <c r="D8" s="165">
        <v>15000000</v>
      </c>
      <c r="E8" s="26" t="s">
        <v>192</v>
      </c>
      <c r="F8" s="190">
        <v>53000000</v>
      </c>
      <c r="G8" s="190">
        <v>53000000</v>
      </c>
      <c r="H8" s="190">
        <v>53500000</v>
      </c>
      <c r="I8" s="55"/>
    </row>
    <row r="9" spans="1:9" ht="12" customHeight="1">
      <c r="A9" s="25" t="s">
        <v>43</v>
      </c>
      <c r="B9" s="165">
        <v>26000000</v>
      </c>
      <c r="C9" s="165">
        <v>26500000</v>
      </c>
      <c r="D9" s="165">
        <v>27000000</v>
      </c>
      <c r="E9" s="26" t="s">
        <v>52</v>
      </c>
      <c r="F9" s="190">
        <v>157400000</v>
      </c>
      <c r="G9" s="190">
        <v>157700000</v>
      </c>
      <c r="H9" s="190">
        <v>158000000</v>
      </c>
      <c r="I9" s="55"/>
    </row>
    <row r="10" spans="1:9" ht="12" customHeight="1">
      <c r="A10" s="25" t="s">
        <v>44</v>
      </c>
      <c r="B10" s="165"/>
      <c r="C10" s="165"/>
      <c r="D10" s="165"/>
      <c r="E10" s="26" t="s">
        <v>53</v>
      </c>
      <c r="F10" s="190">
        <v>25000000</v>
      </c>
      <c r="G10" s="190">
        <v>26000000</v>
      </c>
      <c r="H10" s="190">
        <v>26500000</v>
      </c>
      <c r="I10" s="55"/>
    </row>
    <row r="11" spans="1:9" ht="12" customHeight="1">
      <c r="A11" s="25"/>
      <c r="B11" s="165"/>
      <c r="C11" s="165"/>
      <c r="D11" s="165"/>
      <c r="E11" s="26" t="s">
        <v>54</v>
      </c>
      <c r="F11" s="190">
        <v>10600000</v>
      </c>
      <c r="G11" s="190">
        <v>10800000</v>
      </c>
      <c r="H11" s="190">
        <v>11000000</v>
      </c>
      <c r="I11" s="55"/>
    </row>
    <row r="12" spans="1:9" ht="12" customHeight="1">
      <c r="A12" s="36"/>
      <c r="B12" s="196"/>
      <c r="C12" s="196"/>
      <c r="D12" s="165"/>
      <c r="E12" s="191" t="s">
        <v>55</v>
      </c>
      <c r="F12" s="190"/>
      <c r="G12" s="190"/>
      <c r="H12" s="190"/>
      <c r="I12" s="55"/>
    </row>
    <row r="13" spans="1:9" ht="12" customHeight="1">
      <c r="A13" s="192"/>
      <c r="B13" s="165"/>
      <c r="C13" s="165"/>
      <c r="D13" s="165"/>
      <c r="E13" s="25" t="s">
        <v>56</v>
      </c>
      <c r="F13" s="190"/>
      <c r="G13" s="190"/>
      <c r="H13" s="190"/>
      <c r="I13" s="55"/>
    </row>
    <row r="14" spans="1:9" ht="23.25" customHeight="1">
      <c r="A14" s="36" t="s">
        <v>49</v>
      </c>
      <c r="B14" s="197">
        <f>SUM(B7:B10)</f>
        <v>542000000</v>
      </c>
      <c r="C14" s="197">
        <f>SUM(C7:C10)</f>
        <v>543500000</v>
      </c>
      <c r="D14" s="197">
        <f>SUM(D7:D10)</f>
        <v>546000000</v>
      </c>
      <c r="E14" s="36" t="s">
        <v>57</v>
      </c>
      <c r="F14" s="199">
        <f>SUM(F7:F11)</f>
        <v>542000000</v>
      </c>
      <c r="G14" s="199">
        <f>SUM(G7:G11)</f>
        <v>543500000</v>
      </c>
      <c r="H14" s="199">
        <f>SUM(H7:H11)</f>
        <v>546000000</v>
      </c>
      <c r="I14" s="55"/>
    </row>
    <row r="15" spans="1:9" ht="12" customHeight="1">
      <c r="A15" s="25"/>
      <c r="B15" s="195"/>
      <c r="C15" s="195"/>
      <c r="D15" s="165"/>
      <c r="E15" s="25"/>
      <c r="F15" s="190"/>
      <c r="G15" s="190"/>
      <c r="H15" s="190"/>
      <c r="I15" s="55"/>
    </row>
    <row r="16" spans="1:9" ht="23.25" customHeight="1">
      <c r="A16" s="25" t="s">
        <v>195</v>
      </c>
      <c r="B16" s="195">
        <v>25000000</v>
      </c>
      <c r="C16" s="195">
        <v>25000000</v>
      </c>
      <c r="D16" s="165">
        <v>25000000</v>
      </c>
      <c r="E16" s="25" t="s">
        <v>65</v>
      </c>
      <c r="F16" s="190">
        <v>25000000</v>
      </c>
      <c r="G16" s="190">
        <v>25000000</v>
      </c>
      <c r="H16" s="190">
        <v>25000000</v>
      </c>
      <c r="I16" s="55"/>
    </row>
    <row r="17" spans="1:9" ht="12" customHeight="1">
      <c r="A17" s="25" t="s">
        <v>102</v>
      </c>
      <c r="B17" s="195"/>
      <c r="C17" s="195"/>
      <c r="D17" s="165"/>
      <c r="E17" s="25" t="s">
        <v>66</v>
      </c>
      <c r="F17" s="190"/>
      <c r="G17" s="190"/>
      <c r="H17" s="190"/>
      <c r="I17" s="55"/>
    </row>
    <row r="18" spans="1:9" ht="12" customHeight="1">
      <c r="A18" s="25" t="s">
        <v>40</v>
      </c>
      <c r="B18" s="165"/>
      <c r="C18" s="165"/>
      <c r="D18" s="165"/>
      <c r="E18" s="25" t="s">
        <v>67</v>
      </c>
      <c r="F18" s="190"/>
      <c r="G18" s="190"/>
      <c r="H18" s="190"/>
      <c r="I18" s="55"/>
    </row>
    <row r="19" spans="1:9" ht="24" customHeight="1">
      <c r="A19" s="36" t="s">
        <v>244</v>
      </c>
      <c r="B19" s="197">
        <f>SUM(B16:B18)</f>
        <v>25000000</v>
      </c>
      <c r="C19" s="197">
        <f>SUM(C16:C18)</f>
        <v>25000000</v>
      </c>
      <c r="D19" s="197">
        <f>SUM(D16:D18)</f>
        <v>25000000</v>
      </c>
      <c r="E19" s="36" t="s">
        <v>245</v>
      </c>
      <c r="F19" s="199">
        <f>SUM(F16:F18)</f>
        <v>25000000</v>
      </c>
      <c r="G19" s="199">
        <f>SUM(G16:G18)</f>
        <v>25000000</v>
      </c>
      <c r="H19" s="199">
        <f>SUM(H16:H18)</f>
        <v>25000000</v>
      </c>
      <c r="I19" s="55"/>
    </row>
    <row r="20" spans="1:9" ht="12" customHeight="1">
      <c r="A20" s="25"/>
      <c r="B20" s="165"/>
      <c r="C20" s="165"/>
      <c r="D20" s="165"/>
      <c r="E20" s="25"/>
      <c r="F20" s="190"/>
      <c r="G20" s="190"/>
      <c r="H20" s="190"/>
      <c r="I20" s="55"/>
    </row>
    <row r="21" spans="1:8" ht="21" customHeight="1">
      <c r="A21" s="25" t="s">
        <v>300</v>
      </c>
      <c r="B21" s="164"/>
      <c r="C21" s="164"/>
      <c r="D21" s="164"/>
      <c r="E21" s="25" t="s">
        <v>193</v>
      </c>
      <c r="F21" s="51"/>
      <c r="G21" s="51"/>
      <c r="H21" s="51"/>
    </row>
    <row r="22" spans="1:8" ht="12" customHeight="1">
      <c r="A22" s="27" t="s">
        <v>45</v>
      </c>
      <c r="B22" s="164"/>
      <c r="C22" s="164"/>
      <c r="D22" s="164"/>
      <c r="E22" s="23" t="s">
        <v>59</v>
      </c>
      <c r="F22" s="51"/>
      <c r="G22" s="51"/>
      <c r="H22" s="51"/>
    </row>
    <row r="23" spans="1:8" ht="12" customHeight="1">
      <c r="A23" s="27" t="s">
        <v>46</v>
      </c>
      <c r="B23" s="164"/>
      <c r="C23" s="165"/>
      <c r="D23" s="165"/>
      <c r="E23" s="25" t="s">
        <v>60</v>
      </c>
      <c r="F23" s="51"/>
      <c r="G23" s="51"/>
      <c r="H23" s="51"/>
    </row>
    <row r="24" spans="1:8" ht="12" customHeight="1">
      <c r="A24" s="25" t="s">
        <v>47</v>
      </c>
      <c r="B24" s="164"/>
      <c r="C24" s="164"/>
      <c r="D24" s="164"/>
      <c r="E24" s="25" t="s">
        <v>194</v>
      </c>
      <c r="F24" s="51"/>
      <c r="G24" s="51"/>
      <c r="H24" s="51"/>
    </row>
    <row r="25" spans="1:8" ht="21.75" customHeight="1">
      <c r="A25" s="25" t="s">
        <v>301</v>
      </c>
      <c r="B25" s="164"/>
      <c r="C25" s="164"/>
      <c r="D25" s="164"/>
      <c r="E25" s="23" t="s">
        <v>62</v>
      </c>
      <c r="F25" s="51">
        <v>157000000</v>
      </c>
      <c r="G25" s="51">
        <v>158000000</v>
      </c>
      <c r="H25" s="51">
        <v>159000000</v>
      </c>
    </row>
    <row r="26" spans="1:8" ht="12" customHeight="1">
      <c r="A26" s="27" t="s">
        <v>48</v>
      </c>
      <c r="B26" s="164">
        <v>157000000</v>
      </c>
      <c r="C26" s="164">
        <v>158000000</v>
      </c>
      <c r="D26" s="164">
        <v>159000000</v>
      </c>
      <c r="E26" s="23" t="s">
        <v>298</v>
      </c>
      <c r="F26" s="51"/>
      <c r="G26" s="51"/>
      <c r="H26" s="51"/>
    </row>
    <row r="27" spans="1:8" ht="12" customHeight="1">
      <c r="A27" s="27" t="s">
        <v>302</v>
      </c>
      <c r="B27" s="164"/>
      <c r="C27" s="164"/>
      <c r="D27" s="164"/>
      <c r="E27" s="23" t="s">
        <v>64</v>
      </c>
      <c r="F27" s="51"/>
      <c r="G27" s="51"/>
      <c r="H27" s="51"/>
    </row>
    <row r="28" spans="1:8" ht="12" customHeight="1">
      <c r="A28" s="27" t="s">
        <v>225</v>
      </c>
      <c r="B28" s="164"/>
      <c r="C28" s="164"/>
      <c r="D28" s="164"/>
      <c r="E28" s="27" t="s">
        <v>299</v>
      </c>
      <c r="F28" s="51"/>
      <c r="G28" s="51"/>
      <c r="H28" s="51"/>
    </row>
    <row r="29" spans="1:8" ht="12" customHeight="1">
      <c r="A29" s="58"/>
      <c r="B29" s="164"/>
      <c r="C29" s="164"/>
      <c r="D29" s="164"/>
      <c r="E29" s="27"/>
      <c r="F29" s="51"/>
      <c r="G29" s="51"/>
      <c r="H29" s="51"/>
    </row>
    <row r="30" spans="1:9" ht="22.5" customHeight="1">
      <c r="A30" s="36" t="s">
        <v>303</v>
      </c>
      <c r="B30" s="196">
        <f>SUM(B21:B28)</f>
        <v>157000000</v>
      </c>
      <c r="C30" s="196">
        <f>SUM(C21:C28)</f>
        <v>158000000</v>
      </c>
      <c r="D30" s="196">
        <f>SUM(D21:D28)</f>
        <v>159000000</v>
      </c>
      <c r="E30" s="36" t="s">
        <v>305</v>
      </c>
      <c r="F30" s="199">
        <f>SUM(F21:F28)</f>
        <v>157000000</v>
      </c>
      <c r="G30" s="199">
        <f>SUM(G21:G28)</f>
        <v>158000000</v>
      </c>
      <c r="H30" s="199">
        <f>SUM(H21:H28)</f>
        <v>159000000</v>
      </c>
      <c r="I30" s="55"/>
    </row>
    <row r="31" spans="1:9" ht="12" customHeight="1">
      <c r="A31" s="25"/>
      <c r="B31" s="165"/>
      <c r="C31" s="165"/>
      <c r="D31" s="165"/>
      <c r="E31" s="25"/>
      <c r="F31" s="190"/>
      <c r="G31" s="190"/>
      <c r="H31" s="190"/>
      <c r="I31" s="55"/>
    </row>
    <row r="32" spans="1:9" ht="12.75" customHeight="1">
      <c r="A32" s="193" t="s">
        <v>304</v>
      </c>
      <c r="B32" s="198">
        <f>SUM(B14+B19+B30)</f>
        <v>724000000</v>
      </c>
      <c r="C32" s="198">
        <f>SUM(C14+C19+C30)</f>
        <v>726500000</v>
      </c>
      <c r="D32" s="198">
        <f>SUM(D14+D19+D30)</f>
        <v>730000000</v>
      </c>
      <c r="E32" s="194" t="s">
        <v>306</v>
      </c>
      <c r="F32" s="199">
        <f>SUM(F14+F19)+F30</f>
        <v>724000000</v>
      </c>
      <c r="G32" s="199">
        <f>SUM(G14+G19)+G30</f>
        <v>726500000</v>
      </c>
      <c r="H32" s="199">
        <f>SUM(H14+H19)+H30</f>
        <v>730000000</v>
      </c>
      <c r="I32" s="55"/>
    </row>
  </sheetData>
  <sheetProtection/>
  <mergeCells count="7">
    <mergeCell ref="E5:E6"/>
    <mergeCell ref="F5:H5"/>
    <mergeCell ref="A2:H2"/>
    <mergeCell ref="E4:H4"/>
    <mergeCell ref="B5:D5"/>
    <mergeCell ref="A5:A6"/>
    <mergeCell ref="A4:D4"/>
  </mergeCells>
  <printOptions/>
  <pageMargins left="0.32" right="0.26" top="0.18" bottom="0.2" header="0.52" footer="0.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31" sqref="H31"/>
    </sheetView>
  </sheetViews>
  <sheetFormatPr defaultColWidth="9.00390625" defaultRowHeight="12.75"/>
  <cols>
    <col min="1" max="1" width="36.25390625" style="17" customWidth="1"/>
    <col min="2" max="2" width="12.125" style="17" customWidth="1"/>
    <col min="3" max="3" width="13.625" style="17" customWidth="1"/>
    <col min="4" max="5" width="14.375" style="17" customWidth="1"/>
    <col min="6" max="6" width="12.625" style="17" customWidth="1"/>
    <col min="7" max="7" width="13.375" style="17" customWidth="1"/>
    <col min="8" max="8" width="16.375" style="17" customWidth="1"/>
    <col min="9" max="16384" width="9.125" style="17" customWidth="1"/>
  </cols>
  <sheetData>
    <row r="1" ht="12.75">
      <c r="H1" s="18" t="s">
        <v>308</v>
      </c>
    </row>
    <row r="2" ht="15.75">
      <c r="G2" s="122"/>
    </row>
    <row r="4" spans="1:8" ht="12.75" customHeight="1">
      <c r="A4" s="267" t="s">
        <v>309</v>
      </c>
      <c r="B4" s="267"/>
      <c r="C4" s="267"/>
      <c r="D4" s="267"/>
      <c r="E4" s="267"/>
      <c r="F4" s="267"/>
      <c r="G4" s="267"/>
      <c r="H4" s="267"/>
    </row>
    <row r="5" spans="1:8" ht="12.75" customHeight="1">
      <c r="A5" s="267" t="s">
        <v>310</v>
      </c>
      <c r="B5" s="267"/>
      <c r="C5" s="267"/>
      <c r="D5" s="267"/>
      <c r="E5" s="267"/>
      <c r="F5" s="267"/>
      <c r="G5" s="267"/>
      <c r="H5" s="267"/>
    </row>
    <row r="6" ht="12.75">
      <c r="C6" s="17" t="s">
        <v>311</v>
      </c>
    </row>
    <row r="8" ht="12.75">
      <c r="H8" s="18" t="s">
        <v>541</v>
      </c>
    </row>
    <row r="9" spans="1:8" ht="12.75">
      <c r="A9" s="52" t="s">
        <v>13</v>
      </c>
      <c r="B9" s="69" t="s">
        <v>312</v>
      </c>
      <c r="C9" s="69" t="s">
        <v>313</v>
      </c>
      <c r="D9" s="69" t="s">
        <v>314</v>
      </c>
      <c r="E9" s="200" t="s">
        <v>315</v>
      </c>
      <c r="F9" s="200" t="s">
        <v>316</v>
      </c>
      <c r="G9" s="69" t="s">
        <v>317</v>
      </c>
      <c r="H9" s="69" t="s">
        <v>5</v>
      </c>
    </row>
    <row r="10" spans="1:8" ht="22.5">
      <c r="A10" s="181" t="s">
        <v>542</v>
      </c>
      <c r="B10" s="51">
        <v>9589000</v>
      </c>
      <c r="C10" s="51"/>
      <c r="D10" s="51"/>
      <c r="E10" s="51"/>
      <c r="F10" s="51"/>
      <c r="G10" s="51"/>
      <c r="H10" s="51">
        <f>SUM(B10:G10)</f>
        <v>9589000</v>
      </c>
    </row>
    <row r="11" spans="1:8" ht="12.75">
      <c r="A11" s="24" t="s">
        <v>318</v>
      </c>
      <c r="B11" s="51"/>
      <c r="C11" s="51"/>
      <c r="D11" s="51"/>
      <c r="E11" s="51"/>
      <c r="F11" s="51"/>
      <c r="G11" s="51"/>
      <c r="H11" s="51"/>
    </row>
    <row r="12" spans="1:8" ht="12.75">
      <c r="A12" s="24" t="s">
        <v>319</v>
      </c>
      <c r="B12" s="51"/>
      <c r="C12" s="51"/>
      <c r="D12" s="51"/>
      <c r="E12" s="51"/>
      <c r="F12" s="51"/>
      <c r="G12" s="51"/>
      <c r="H12" s="51"/>
    </row>
    <row r="13" spans="1:8" ht="12.75">
      <c r="A13" s="24" t="s">
        <v>320</v>
      </c>
      <c r="B13" s="51"/>
      <c r="C13" s="51"/>
      <c r="D13" s="51"/>
      <c r="E13" s="51"/>
      <c r="F13" s="51"/>
      <c r="G13" s="51"/>
      <c r="H13" s="51"/>
    </row>
    <row r="14" spans="1:8" ht="12.75">
      <c r="A14" s="24" t="s">
        <v>320</v>
      </c>
      <c r="B14" s="51"/>
      <c r="C14" s="51"/>
      <c r="D14" s="51"/>
      <c r="E14" s="51"/>
      <c r="F14" s="51"/>
      <c r="G14" s="51"/>
      <c r="H14" s="51"/>
    </row>
    <row r="15" spans="1:8" ht="12.75">
      <c r="A15" s="51"/>
      <c r="B15" s="51"/>
      <c r="C15" s="51"/>
      <c r="D15" s="51"/>
      <c r="E15" s="51"/>
      <c r="F15" s="51"/>
      <c r="G15" s="51"/>
      <c r="H15" s="51"/>
    </row>
    <row r="16" spans="1:8" ht="12.75">
      <c r="A16" s="201" t="s">
        <v>8</v>
      </c>
      <c r="B16" s="201">
        <f>SUM(B10:B14)</f>
        <v>9589000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201">
        <f>SUM(H10)</f>
        <v>9589000</v>
      </c>
    </row>
  </sheetData>
  <sheetProtection/>
  <mergeCells count="2">
    <mergeCell ref="A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G8" sqref="G8"/>
    </sheetView>
  </sheetViews>
  <sheetFormatPr defaultColWidth="9.00390625" defaultRowHeight="12.75"/>
  <cols>
    <col min="1" max="1" width="60.125" style="17" customWidth="1"/>
    <col min="2" max="2" width="19.625" style="17" customWidth="1"/>
    <col min="3" max="16384" width="9.125" style="17" customWidth="1"/>
  </cols>
  <sheetData>
    <row r="1" spans="1:2" ht="12.75">
      <c r="A1" s="21"/>
      <c r="B1" s="18" t="s">
        <v>321</v>
      </c>
    </row>
    <row r="2" spans="1:2" ht="12.75">
      <c r="A2" s="21"/>
      <c r="B2" s="21"/>
    </row>
    <row r="3" spans="1:2" ht="12.75">
      <c r="A3" s="235" t="s">
        <v>322</v>
      </c>
      <c r="B3" s="235"/>
    </row>
    <row r="4" spans="1:2" ht="51" customHeight="1">
      <c r="A4" s="303" t="s">
        <v>323</v>
      </c>
      <c r="B4" s="303"/>
    </row>
    <row r="5" spans="1:2" ht="12" customHeight="1">
      <c r="A5" s="202"/>
      <c r="B5" s="202"/>
    </row>
    <row r="6" spans="1:2" ht="12.75">
      <c r="A6" s="21"/>
      <c r="B6" s="18" t="s">
        <v>543</v>
      </c>
    </row>
    <row r="7" spans="1:2" ht="12.75">
      <c r="A7" s="43" t="s">
        <v>324</v>
      </c>
      <c r="B7" s="43" t="s">
        <v>325</v>
      </c>
    </row>
    <row r="8" spans="1:2" ht="26.25" customHeight="1">
      <c r="A8" s="209" t="s">
        <v>326</v>
      </c>
      <c r="B8" s="24"/>
    </row>
    <row r="9" spans="1:2" ht="12.75">
      <c r="A9" s="24" t="s">
        <v>327</v>
      </c>
      <c r="B9" s="24"/>
    </row>
    <row r="10" spans="1:2" ht="12.75">
      <c r="A10" s="24" t="s">
        <v>328</v>
      </c>
      <c r="B10" s="24"/>
    </row>
    <row r="11" spans="1:2" ht="12.75">
      <c r="A11" s="24" t="s">
        <v>329</v>
      </c>
      <c r="B11" s="24"/>
    </row>
    <row r="12" spans="1:2" ht="12.75">
      <c r="A12" s="24"/>
      <c r="B12" s="24"/>
    </row>
    <row r="13" spans="1:2" ht="12.75">
      <c r="A13" s="24" t="s">
        <v>330</v>
      </c>
      <c r="B13" s="24"/>
    </row>
    <row r="14" spans="1:2" ht="12.75">
      <c r="A14" s="24" t="s">
        <v>331</v>
      </c>
      <c r="B14" s="24"/>
    </row>
    <row r="15" spans="1:2" ht="12.75">
      <c r="A15" s="24" t="s">
        <v>328</v>
      </c>
      <c r="B15" s="24"/>
    </row>
    <row r="16" spans="1:2" ht="12.75">
      <c r="A16" s="24" t="s">
        <v>329</v>
      </c>
      <c r="B16" s="24"/>
    </row>
    <row r="17" spans="1:2" ht="12.75">
      <c r="A17" s="24"/>
      <c r="B17" s="24"/>
    </row>
    <row r="18" spans="1:2" ht="12.75">
      <c r="A18" s="40" t="s">
        <v>8</v>
      </c>
      <c r="B18" s="40">
        <v>0</v>
      </c>
    </row>
    <row r="19" spans="1:2" ht="12.75">
      <c r="A19" s="21"/>
      <c r="B19" s="21"/>
    </row>
  </sheetData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31">
      <selection activeCell="G19" sqref="G19"/>
    </sheetView>
  </sheetViews>
  <sheetFormatPr defaultColWidth="9.00390625" defaultRowHeight="12.75"/>
  <cols>
    <col min="1" max="1" width="67.125" style="17" customWidth="1"/>
    <col min="2" max="2" width="15.75390625" style="17" customWidth="1"/>
    <col min="3" max="3" width="15.625" style="17" customWidth="1"/>
    <col min="4" max="16384" width="9.125" style="17" customWidth="1"/>
  </cols>
  <sheetData>
    <row r="1" spans="3:4" ht="12.75">
      <c r="C1" s="210" t="s">
        <v>332</v>
      </c>
      <c r="D1" s="211"/>
    </row>
    <row r="2" spans="1:3" ht="12.75">
      <c r="A2" s="304" t="s">
        <v>333</v>
      </c>
      <c r="B2" s="304"/>
      <c r="C2" s="304"/>
    </row>
    <row r="3" spans="1:3" ht="12.75">
      <c r="A3" s="304" t="s">
        <v>334</v>
      </c>
      <c r="B3" s="304"/>
      <c r="C3" s="304"/>
    </row>
    <row r="4" spans="1:3" ht="12.75">
      <c r="A4" s="212"/>
      <c r="C4" s="213" t="s">
        <v>543</v>
      </c>
    </row>
    <row r="5" spans="1:3" ht="52.5">
      <c r="A5" s="214" t="s">
        <v>335</v>
      </c>
      <c r="B5" s="215" t="s">
        <v>336</v>
      </c>
      <c r="C5" s="45" t="s">
        <v>337</v>
      </c>
    </row>
    <row r="6" spans="1:3" ht="12.75">
      <c r="A6" s="216" t="s">
        <v>338</v>
      </c>
      <c r="B6" s="217"/>
      <c r="C6" s="24"/>
    </row>
    <row r="7" spans="1:3" ht="21.75" customHeight="1">
      <c r="A7" s="218" t="s">
        <v>339</v>
      </c>
      <c r="B7" s="217"/>
      <c r="C7" s="24"/>
    </row>
    <row r="8" spans="1:3" ht="12.75">
      <c r="A8" s="216" t="s">
        <v>340</v>
      </c>
      <c r="B8" s="217"/>
      <c r="C8" s="24"/>
    </row>
    <row r="9" spans="1:3" ht="12.75">
      <c r="A9" s="216" t="s">
        <v>341</v>
      </c>
      <c r="B9" s="217"/>
      <c r="C9" s="24"/>
    </row>
    <row r="10" spans="1:3" ht="12.75">
      <c r="A10" s="216" t="s">
        <v>342</v>
      </c>
      <c r="B10" s="217"/>
      <c r="C10" s="24"/>
    </row>
    <row r="11" spans="1:3" ht="12.75">
      <c r="A11" s="216" t="s">
        <v>343</v>
      </c>
      <c r="B11" s="217"/>
      <c r="C11" s="24"/>
    </row>
    <row r="12" spans="1:3" ht="12.75">
      <c r="A12" s="216" t="s">
        <v>344</v>
      </c>
      <c r="B12" s="217"/>
      <c r="C12" s="24"/>
    </row>
    <row r="13" spans="1:3" ht="12.75">
      <c r="A13" s="216" t="s">
        <v>345</v>
      </c>
      <c r="B13" s="217"/>
      <c r="C13" s="24"/>
    </row>
    <row r="14" spans="1:3" ht="12.75">
      <c r="A14" s="216" t="s">
        <v>346</v>
      </c>
      <c r="B14" s="217"/>
      <c r="C14" s="24"/>
    </row>
    <row r="15" spans="1:3" ht="12.75">
      <c r="A15" s="216" t="s">
        <v>347</v>
      </c>
      <c r="B15" s="217"/>
      <c r="C15" s="24"/>
    </row>
    <row r="16" spans="1:3" ht="12.75">
      <c r="A16" s="219" t="s">
        <v>348</v>
      </c>
      <c r="B16" s="220">
        <f>B6+B7+B8+B9+B10+B11+B12+B13+B14+B15</f>
        <v>0</v>
      </c>
      <c r="C16" s="220">
        <f>C6+C7+C8+C9+C10+C11+C12+C13+C14+C15</f>
        <v>0</v>
      </c>
    </row>
    <row r="17" spans="1:2" ht="12.75">
      <c r="A17" s="221"/>
      <c r="B17" s="221"/>
    </row>
    <row r="18" spans="1:3" ht="15.75" customHeight="1">
      <c r="A18" s="305" t="s">
        <v>349</v>
      </c>
      <c r="B18" s="305"/>
      <c r="C18" s="305"/>
    </row>
    <row r="19" spans="1:3" ht="15.75" customHeight="1">
      <c r="A19" s="222"/>
      <c r="B19" s="222"/>
      <c r="C19" s="222"/>
    </row>
    <row r="20" spans="1:2" ht="12.75">
      <c r="A20" s="306"/>
      <c r="B20" s="306"/>
    </row>
    <row r="21" spans="1:3" ht="12.75">
      <c r="A21" s="223"/>
      <c r="B21" s="223"/>
      <c r="C21" s="210" t="s">
        <v>545</v>
      </c>
    </row>
    <row r="22" spans="1:3" ht="12.75">
      <c r="A22" s="304" t="s">
        <v>333</v>
      </c>
      <c r="B22" s="304"/>
      <c r="C22" s="304"/>
    </row>
    <row r="23" spans="1:3" ht="14.25" customHeight="1">
      <c r="A23" s="308" t="s">
        <v>350</v>
      </c>
      <c r="B23" s="308"/>
      <c r="C23" s="308"/>
    </row>
    <row r="24" spans="1:3" ht="12.75">
      <c r="A24" s="212"/>
      <c r="C24" s="213" t="s">
        <v>543</v>
      </c>
    </row>
    <row r="25" spans="1:3" ht="52.5">
      <c r="A25" s="224" t="s">
        <v>351</v>
      </c>
      <c r="B25" s="215" t="s">
        <v>352</v>
      </c>
      <c r="C25" s="45" t="s">
        <v>353</v>
      </c>
    </row>
    <row r="26" spans="1:3" ht="12.75">
      <c r="A26" s="216" t="s">
        <v>354</v>
      </c>
      <c r="B26" s="225"/>
      <c r="C26" s="51"/>
    </row>
    <row r="27" spans="1:3" ht="12.75">
      <c r="A27" s="216" t="s">
        <v>355</v>
      </c>
      <c r="B27" s="225"/>
      <c r="C27" s="51"/>
    </row>
    <row r="28" spans="1:3" ht="12.75">
      <c r="A28" s="216" t="s">
        <v>356</v>
      </c>
      <c r="B28" s="225"/>
      <c r="C28" s="51"/>
    </row>
    <row r="29" spans="1:3" ht="12.75">
      <c r="A29" s="216" t="s">
        <v>357</v>
      </c>
      <c r="B29" s="225"/>
      <c r="C29" s="51"/>
    </row>
    <row r="30" spans="1:3" ht="21.75" customHeight="1">
      <c r="A30" s="218" t="s">
        <v>358</v>
      </c>
      <c r="B30" s="225"/>
      <c r="C30" s="51"/>
    </row>
    <row r="31" spans="1:3" ht="12.75">
      <c r="A31" s="216" t="s">
        <v>359</v>
      </c>
      <c r="B31" s="225"/>
      <c r="C31" s="51"/>
    </row>
    <row r="32" spans="1:3" ht="25.5" customHeight="1">
      <c r="A32" s="218" t="s">
        <v>360</v>
      </c>
      <c r="B32" s="225"/>
      <c r="C32" s="51"/>
    </row>
    <row r="33" spans="1:3" ht="21.75" customHeight="1">
      <c r="A33" s="218" t="s">
        <v>361</v>
      </c>
      <c r="B33" s="225"/>
      <c r="C33" s="51"/>
    </row>
    <row r="34" spans="1:3" ht="36" customHeight="1">
      <c r="A34" s="218" t="s">
        <v>362</v>
      </c>
      <c r="B34" s="225"/>
      <c r="C34" s="51"/>
    </row>
    <row r="35" spans="1:3" ht="21.75" customHeight="1">
      <c r="A35" s="218" t="s">
        <v>363</v>
      </c>
      <c r="B35" s="225"/>
      <c r="C35" s="51"/>
    </row>
    <row r="36" spans="1:3" ht="22.5" customHeight="1">
      <c r="A36" s="218" t="s">
        <v>364</v>
      </c>
      <c r="B36" s="225"/>
      <c r="C36" s="51"/>
    </row>
    <row r="37" spans="1:3" ht="18" customHeight="1">
      <c r="A37" s="226" t="s">
        <v>365</v>
      </c>
      <c r="B37" s="227">
        <f>B26+B27+B28+B29+B30+B31+B32+B33+B34+B35+B36</f>
        <v>0</v>
      </c>
      <c r="C37" s="227">
        <f>C26+C27+C28+C29+C30+C31+C32+C33+C34+C35+C36</f>
        <v>0</v>
      </c>
    </row>
    <row r="38" spans="1:2" ht="10.5" customHeight="1">
      <c r="A38" s="228"/>
      <c r="B38" s="212"/>
    </row>
    <row r="39" spans="1:2" ht="12.75">
      <c r="A39" s="305" t="s">
        <v>366</v>
      </c>
      <c r="B39" s="305"/>
    </row>
    <row r="40" spans="1:2" ht="12.75">
      <c r="A40" s="229"/>
      <c r="B40" s="229"/>
    </row>
    <row r="41" ht="12.75">
      <c r="C41" s="18" t="s">
        <v>367</v>
      </c>
    </row>
    <row r="42" spans="1:3" ht="12.75">
      <c r="A42" s="267" t="s">
        <v>322</v>
      </c>
      <c r="B42" s="267"/>
      <c r="C42" s="267"/>
    </row>
    <row r="43" spans="1:3" ht="14.25" customHeight="1">
      <c r="A43" s="307" t="s">
        <v>368</v>
      </c>
      <c r="B43" s="307"/>
      <c r="C43" s="307"/>
    </row>
    <row r="44" ht="12.75">
      <c r="B44" s="120" t="s">
        <v>544</v>
      </c>
    </row>
    <row r="45" spans="1:2" ht="12.75">
      <c r="A45" s="69" t="s">
        <v>369</v>
      </c>
      <c r="B45" s="69" t="s">
        <v>370</v>
      </c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 t="s">
        <v>8</v>
      </c>
      <c r="B49" s="51">
        <v>0</v>
      </c>
    </row>
  </sheetData>
  <mergeCells count="9">
    <mergeCell ref="A43:C43"/>
    <mergeCell ref="A22:C22"/>
    <mergeCell ref="A23:C23"/>
    <mergeCell ref="A39:B39"/>
    <mergeCell ref="A42:C42"/>
    <mergeCell ref="A2:C2"/>
    <mergeCell ref="A3:C3"/>
    <mergeCell ref="A18:C18"/>
    <mergeCell ref="A20:B2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L15" sqref="L15"/>
    </sheetView>
  </sheetViews>
  <sheetFormatPr defaultColWidth="9.00390625" defaultRowHeight="12.75"/>
  <cols>
    <col min="1" max="1" width="12.875" style="17" customWidth="1"/>
    <col min="2" max="2" width="14.00390625" style="17" customWidth="1"/>
    <col min="3" max="3" width="14.625" style="17" customWidth="1"/>
    <col min="4" max="4" width="15.375" style="17" customWidth="1"/>
    <col min="5" max="5" width="14.75390625" style="17" customWidth="1"/>
    <col min="6" max="6" width="15.875" style="17" customWidth="1"/>
    <col min="7" max="7" width="14.625" style="17" customWidth="1"/>
    <col min="8" max="8" width="13.75390625" style="17" customWidth="1"/>
    <col min="9" max="9" width="15.25390625" style="17" customWidth="1"/>
    <col min="10" max="16384" width="9.125" style="17" customWidth="1"/>
  </cols>
  <sheetData>
    <row r="1" ht="20.25" customHeight="1">
      <c r="I1" s="246" t="s">
        <v>371</v>
      </c>
    </row>
    <row r="4" spans="1:9" ht="15.75" customHeight="1">
      <c r="A4" s="267" t="s">
        <v>372</v>
      </c>
      <c r="B4" s="267"/>
      <c r="C4" s="267"/>
      <c r="D4" s="267"/>
      <c r="E4" s="267"/>
      <c r="F4" s="267"/>
      <c r="G4" s="267"/>
      <c r="H4" s="267"/>
      <c r="I4" s="267"/>
    </row>
    <row r="5" ht="12.75">
      <c r="C5" s="247"/>
    </row>
    <row r="7" ht="12.75">
      <c r="I7" s="120" t="s">
        <v>465</v>
      </c>
    </row>
    <row r="8" spans="1:9" ht="17.25" customHeight="1">
      <c r="A8" s="309" t="s">
        <v>373</v>
      </c>
      <c r="B8" s="310" t="s">
        <v>374</v>
      </c>
      <c r="C8" s="310"/>
      <c r="D8" s="310" t="s">
        <v>375</v>
      </c>
      <c r="E8" s="310"/>
      <c r="F8" s="311" t="s">
        <v>376</v>
      </c>
      <c r="G8" s="310"/>
      <c r="H8" s="310" t="s">
        <v>377</v>
      </c>
      <c r="I8" s="310"/>
    </row>
    <row r="9" spans="1:9" ht="17.25" customHeight="1">
      <c r="A9" s="309"/>
      <c r="B9" s="28" t="s">
        <v>18</v>
      </c>
      <c r="C9" s="28" t="s">
        <v>19</v>
      </c>
      <c r="D9" s="28" t="s">
        <v>378</v>
      </c>
      <c r="E9" s="28" t="s">
        <v>379</v>
      </c>
      <c r="F9" s="248" t="s">
        <v>378</v>
      </c>
      <c r="G9" s="248" t="s">
        <v>379</v>
      </c>
      <c r="H9" s="28" t="s">
        <v>380</v>
      </c>
      <c r="I9" s="28" t="s">
        <v>381</v>
      </c>
    </row>
    <row r="10" spans="1:9" ht="18" customHeight="1">
      <c r="A10" s="51" t="s">
        <v>382</v>
      </c>
      <c r="B10" s="51">
        <v>68237650</v>
      </c>
      <c r="C10" s="51">
        <v>75320983</v>
      </c>
      <c r="D10" s="51"/>
      <c r="E10" s="51"/>
      <c r="F10" s="51"/>
      <c r="G10" s="51"/>
      <c r="H10" s="51"/>
      <c r="I10" s="51"/>
    </row>
    <row r="11" spans="1:9" ht="16.5" customHeight="1">
      <c r="A11" s="51" t="s">
        <v>383</v>
      </c>
      <c r="B11" s="51">
        <v>68237650</v>
      </c>
      <c r="C11" s="51">
        <v>75320983</v>
      </c>
      <c r="D11" s="51"/>
      <c r="E11" s="51"/>
      <c r="F11" s="51"/>
      <c r="G11" s="51"/>
      <c r="H11" s="51"/>
      <c r="I11" s="51"/>
    </row>
    <row r="12" spans="1:9" ht="18" customHeight="1">
      <c r="A12" s="51" t="s">
        <v>384</v>
      </c>
      <c r="B12" s="51">
        <v>153237650</v>
      </c>
      <c r="C12" s="51">
        <v>75320983</v>
      </c>
      <c r="D12" s="51"/>
      <c r="E12" s="51"/>
      <c r="F12" s="51"/>
      <c r="G12" s="51"/>
      <c r="H12" s="51"/>
      <c r="I12" s="51"/>
    </row>
    <row r="13" spans="1:9" ht="18" customHeight="1">
      <c r="A13" s="51" t="s">
        <v>385</v>
      </c>
      <c r="B13" s="51">
        <v>68237650</v>
      </c>
      <c r="C13" s="51">
        <v>75320983</v>
      </c>
      <c r="D13" s="51"/>
      <c r="E13" s="51"/>
      <c r="F13" s="51"/>
      <c r="G13" s="51"/>
      <c r="H13" s="51"/>
      <c r="I13" s="51"/>
    </row>
    <row r="14" spans="1:9" ht="18" customHeight="1">
      <c r="A14" s="51" t="s">
        <v>386</v>
      </c>
      <c r="B14" s="51">
        <v>68237650</v>
      </c>
      <c r="C14" s="51">
        <v>75320983</v>
      </c>
      <c r="D14" s="51"/>
      <c r="E14" s="51"/>
      <c r="F14" s="51"/>
      <c r="G14" s="51"/>
      <c r="H14" s="51"/>
      <c r="I14" s="51"/>
    </row>
    <row r="15" spans="1:9" ht="18" customHeight="1">
      <c r="A15" s="51" t="s">
        <v>387</v>
      </c>
      <c r="B15" s="51">
        <v>68237650</v>
      </c>
      <c r="C15" s="51">
        <v>75320983</v>
      </c>
      <c r="D15" s="51"/>
      <c r="E15" s="51"/>
      <c r="F15" s="51"/>
      <c r="G15" s="51"/>
      <c r="H15" s="51"/>
      <c r="I15" s="51"/>
    </row>
    <row r="16" spans="1:9" ht="18" customHeight="1">
      <c r="A16" s="51" t="s">
        <v>388</v>
      </c>
      <c r="B16" s="51">
        <v>68237650</v>
      </c>
      <c r="C16" s="51">
        <v>75320983</v>
      </c>
      <c r="D16" s="51"/>
      <c r="E16" s="51"/>
      <c r="F16" s="51"/>
      <c r="G16" s="51"/>
      <c r="H16" s="51"/>
      <c r="I16" s="51"/>
    </row>
    <row r="17" spans="1:9" ht="18" customHeight="1">
      <c r="A17" s="51" t="s">
        <v>389</v>
      </c>
      <c r="B17" s="51">
        <v>68237650</v>
      </c>
      <c r="C17" s="51">
        <v>75320983</v>
      </c>
      <c r="D17" s="51"/>
      <c r="E17" s="51"/>
      <c r="F17" s="51"/>
      <c r="G17" s="51"/>
      <c r="H17" s="51"/>
      <c r="I17" s="51"/>
    </row>
    <row r="18" spans="1:9" ht="18" customHeight="1">
      <c r="A18" s="51" t="s">
        <v>390</v>
      </c>
      <c r="B18" s="51">
        <v>68237650</v>
      </c>
      <c r="C18" s="51">
        <v>75320983</v>
      </c>
      <c r="D18" s="51"/>
      <c r="E18" s="51"/>
      <c r="F18" s="51"/>
      <c r="G18" s="51"/>
      <c r="H18" s="51"/>
      <c r="I18" s="51"/>
    </row>
    <row r="19" spans="1:9" ht="18" customHeight="1">
      <c r="A19" s="51" t="s">
        <v>391</v>
      </c>
      <c r="B19" s="51">
        <v>68237650</v>
      </c>
      <c r="C19" s="51">
        <v>75320983</v>
      </c>
      <c r="D19" s="51"/>
      <c r="E19" s="51"/>
      <c r="F19" s="51"/>
      <c r="G19" s="28"/>
      <c r="H19" s="51"/>
      <c r="I19" s="51"/>
    </row>
    <row r="20" spans="1:9" ht="18" customHeight="1">
      <c r="A20" s="51" t="s">
        <v>392</v>
      </c>
      <c r="B20" s="51">
        <v>68237650</v>
      </c>
      <c r="C20" s="51">
        <v>75320983</v>
      </c>
      <c r="D20" s="51"/>
      <c r="E20" s="51"/>
      <c r="F20" s="51"/>
      <c r="G20" s="51"/>
      <c r="H20" s="51"/>
      <c r="I20" s="51"/>
    </row>
    <row r="21" spans="1:9" ht="17.25" customHeight="1">
      <c r="A21" s="51" t="s">
        <v>393</v>
      </c>
      <c r="B21" s="51">
        <v>68237650</v>
      </c>
      <c r="C21" s="51">
        <v>75320987</v>
      </c>
      <c r="D21" s="51"/>
      <c r="E21" s="51"/>
      <c r="F21" s="51"/>
      <c r="G21" s="51"/>
      <c r="H21" s="51"/>
      <c r="I21" s="51"/>
    </row>
    <row r="22" spans="1:9" ht="18" customHeight="1">
      <c r="A22" s="52" t="s">
        <v>5</v>
      </c>
      <c r="B22" s="51">
        <f>SUM(B10:B21)</f>
        <v>903851800</v>
      </c>
      <c r="C22" s="51">
        <f>SUM(C10:C21)</f>
        <v>903851800</v>
      </c>
      <c r="D22" s="51"/>
      <c r="E22" s="51"/>
      <c r="F22" s="51"/>
      <c r="G22" s="51"/>
      <c r="H22" s="51"/>
      <c r="I22" s="51"/>
    </row>
  </sheetData>
  <mergeCells count="6">
    <mergeCell ref="A4:I4"/>
    <mergeCell ref="A8:A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G37" sqref="G37"/>
    </sheetView>
  </sheetViews>
  <sheetFormatPr defaultColWidth="9.00390625" defaultRowHeight="12.75"/>
  <cols>
    <col min="1" max="1" width="69.75390625" style="17" customWidth="1"/>
    <col min="2" max="2" width="20.125" style="17" customWidth="1"/>
    <col min="3" max="16384" width="9.125" style="17" customWidth="1"/>
  </cols>
  <sheetData>
    <row r="1" spans="1:2" ht="12.75">
      <c r="A1" s="249"/>
      <c r="B1" s="18" t="s">
        <v>394</v>
      </c>
    </row>
    <row r="3" spans="1:2" ht="12.75">
      <c r="A3" s="314" t="s">
        <v>333</v>
      </c>
      <c r="B3" s="314"/>
    </row>
    <row r="4" spans="1:2" ht="12.75">
      <c r="A4" s="267" t="s">
        <v>395</v>
      </c>
      <c r="B4" s="315"/>
    </row>
    <row r="5" spans="1:2" ht="12.75">
      <c r="A5" s="44"/>
      <c r="B5" s="100"/>
    </row>
    <row r="6" ht="12.75">
      <c r="B6" s="120" t="s">
        <v>546</v>
      </c>
    </row>
    <row r="7" spans="1:2" ht="24.75" customHeight="1">
      <c r="A7" s="250" t="s">
        <v>396</v>
      </c>
      <c r="B7" s="251" t="s">
        <v>397</v>
      </c>
    </row>
    <row r="8" spans="1:2" ht="13.5" customHeight="1">
      <c r="A8" s="312" t="s">
        <v>398</v>
      </c>
      <c r="B8" s="310"/>
    </row>
    <row r="9" spans="1:2" ht="13.5" customHeight="1">
      <c r="A9" s="316"/>
      <c r="B9" s="310"/>
    </row>
    <row r="10" spans="1:2" ht="13.5" customHeight="1">
      <c r="A10" s="312" t="s">
        <v>399</v>
      </c>
      <c r="B10" s="310"/>
    </row>
    <row r="11" spans="1:2" ht="13.5" customHeight="1">
      <c r="A11" s="313"/>
      <c r="B11" s="310"/>
    </row>
    <row r="12" spans="1:2" ht="13.5" customHeight="1">
      <c r="A12" s="51" t="s">
        <v>400</v>
      </c>
      <c r="B12" s="51"/>
    </row>
    <row r="13" spans="1:2" ht="13.5" customHeight="1">
      <c r="A13" s="254" t="s">
        <v>77</v>
      </c>
      <c r="B13" s="51"/>
    </row>
    <row r="14" spans="1:2" ht="13.5" customHeight="1">
      <c r="A14" s="254" t="s">
        <v>401</v>
      </c>
      <c r="B14" s="51"/>
    </row>
    <row r="15" spans="1:2" ht="13.5" customHeight="1">
      <c r="A15" s="254" t="s">
        <v>402</v>
      </c>
      <c r="B15" s="51"/>
    </row>
    <row r="16" spans="1:2" ht="13.5" customHeight="1">
      <c r="A16" s="254" t="s">
        <v>403</v>
      </c>
      <c r="B16" s="51"/>
    </row>
    <row r="17" spans="1:2" ht="13.5" customHeight="1">
      <c r="A17" s="254" t="s">
        <v>404</v>
      </c>
      <c r="B17" s="51"/>
    </row>
    <row r="18" spans="1:2" ht="13.5" customHeight="1">
      <c r="A18" s="254" t="s">
        <v>405</v>
      </c>
      <c r="B18" s="51"/>
    </row>
    <row r="19" spans="1:2" ht="13.5" customHeight="1">
      <c r="A19" s="254" t="s">
        <v>406</v>
      </c>
      <c r="B19" s="51"/>
    </row>
    <row r="20" spans="1:2" ht="13.5" customHeight="1">
      <c r="A20" s="255" t="s">
        <v>407</v>
      </c>
      <c r="B20" s="51"/>
    </row>
    <row r="21" spans="1:2" ht="13.5" customHeight="1">
      <c r="A21" s="255" t="s">
        <v>408</v>
      </c>
      <c r="B21" s="51"/>
    </row>
    <row r="22" spans="1:2" ht="13.5" customHeight="1">
      <c r="A22" s="253" t="s">
        <v>409</v>
      </c>
      <c r="B22" s="51">
        <v>100000</v>
      </c>
    </row>
    <row r="23" spans="1:2" ht="13.5" customHeight="1">
      <c r="A23" s="51" t="s">
        <v>410</v>
      </c>
      <c r="B23" s="51"/>
    </row>
    <row r="24" spans="1:2" ht="13.5" customHeight="1">
      <c r="A24" s="254" t="s">
        <v>77</v>
      </c>
      <c r="B24" s="51"/>
    </row>
    <row r="25" spans="1:2" ht="13.5" customHeight="1">
      <c r="A25" s="254" t="s">
        <v>401</v>
      </c>
      <c r="B25" s="51"/>
    </row>
    <row r="26" spans="1:2" ht="13.5" customHeight="1">
      <c r="A26" s="254" t="s">
        <v>402</v>
      </c>
      <c r="B26" s="51"/>
    </row>
    <row r="27" spans="1:2" ht="13.5" customHeight="1">
      <c r="A27" s="254" t="s">
        <v>403</v>
      </c>
      <c r="B27" s="51"/>
    </row>
    <row r="28" spans="1:2" ht="13.5" customHeight="1">
      <c r="A28" s="254" t="s">
        <v>404</v>
      </c>
      <c r="B28" s="51"/>
    </row>
    <row r="29" spans="1:2" ht="13.5" customHeight="1">
      <c r="A29" s="254" t="s">
        <v>405</v>
      </c>
      <c r="B29" s="51"/>
    </row>
    <row r="30" spans="1:2" ht="13.5" customHeight="1">
      <c r="A30" s="254" t="s">
        <v>406</v>
      </c>
      <c r="B30" s="51"/>
    </row>
    <row r="31" spans="1:2" ht="13.5" customHeight="1">
      <c r="A31" s="255" t="s">
        <v>407</v>
      </c>
      <c r="B31" s="51"/>
    </row>
    <row r="32" spans="1:2" ht="13.5" customHeight="1">
      <c r="A32" s="255" t="s">
        <v>408</v>
      </c>
      <c r="B32" s="51"/>
    </row>
    <row r="33" spans="1:2" ht="13.5" customHeight="1">
      <c r="A33" s="253" t="s">
        <v>411</v>
      </c>
      <c r="B33" s="51">
        <v>150000</v>
      </c>
    </row>
    <row r="34" spans="1:2" ht="13.5" customHeight="1">
      <c r="A34" s="252" t="s">
        <v>412</v>
      </c>
      <c r="B34" s="51"/>
    </row>
    <row r="35" spans="1:2" ht="13.5" customHeight="1">
      <c r="A35" s="252" t="s">
        <v>413</v>
      </c>
      <c r="B35" s="51"/>
    </row>
    <row r="36" spans="1:2" ht="13.5" customHeight="1">
      <c r="A36" s="252" t="s">
        <v>414</v>
      </c>
      <c r="B36" s="51"/>
    </row>
    <row r="37" spans="1:2" ht="15" customHeight="1">
      <c r="A37" s="52" t="s">
        <v>415</v>
      </c>
      <c r="B37" s="52">
        <f>B8+B10+B12+B22+B23+B33+B34+B35+B36</f>
        <v>250000</v>
      </c>
    </row>
    <row r="39" ht="12.75">
      <c r="A39" s="256" t="s">
        <v>547</v>
      </c>
    </row>
  </sheetData>
  <mergeCells count="6">
    <mergeCell ref="A10:A11"/>
    <mergeCell ref="B10:B11"/>
    <mergeCell ref="A3:B3"/>
    <mergeCell ref="A4:B4"/>
    <mergeCell ref="A8:A9"/>
    <mergeCell ref="B8:B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J12" sqref="J12"/>
    </sheetView>
  </sheetViews>
  <sheetFormatPr defaultColWidth="9.00390625" defaultRowHeight="12.75"/>
  <cols>
    <col min="1" max="1" width="33.875" style="17" customWidth="1"/>
    <col min="2" max="2" width="11.875" style="17" customWidth="1"/>
    <col min="3" max="3" width="11.75390625" style="17" customWidth="1"/>
    <col min="4" max="4" width="11.625" style="17" customWidth="1"/>
    <col min="5" max="6" width="9.875" style="17" customWidth="1"/>
    <col min="7" max="7" width="12.375" style="17" customWidth="1"/>
    <col min="8" max="8" width="13.25390625" style="17" customWidth="1"/>
    <col min="9" max="16384" width="9.125" style="17" customWidth="1"/>
  </cols>
  <sheetData>
    <row r="1" spans="7:9" ht="12.75">
      <c r="G1" s="266" t="s">
        <v>457</v>
      </c>
      <c r="H1" s="266"/>
      <c r="I1" s="101"/>
    </row>
    <row r="3" spans="1:9" ht="12.75">
      <c r="A3" s="267"/>
      <c r="B3" s="267"/>
      <c r="C3" s="267"/>
      <c r="D3" s="267"/>
      <c r="E3" s="267"/>
      <c r="F3" s="267"/>
      <c r="G3" s="267"/>
      <c r="H3" s="267"/>
      <c r="I3" s="267"/>
    </row>
    <row r="4" spans="1:9" ht="12.75">
      <c r="A4" s="267"/>
      <c r="B4" s="267"/>
      <c r="C4" s="267"/>
      <c r="D4" s="267"/>
      <c r="E4" s="267"/>
      <c r="F4" s="267"/>
      <c r="G4" s="267"/>
      <c r="H4" s="267"/>
      <c r="I4" s="267"/>
    </row>
    <row r="5" spans="1:9" ht="12.75">
      <c r="A5" s="267"/>
      <c r="B5" s="267"/>
      <c r="C5" s="267"/>
      <c r="D5" s="267"/>
      <c r="E5" s="267"/>
      <c r="F5" s="267"/>
      <c r="G5" s="267"/>
      <c r="H5" s="267"/>
      <c r="I5" s="267"/>
    </row>
    <row r="7" spans="1:9" ht="12.75">
      <c r="A7" s="257" t="s">
        <v>416</v>
      </c>
      <c r="B7" s="310"/>
      <c r="C7" s="310"/>
      <c r="D7" s="310"/>
      <c r="E7" s="310"/>
      <c r="F7" s="310"/>
      <c r="G7" s="310"/>
      <c r="H7" s="310"/>
      <c r="I7" s="249"/>
    </row>
    <row r="8" spans="1:9" ht="12.75">
      <c r="A8" s="28" t="s">
        <v>417</v>
      </c>
      <c r="B8" s="310"/>
      <c r="C8" s="310"/>
      <c r="D8" s="310"/>
      <c r="E8" s="310"/>
      <c r="F8" s="310"/>
      <c r="G8" s="310"/>
      <c r="H8" s="310"/>
      <c r="I8" s="249"/>
    </row>
    <row r="9" ht="16.5" customHeight="1">
      <c r="H9" s="18" t="s">
        <v>465</v>
      </c>
    </row>
    <row r="10" spans="1:8" ht="12.75">
      <c r="A10" s="258" t="s">
        <v>418</v>
      </c>
      <c r="B10" s="28">
        <v>2016</v>
      </c>
      <c r="C10" s="28">
        <v>2017</v>
      </c>
      <c r="D10" s="28">
        <v>2018</v>
      </c>
      <c r="E10" s="28">
        <v>2019</v>
      </c>
      <c r="F10" s="28">
        <v>2020</v>
      </c>
      <c r="G10" s="28">
        <v>2020</v>
      </c>
      <c r="H10" s="28" t="s">
        <v>8</v>
      </c>
    </row>
    <row r="11" spans="1:8" ht="12.75">
      <c r="A11" s="257" t="s">
        <v>419</v>
      </c>
      <c r="B11" s="51"/>
      <c r="C11" s="51"/>
      <c r="D11" s="51"/>
      <c r="E11" s="51"/>
      <c r="F11" s="51"/>
      <c r="G11" s="51"/>
      <c r="H11" s="51"/>
    </row>
    <row r="12" spans="1:8" ht="12.75">
      <c r="A12" s="259" t="s">
        <v>420</v>
      </c>
      <c r="B12" s="51"/>
      <c r="C12" s="51"/>
      <c r="D12" s="51"/>
      <c r="E12" s="28"/>
      <c r="F12" s="51"/>
      <c r="G12" s="51"/>
      <c r="H12" s="51"/>
    </row>
    <row r="13" spans="1:8" ht="12.75">
      <c r="A13" s="257" t="s">
        <v>421</v>
      </c>
      <c r="B13" s="51"/>
      <c r="C13" s="51"/>
      <c r="D13" s="51"/>
      <c r="E13" s="51"/>
      <c r="F13" s="51"/>
      <c r="G13" s="51"/>
      <c r="H13" s="51"/>
    </row>
    <row r="14" spans="1:8" ht="12.75">
      <c r="A14" s="260" t="s">
        <v>422</v>
      </c>
      <c r="B14" s="51"/>
      <c r="C14" s="51"/>
      <c r="D14" s="51"/>
      <c r="E14" s="51"/>
      <c r="F14" s="51"/>
      <c r="G14" s="51"/>
      <c r="H14" s="51"/>
    </row>
    <row r="15" spans="1:8" ht="12.75">
      <c r="A15" s="260" t="s">
        <v>423</v>
      </c>
      <c r="B15" s="51"/>
      <c r="C15" s="51"/>
      <c r="D15" s="51"/>
      <c r="E15" s="28"/>
      <c r="F15" s="51"/>
      <c r="G15" s="51"/>
      <c r="H15" s="51"/>
    </row>
    <row r="16" spans="1:8" ht="12.75">
      <c r="A16" s="260" t="s">
        <v>424</v>
      </c>
      <c r="B16" s="51"/>
      <c r="C16" s="51"/>
      <c r="D16" s="51"/>
      <c r="E16" s="51"/>
      <c r="F16" s="51"/>
      <c r="G16" s="51"/>
      <c r="H16" s="51"/>
    </row>
    <row r="17" spans="1:8" ht="12.75">
      <c r="A17" s="257"/>
      <c r="B17" s="51"/>
      <c r="C17" s="51"/>
      <c r="D17" s="51"/>
      <c r="E17" s="51"/>
      <c r="F17" s="51"/>
      <c r="G17" s="51"/>
      <c r="H17" s="51"/>
    </row>
    <row r="18" spans="1:8" ht="12.75">
      <c r="A18" s="52" t="s">
        <v>425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</row>
    <row r="21" spans="1:8" ht="12.75">
      <c r="A21" s="258" t="s">
        <v>426</v>
      </c>
      <c r="B21" s="28">
        <v>2016</v>
      </c>
      <c r="C21" s="28">
        <v>2017</v>
      </c>
      <c r="D21" s="28">
        <v>2018</v>
      </c>
      <c r="E21" s="28">
        <v>2019</v>
      </c>
      <c r="F21" s="28">
        <v>2020</v>
      </c>
      <c r="G21" s="28">
        <v>2020</v>
      </c>
      <c r="H21" s="28" t="s">
        <v>8</v>
      </c>
    </row>
    <row r="22" spans="1:8" ht="12.75">
      <c r="A22" s="257"/>
      <c r="B22" s="51"/>
      <c r="C22" s="51"/>
      <c r="D22" s="51"/>
      <c r="E22" s="51"/>
      <c r="F22" s="51"/>
      <c r="G22" s="51"/>
      <c r="H22" s="51"/>
    </row>
    <row r="23" spans="1:8" ht="12.75">
      <c r="A23" s="258"/>
      <c r="B23" s="51"/>
      <c r="C23" s="51"/>
      <c r="D23" s="51"/>
      <c r="E23" s="51"/>
      <c r="F23" s="51"/>
      <c r="G23" s="51"/>
      <c r="H23" s="51"/>
    </row>
    <row r="24" spans="1:8" ht="12.75">
      <c r="A24" s="257"/>
      <c r="B24" s="51"/>
      <c r="C24" s="51"/>
      <c r="D24" s="51"/>
      <c r="E24" s="51"/>
      <c r="F24" s="51"/>
      <c r="G24" s="51"/>
      <c r="H24" s="51"/>
    </row>
    <row r="25" spans="1:8" ht="12.75">
      <c r="A25" s="260"/>
      <c r="B25" s="51"/>
      <c r="C25" s="51"/>
      <c r="D25" s="51"/>
      <c r="E25" s="51"/>
      <c r="F25" s="51"/>
      <c r="G25" s="51"/>
      <c r="H25" s="51"/>
    </row>
    <row r="26" spans="1:8" ht="12.75">
      <c r="A26" s="257"/>
      <c r="B26" s="51"/>
      <c r="C26" s="51"/>
      <c r="D26" s="51"/>
      <c r="E26" s="51"/>
      <c r="F26" s="51"/>
      <c r="G26" s="51"/>
      <c r="H26" s="51"/>
    </row>
    <row r="27" spans="1:8" ht="12.75">
      <c r="A27" s="118" t="s">
        <v>427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65">
        <v>0</v>
      </c>
      <c r="H27" s="52">
        <v>0</v>
      </c>
    </row>
  </sheetData>
  <mergeCells count="6">
    <mergeCell ref="B7:H7"/>
    <mergeCell ref="B8:H8"/>
    <mergeCell ref="G1:H1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K24" sqref="K24"/>
    </sheetView>
  </sheetViews>
  <sheetFormatPr defaultColWidth="9.00390625" defaultRowHeight="12.75"/>
  <cols>
    <col min="1" max="1" width="19.75390625" style="0" customWidth="1"/>
    <col min="2" max="14" width="7.875" style="0" customWidth="1"/>
    <col min="15" max="16" width="8.00390625" style="0" customWidth="1"/>
  </cols>
  <sheetData>
    <row r="1" spans="15:17" ht="12.75">
      <c r="O1" s="317" t="s">
        <v>428</v>
      </c>
      <c r="P1" s="317"/>
      <c r="Q1" s="317"/>
    </row>
    <row r="3" spans="1:17" ht="12.75">
      <c r="A3" s="318" t="s">
        <v>429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</row>
    <row r="4" spans="1:17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5:17" ht="12.75">
      <c r="O5" s="317" t="s">
        <v>548</v>
      </c>
      <c r="P5" s="317"/>
      <c r="Q5" s="317"/>
    </row>
    <row r="6" spans="1:17" ht="12.75">
      <c r="A6" s="6" t="s">
        <v>10</v>
      </c>
      <c r="B6" s="5" t="s">
        <v>312</v>
      </c>
      <c r="C6" s="5" t="s">
        <v>313</v>
      </c>
      <c r="D6" s="5" t="s">
        <v>430</v>
      </c>
      <c r="E6" s="5" t="s">
        <v>315</v>
      </c>
      <c r="F6" s="5" t="s">
        <v>316</v>
      </c>
      <c r="G6" s="5" t="s">
        <v>431</v>
      </c>
      <c r="H6" s="5" t="s">
        <v>432</v>
      </c>
      <c r="I6" s="5" t="s">
        <v>433</v>
      </c>
      <c r="J6" s="5" t="s">
        <v>434</v>
      </c>
      <c r="K6" s="5" t="s">
        <v>435</v>
      </c>
      <c r="L6" s="4" t="s">
        <v>436</v>
      </c>
      <c r="M6" s="5" t="s">
        <v>437</v>
      </c>
      <c r="N6" s="5" t="s">
        <v>438</v>
      </c>
      <c r="O6" s="11" t="s">
        <v>439</v>
      </c>
      <c r="P6" s="11" t="s">
        <v>440</v>
      </c>
      <c r="Q6" s="5" t="s">
        <v>5</v>
      </c>
    </row>
    <row r="7" spans="1:17" ht="12.75">
      <c r="A7" s="4" t="s">
        <v>441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2"/>
      <c r="M7" s="2"/>
      <c r="N7" s="2"/>
      <c r="O7" s="2"/>
      <c r="P7" s="2"/>
      <c r="Q7" s="2"/>
    </row>
    <row r="8" spans="1:17" ht="22.5">
      <c r="A8" s="10" t="s">
        <v>442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2"/>
      <c r="M8" s="2"/>
      <c r="N8" s="2"/>
      <c r="O8" s="2"/>
      <c r="P8" s="2"/>
      <c r="Q8" s="2"/>
    </row>
    <row r="9" spans="1:17" ht="22.5">
      <c r="A9" s="10" t="s">
        <v>443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2"/>
      <c r="M9" s="2"/>
      <c r="N9" s="2"/>
      <c r="O9" s="2"/>
      <c r="P9" s="2"/>
      <c r="Q9" s="2"/>
    </row>
    <row r="10" spans="1:17" ht="56.25">
      <c r="A10" s="10" t="s">
        <v>444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2"/>
      <c r="M10" s="2"/>
      <c r="N10" s="2"/>
      <c r="O10" s="2"/>
      <c r="P10" s="2"/>
      <c r="Q10" s="2"/>
    </row>
    <row r="11" spans="1:17" ht="22.5">
      <c r="A11" s="10" t="s">
        <v>346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2"/>
      <c r="M11" s="2"/>
      <c r="N11" s="2"/>
      <c r="O11" s="2"/>
      <c r="P11" s="2"/>
      <c r="Q11" s="2"/>
    </row>
    <row r="12" spans="1:17" ht="22.5">
      <c r="A12" s="10" t="s">
        <v>445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2"/>
      <c r="M12" s="2"/>
      <c r="N12" s="2"/>
      <c r="O12" s="2"/>
      <c r="P12" s="2"/>
      <c r="Q12" s="2"/>
    </row>
    <row r="13" spans="1:17" ht="22.5">
      <c r="A13" s="7" t="s">
        <v>446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3"/>
      <c r="M13" s="3"/>
      <c r="N13" s="3"/>
      <c r="O13" s="3"/>
      <c r="P13" s="3"/>
      <c r="Q13" s="3"/>
    </row>
    <row r="14" spans="1:17" ht="33.75">
      <c r="A14" s="10" t="s">
        <v>447</v>
      </c>
      <c r="B14" s="12"/>
      <c r="C14" s="12"/>
      <c r="D14" s="12"/>
      <c r="E14" s="12"/>
      <c r="F14" s="12"/>
      <c r="G14" s="12"/>
      <c r="H14" s="12" t="s">
        <v>448</v>
      </c>
      <c r="I14" s="12"/>
      <c r="J14" s="12"/>
      <c r="K14" s="12"/>
      <c r="L14" s="2"/>
      <c r="M14" s="2"/>
      <c r="N14" s="2"/>
      <c r="O14" s="2"/>
      <c r="P14" s="2"/>
      <c r="Q14" s="2"/>
    </row>
    <row r="15" spans="1:17" ht="22.5">
      <c r="A15" s="10" t="s">
        <v>449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2"/>
      <c r="M15" s="2"/>
      <c r="N15" s="2"/>
      <c r="O15" s="2"/>
      <c r="P15" s="2"/>
      <c r="Q15" s="2"/>
    </row>
    <row r="16" spans="1:17" ht="12.75">
      <c r="A16" s="10" t="s">
        <v>450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2"/>
      <c r="M16" s="2"/>
      <c r="N16" s="2"/>
      <c r="O16" s="2"/>
      <c r="P16" s="2"/>
      <c r="Q16" s="2"/>
    </row>
    <row r="17" spans="1:17" ht="22.5">
      <c r="A17" s="10" t="s">
        <v>451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2"/>
      <c r="M17" s="2"/>
      <c r="N17" s="2"/>
      <c r="O17" s="2"/>
      <c r="P17" s="2"/>
      <c r="Q17" s="2"/>
    </row>
    <row r="18" spans="1:17" ht="45">
      <c r="A18" s="10" t="s">
        <v>452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2"/>
      <c r="M18" s="2"/>
      <c r="N18" s="2"/>
      <c r="O18" s="2"/>
      <c r="P18" s="2"/>
      <c r="Q18" s="2"/>
    </row>
    <row r="19" spans="1:17" ht="45">
      <c r="A19" s="10" t="s">
        <v>453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2"/>
      <c r="M19" s="2"/>
      <c r="N19" s="2"/>
      <c r="O19" s="2"/>
      <c r="P19" s="2"/>
      <c r="Q19" s="2"/>
    </row>
    <row r="20" spans="1:17" ht="24.75" customHeight="1">
      <c r="A20" s="10" t="s">
        <v>454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2"/>
      <c r="M20" s="2"/>
      <c r="N20" s="2"/>
      <c r="O20" s="2"/>
      <c r="P20" s="2"/>
      <c r="Q20" s="2"/>
    </row>
    <row r="21" spans="1:17" ht="22.5" customHeight="1">
      <c r="A21" s="7" t="s">
        <v>455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1" ht="12.7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7" ht="14.25" customHeight="1">
      <c r="A23" s="319" t="s">
        <v>456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</row>
    <row r="24" spans="1:11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12.7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14"/>
      <c r="B28" s="15"/>
      <c r="C28" s="15"/>
      <c r="D28" s="16"/>
      <c r="E28" s="15"/>
      <c r="F28" s="15"/>
      <c r="G28" s="15"/>
      <c r="H28" s="15"/>
      <c r="I28" s="15"/>
      <c r="J28" s="15"/>
      <c r="K28" s="15"/>
    </row>
    <row r="29" spans="1:11" ht="12.7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12.75">
      <c r="A30" s="8"/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2:11" ht="12.75"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2:11" ht="12.75"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2:11" ht="12.75"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2:11" ht="12.75">
      <c r="B34" s="15"/>
      <c r="C34" s="15"/>
      <c r="D34" s="15"/>
      <c r="E34" s="15"/>
      <c r="F34" s="15"/>
      <c r="G34" s="15"/>
      <c r="H34" s="15"/>
      <c r="I34" s="15"/>
      <c r="J34" s="15"/>
      <c r="K34" s="15"/>
    </row>
  </sheetData>
  <mergeCells count="4">
    <mergeCell ref="O1:Q1"/>
    <mergeCell ref="A3:Q3"/>
    <mergeCell ref="O5:Q5"/>
    <mergeCell ref="A23:Q2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4">
      <selection activeCell="I58" sqref="I58"/>
    </sheetView>
  </sheetViews>
  <sheetFormatPr defaultColWidth="9.00390625" defaultRowHeight="12.75"/>
  <cols>
    <col min="1" max="1" width="42.25390625" style="17" customWidth="1"/>
    <col min="2" max="2" width="13.125" style="17" customWidth="1"/>
    <col min="3" max="3" width="11.87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1" spans="1:2" ht="12.75">
      <c r="A1" s="53"/>
      <c r="B1" s="54" t="s">
        <v>133</v>
      </c>
    </row>
    <row r="2" spans="1:2" ht="12.75">
      <c r="A2" s="235" t="s">
        <v>174</v>
      </c>
      <c r="B2" s="235"/>
    </row>
    <row r="3" spans="1:2" ht="12.75">
      <c r="A3" s="234" t="s">
        <v>466</v>
      </c>
      <c r="B3" s="234"/>
    </row>
    <row r="4" spans="1:2" ht="12.75">
      <c r="A4" s="69" t="s">
        <v>128</v>
      </c>
      <c r="B4" s="43" t="s">
        <v>2</v>
      </c>
    </row>
    <row r="5" spans="1:2" ht="12.75">
      <c r="A5" s="23" t="s">
        <v>178</v>
      </c>
      <c r="B5" s="77"/>
    </row>
    <row r="6" spans="1:2" ht="12.75">
      <c r="A6" s="70" t="s">
        <v>179</v>
      </c>
      <c r="B6" s="77"/>
    </row>
    <row r="7" spans="1:2" ht="12.75">
      <c r="A7" s="70" t="s">
        <v>180</v>
      </c>
      <c r="B7" s="77"/>
    </row>
    <row r="8" spans="1:2" ht="12.75">
      <c r="A8" s="70"/>
      <c r="B8" s="77"/>
    </row>
    <row r="9" spans="1:2" ht="12.75">
      <c r="A9" s="71" t="s">
        <v>76</v>
      </c>
      <c r="B9" s="78"/>
    </row>
    <row r="10" spans="1:2" ht="12.75">
      <c r="A10" s="70" t="s">
        <v>77</v>
      </c>
      <c r="B10" s="78"/>
    </row>
    <row r="11" spans="1:2" ht="12.75">
      <c r="A11" s="72" t="s">
        <v>78</v>
      </c>
      <c r="B11" s="79"/>
    </row>
    <row r="12" spans="1:2" ht="12.75">
      <c r="A12" s="70" t="s">
        <v>79</v>
      </c>
      <c r="B12" s="80"/>
    </row>
    <row r="13" spans="1:2" ht="12.75">
      <c r="A13" s="73" t="s">
        <v>80</v>
      </c>
      <c r="B13" s="80"/>
    </row>
    <row r="14" spans="1:2" ht="12.75">
      <c r="A14" s="73" t="s">
        <v>81</v>
      </c>
      <c r="B14" s="80"/>
    </row>
    <row r="15" spans="1:2" ht="12.75">
      <c r="A15" s="73"/>
      <c r="B15" s="80"/>
    </row>
    <row r="16" spans="1:2" ht="12.75">
      <c r="A16" s="74" t="s">
        <v>175</v>
      </c>
      <c r="B16" s="78">
        <v>11000000</v>
      </c>
    </row>
    <row r="17" spans="1:2" ht="12.75">
      <c r="A17" s="73" t="s">
        <v>77</v>
      </c>
      <c r="B17" s="80"/>
    </row>
    <row r="18" spans="1:2" ht="12.75">
      <c r="A18" s="73" t="s">
        <v>176</v>
      </c>
      <c r="B18" s="80">
        <v>11000000</v>
      </c>
    </row>
    <row r="19" spans="1:2" ht="12.75">
      <c r="A19" s="73"/>
      <c r="B19" s="80"/>
    </row>
    <row r="20" spans="1:2" ht="12.75">
      <c r="A20" s="74" t="s">
        <v>82</v>
      </c>
      <c r="B20" s="78">
        <v>2074000</v>
      </c>
    </row>
    <row r="21" spans="1:2" ht="12.75">
      <c r="A21" s="74" t="s">
        <v>83</v>
      </c>
      <c r="B21" s="78">
        <v>500000</v>
      </c>
    </row>
    <row r="22" spans="1:2" ht="12.75">
      <c r="A22" s="73" t="s">
        <v>77</v>
      </c>
      <c r="B22" s="80"/>
    </row>
    <row r="23" spans="1:2" ht="12.75">
      <c r="A23" s="70" t="s">
        <v>177</v>
      </c>
      <c r="B23" s="81"/>
    </row>
    <row r="24" spans="1:2" ht="12.75">
      <c r="A24" s="70" t="s">
        <v>84</v>
      </c>
      <c r="B24" s="80">
        <v>500000</v>
      </c>
    </row>
    <row r="25" spans="1:2" ht="22.5">
      <c r="A25" s="72" t="s">
        <v>125</v>
      </c>
      <c r="B25" s="80"/>
    </row>
    <row r="26" spans="1:2" ht="12.75">
      <c r="A26" s="72"/>
      <c r="B26" s="80"/>
    </row>
    <row r="27" spans="1:2" ht="12.75">
      <c r="A27" s="71" t="s">
        <v>218</v>
      </c>
      <c r="B27" s="78">
        <v>110000</v>
      </c>
    </row>
    <row r="28" spans="1:2" ht="12.75">
      <c r="A28" s="32" t="s">
        <v>77</v>
      </c>
      <c r="B28" s="82"/>
    </row>
    <row r="29" spans="1:2" ht="12.75">
      <c r="A29" s="32" t="s">
        <v>182</v>
      </c>
      <c r="B29" s="82"/>
    </row>
    <row r="30" spans="1:2" ht="12.75">
      <c r="A30" s="32" t="s">
        <v>183</v>
      </c>
      <c r="B30" s="82"/>
    </row>
    <row r="31" spans="1:2" ht="12.75">
      <c r="A31" s="32" t="s">
        <v>184</v>
      </c>
      <c r="B31" s="82"/>
    </row>
    <row r="32" spans="1:2" ht="12.75">
      <c r="A32" s="32" t="s">
        <v>185</v>
      </c>
      <c r="B32" s="82"/>
    </row>
    <row r="33" spans="1:2" ht="12.75">
      <c r="A33" s="32" t="s">
        <v>186</v>
      </c>
      <c r="B33" s="82"/>
    </row>
    <row r="34" spans="1:2" ht="12.75">
      <c r="A34" s="32" t="s">
        <v>187</v>
      </c>
      <c r="B34" s="82"/>
    </row>
    <row r="35" spans="1:2" ht="22.5">
      <c r="A35" s="72" t="s">
        <v>188</v>
      </c>
      <c r="B35" s="82">
        <v>110000</v>
      </c>
    </row>
    <row r="36" spans="1:2" ht="12.75">
      <c r="A36" s="40" t="s">
        <v>5</v>
      </c>
      <c r="B36" s="84">
        <f>SUM(B16+B20+B21+B27)</f>
        <v>13684000</v>
      </c>
    </row>
    <row r="37" spans="1:2" ht="12.75">
      <c r="A37" s="75"/>
      <c r="B37" s="75"/>
    </row>
    <row r="38" spans="1:2" ht="12.75">
      <c r="A38" s="75"/>
      <c r="B38" s="75"/>
    </row>
    <row r="39" spans="1:2" ht="12.75">
      <c r="A39" s="76"/>
      <c r="B39" s="76"/>
    </row>
    <row r="40" spans="1:5" ht="12.75">
      <c r="A40" s="266" t="s">
        <v>134</v>
      </c>
      <c r="B40" s="266"/>
      <c r="C40" s="266"/>
      <c r="D40" s="266"/>
      <c r="E40" s="266"/>
    </row>
    <row r="41" spans="1:5" ht="12.75">
      <c r="A41" s="235" t="s">
        <v>219</v>
      </c>
      <c r="B41" s="235"/>
      <c r="C41" s="235"/>
      <c r="D41" s="235"/>
      <c r="E41" s="235"/>
    </row>
    <row r="42" spans="1:5" ht="12.75">
      <c r="A42" s="18"/>
      <c r="B42" s="18"/>
      <c r="C42" s="18"/>
      <c r="D42" s="18"/>
      <c r="E42" s="18" t="s">
        <v>465</v>
      </c>
    </row>
    <row r="43" spans="1:5" ht="12.75" customHeight="1">
      <c r="A43" s="238" t="s">
        <v>128</v>
      </c>
      <c r="B43" s="240" t="s">
        <v>2</v>
      </c>
      <c r="C43" s="263" t="s">
        <v>29</v>
      </c>
      <c r="D43" s="263" t="s">
        <v>15</v>
      </c>
      <c r="E43" s="240" t="s">
        <v>16</v>
      </c>
    </row>
    <row r="44" spans="1:5" ht="12.75">
      <c r="A44" s="239"/>
      <c r="B44" s="241"/>
      <c r="C44" s="264"/>
      <c r="D44" s="264"/>
      <c r="E44" s="241"/>
    </row>
    <row r="45" spans="1:5" ht="12.75">
      <c r="A45" s="61"/>
      <c r="B45" s="61"/>
      <c r="C45" s="61"/>
      <c r="D45" s="61"/>
      <c r="E45" s="61"/>
    </row>
    <row r="46" spans="1:5" ht="12.75">
      <c r="A46" s="61"/>
      <c r="B46" s="61"/>
      <c r="C46" s="61"/>
      <c r="D46" s="61"/>
      <c r="E46" s="61"/>
    </row>
    <row r="47" spans="1:5" ht="12.75">
      <c r="A47" s="61"/>
      <c r="B47" s="61"/>
      <c r="C47" s="61"/>
      <c r="D47" s="61"/>
      <c r="E47" s="61"/>
    </row>
    <row r="48" spans="1:5" ht="12.75">
      <c r="A48" s="34" t="s">
        <v>8</v>
      </c>
      <c r="B48" s="61">
        <v>0</v>
      </c>
      <c r="C48" s="61">
        <v>0</v>
      </c>
      <c r="D48" s="61">
        <v>0</v>
      </c>
      <c r="E48" s="61">
        <v>0</v>
      </c>
    </row>
    <row r="50" spans="1:5" ht="12.75">
      <c r="A50" s="266" t="s">
        <v>136</v>
      </c>
      <c r="B50" s="266"/>
      <c r="C50" s="266"/>
      <c r="D50" s="266"/>
      <c r="E50" s="266"/>
    </row>
    <row r="51" spans="1:5" ht="12.75">
      <c r="A51" s="235" t="s">
        <v>214</v>
      </c>
      <c r="B51" s="235"/>
      <c r="C51" s="235"/>
      <c r="D51" s="235"/>
      <c r="E51" s="235"/>
    </row>
    <row r="52" spans="1:5" ht="12.75">
      <c r="A52" s="18"/>
      <c r="B52" s="18"/>
      <c r="C52" s="18"/>
      <c r="D52" s="18"/>
      <c r="E52" s="18" t="s">
        <v>465</v>
      </c>
    </row>
    <row r="53" spans="1:5" ht="12.75" customHeight="1">
      <c r="A53" s="238" t="s">
        <v>128</v>
      </c>
      <c r="B53" s="240" t="s">
        <v>2</v>
      </c>
      <c r="C53" s="263" t="s">
        <v>29</v>
      </c>
      <c r="D53" s="263" t="s">
        <v>15</v>
      </c>
      <c r="E53" s="240" t="s">
        <v>16</v>
      </c>
    </row>
    <row r="54" spans="1:5" ht="12.75">
      <c r="A54" s="239"/>
      <c r="B54" s="241"/>
      <c r="C54" s="264"/>
      <c r="D54" s="264"/>
      <c r="E54" s="241"/>
    </row>
    <row r="55" spans="1:5" ht="12.75">
      <c r="A55" s="61"/>
      <c r="B55" s="61"/>
      <c r="C55" s="61"/>
      <c r="D55" s="61"/>
      <c r="E55" s="61"/>
    </row>
    <row r="56" spans="1:5" ht="12.75">
      <c r="A56" s="61"/>
      <c r="B56" s="61"/>
      <c r="C56" s="61"/>
      <c r="D56" s="61"/>
      <c r="E56" s="61"/>
    </row>
    <row r="57" spans="1:5" ht="12.75">
      <c r="A57" s="61"/>
      <c r="B57" s="61"/>
      <c r="C57" s="61"/>
      <c r="D57" s="61"/>
      <c r="E57" s="61"/>
    </row>
    <row r="58" spans="1:5" ht="12.75">
      <c r="A58" s="34" t="s">
        <v>8</v>
      </c>
      <c r="B58" s="61">
        <v>0</v>
      </c>
      <c r="C58" s="61">
        <v>0</v>
      </c>
      <c r="D58" s="61">
        <v>0</v>
      </c>
      <c r="E58" s="61">
        <v>0</v>
      </c>
    </row>
  </sheetData>
  <sheetProtection/>
  <mergeCells count="16">
    <mergeCell ref="C43:C44"/>
    <mergeCell ref="D43:D44"/>
    <mergeCell ref="A40:E40"/>
    <mergeCell ref="A2:B2"/>
    <mergeCell ref="A3:B3"/>
    <mergeCell ref="A41:E41"/>
    <mergeCell ref="E43:E44"/>
    <mergeCell ref="A43:A44"/>
    <mergeCell ref="B43:B44"/>
    <mergeCell ref="A50:E50"/>
    <mergeCell ref="A51:E51"/>
    <mergeCell ref="A53:A54"/>
    <mergeCell ref="B53:B54"/>
    <mergeCell ref="C53:C54"/>
    <mergeCell ref="D53:D54"/>
    <mergeCell ref="E53:E54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0">
      <selection activeCell="G37" sqref="G37"/>
    </sheetView>
  </sheetViews>
  <sheetFormatPr defaultColWidth="9.00390625" defaultRowHeight="12.75"/>
  <cols>
    <col min="1" max="1" width="40.875" style="17" customWidth="1"/>
    <col min="2" max="2" width="13.625" style="17" customWidth="1"/>
    <col min="3" max="3" width="11.625" style="17" customWidth="1"/>
    <col min="4" max="4" width="12.00390625" style="17" customWidth="1"/>
    <col min="5" max="16384" width="9.125" style="17" customWidth="1"/>
  </cols>
  <sheetData>
    <row r="1" spans="1:2" ht="12.75">
      <c r="A1" s="266" t="s">
        <v>566</v>
      </c>
      <c r="B1" s="266"/>
    </row>
    <row r="2" spans="1:2" ht="12.75">
      <c r="A2" s="21"/>
      <c r="B2" s="21"/>
    </row>
    <row r="3" spans="1:2" ht="12.75">
      <c r="A3" s="235" t="s">
        <v>549</v>
      </c>
      <c r="B3" s="235"/>
    </row>
    <row r="4" spans="1:2" ht="12.75">
      <c r="A4" s="184"/>
      <c r="B4" s="184"/>
    </row>
    <row r="5" spans="1:2" ht="12.75">
      <c r="A5" s="21"/>
      <c r="B5" s="21"/>
    </row>
    <row r="6" spans="1:2" ht="21.75">
      <c r="A6" s="22" t="s">
        <v>550</v>
      </c>
      <c r="B6" s="320" t="s">
        <v>551</v>
      </c>
    </row>
    <row r="7" spans="1:2" ht="12.75">
      <c r="A7" s="40" t="s">
        <v>2</v>
      </c>
      <c r="B7" s="40">
        <f>SUM(B8:B11)</f>
        <v>6</v>
      </c>
    </row>
    <row r="8" spans="1:2" ht="45" customHeight="1">
      <c r="A8" s="321" t="s">
        <v>552</v>
      </c>
      <c r="B8" s="24">
        <v>1</v>
      </c>
    </row>
    <row r="9" spans="1:2" ht="15" customHeight="1">
      <c r="A9" s="24" t="s">
        <v>553</v>
      </c>
      <c r="B9" s="24">
        <v>2</v>
      </c>
    </row>
    <row r="10" spans="1:2" ht="15" customHeight="1">
      <c r="A10" s="24" t="s">
        <v>554</v>
      </c>
      <c r="B10" s="24">
        <v>2</v>
      </c>
    </row>
    <row r="11" spans="1:2" ht="15" customHeight="1">
      <c r="A11" s="24" t="s">
        <v>555</v>
      </c>
      <c r="B11" s="24">
        <v>1</v>
      </c>
    </row>
    <row r="12" spans="1:2" ht="15" customHeight="1">
      <c r="A12" s="40" t="s">
        <v>485</v>
      </c>
      <c r="B12" s="40">
        <f>SUM(B13)</f>
        <v>10</v>
      </c>
    </row>
    <row r="13" spans="1:2" ht="35.25" customHeight="1">
      <c r="A13" s="321" t="s">
        <v>552</v>
      </c>
      <c r="B13" s="24">
        <v>10</v>
      </c>
    </row>
    <row r="14" spans="1:2" ht="15" customHeight="1">
      <c r="A14" s="40" t="s">
        <v>474</v>
      </c>
      <c r="B14" s="40">
        <f>SUM(B15:B18)</f>
        <v>25</v>
      </c>
    </row>
    <row r="15" spans="1:2" ht="15" customHeight="1">
      <c r="A15" s="24" t="s">
        <v>556</v>
      </c>
      <c r="B15" s="24">
        <v>1</v>
      </c>
    </row>
    <row r="16" spans="1:2" ht="15" customHeight="1">
      <c r="A16" s="24" t="s">
        <v>557</v>
      </c>
      <c r="B16" s="24">
        <v>7</v>
      </c>
    </row>
    <row r="17" spans="1:2" ht="15" customHeight="1">
      <c r="A17" s="24" t="s">
        <v>558</v>
      </c>
      <c r="B17" s="24">
        <v>0</v>
      </c>
    </row>
    <row r="18" spans="1:2" ht="15" customHeight="1">
      <c r="A18" s="24" t="s">
        <v>559</v>
      </c>
      <c r="B18" s="24">
        <v>17</v>
      </c>
    </row>
    <row r="19" spans="1:2" ht="15.75" customHeight="1">
      <c r="A19" s="183" t="s">
        <v>8</v>
      </c>
      <c r="B19" s="183">
        <f>SUM(B7+B12+B14)</f>
        <v>41</v>
      </c>
    </row>
    <row r="22" spans="1:4" ht="12.75">
      <c r="A22" s="266" t="s">
        <v>567</v>
      </c>
      <c r="B22" s="266"/>
      <c r="C22" s="266"/>
      <c r="D22" s="266"/>
    </row>
    <row r="23" spans="1:4" ht="12.75">
      <c r="A23" s="21"/>
      <c r="B23" s="18"/>
      <c r="C23" s="21"/>
      <c r="D23" s="21"/>
    </row>
    <row r="24" spans="1:4" ht="12.75">
      <c r="A24" s="235" t="s">
        <v>560</v>
      </c>
      <c r="B24" s="235"/>
      <c r="C24" s="235"/>
      <c r="D24" s="235"/>
    </row>
    <row r="25" spans="1:4" ht="12.75">
      <c r="A25" s="21"/>
      <c r="B25" s="21"/>
      <c r="C25" s="21"/>
      <c r="D25" s="21"/>
    </row>
    <row r="26" spans="1:4" ht="12.75">
      <c r="A26" s="240" t="s">
        <v>550</v>
      </c>
      <c r="B26" s="262" t="s">
        <v>551</v>
      </c>
      <c r="C26" s="262"/>
      <c r="D26" s="262"/>
    </row>
    <row r="27" spans="1:4" ht="12.75">
      <c r="A27" s="241"/>
      <c r="B27" s="43" t="s">
        <v>561</v>
      </c>
      <c r="C27" s="43" t="s">
        <v>562</v>
      </c>
      <c r="D27" s="43" t="s">
        <v>563</v>
      </c>
    </row>
    <row r="28" spans="1:4" ht="15" customHeight="1">
      <c r="A28" s="24" t="s">
        <v>2</v>
      </c>
      <c r="B28" s="24"/>
      <c r="C28" s="24"/>
      <c r="D28" s="24"/>
    </row>
    <row r="29" spans="1:4" ht="15" customHeight="1">
      <c r="A29" s="24" t="s">
        <v>564</v>
      </c>
      <c r="B29" s="24"/>
      <c r="C29" s="24"/>
      <c r="D29" s="24">
        <v>190</v>
      </c>
    </row>
    <row r="30" spans="1:4" ht="15" customHeight="1">
      <c r="A30" s="24" t="s">
        <v>565</v>
      </c>
      <c r="B30" s="24"/>
      <c r="C30" s="24"/>
      <c r="D30" s="24">
        <v>100</v>
      </c>
    </row>
    <row r="31" spans="1:4" ht="15.75" customHeight="1">
      <c r="A31" s="183" t="s">
        <v>8</v>
      </c>
      <c r="B31" s="183"/>
      <c r="C31" s="24"/>
      <c r="D31" s="40">
        <f>SUM(D29:D30)</f>
        <v>290</v>
      </c>
    </row>
  </sheetData>
  <mergeCells count="6">
    <mergeCell ref="A26:A27"/>
    <mergeCell ref="B26:D26"/>
    <mergeCell ref="A1:B1"/>
    <mergeCell ref="A3:B3"/>
    <mergeCell ref="A22:D22"/>
    <mergeCell ref="A24:D24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L27" sqref="L27"/>
    </sheetView>
  </sheetViews>
  <sheetFormatPr defaultColWidth="9.00390625" defaultRowHeight="12.75"/>
  <cols>
    <col min="1" max="1" width="6.25390625" style="17" customWidth="1"/>
    <col min="2" max="3" width="9.125" style="17" customWidth="1"/>
    <col min="4" max="4" width="26.375" style="17" customWidth="1"/>
    <col min="5" max="5" width="19.125" style="17" customWidth="1"/>
    <col min="6" max="6" width="9.125" style="17" customWidth="1"/>
    <col min="7" max="7" width="7.125" style="17" customWidth="1"/>
    <col min="8" max="16384" width="9.125" style="17" customWidth="1"/>
  </cols>
  <sheetData>
    <row r="2" spans="1:6" ht="14.25" customHeight="1">
      <c r="A2" s="266" t="s">
        <v>595</v>
      </c>
      <c r="B2" s="266"/>
      <c r="C2" s="266"/>
      <c r="D2" s="266"/>
      <c r="E2" s="266"/>
      <c r="F2" s="101"/>
    </row>
    <row r="4" ht="12.75">
      <c r="B4" s="247" t="s">
        <v>568</v>
      </c>
    </row>
    <row r="5" spans="2:6" ht="12.75">
      <c r="B5" s="247" t="s">
        <v>569</v>
      </c>
      <c r="C5" s="247"/>
      <c r="D5" s="247"/>
      <c r="E5" s="247"/>
      <c r="F5" s="247"/>
    </row>
    <row r="6" spans="2:6" ht="15.75">
      <c r="B6" s="247"/>
      <c r="C6" s="247"/>
      <c r="D6" s="247"/>
      <c r="E6" s="247"/>
      <c r="F6" s="121"/>
    </row>
    <row r="7" spans="2:6" ht="15.75">
      <c r="B7" s="247"/>
      <c r="C7" s="247"/>
      <c r="D7" s="247" t="s">
        <v>593</v>
      </c>
      <c r="E7" s="247"/>
      <c r="F7" s="121"/>
    </row>
    <row r="8" spans="2:6" ht="15.75">
      <c r="B8" s="121"/>
      <c r="C8" s="121"/>
      <c r="D8" s="121"/>
      <c r="E8" s="121"/>
      <c r="F8" s="121"/>
    </row>
    <row r="10" ht="12.75">
      <c r="A10" s="17" t="s">
        <v>570</v>
      </c>
    </row>
    <row r="13" ht="12.75">
      <c r="A13" s="17" t="s">
        <v>571</v>
      </c>
    </row>
    <row r="14" ht="12.75">
      <c r="A14" s="17" t="s">
        <v>572</v>
      </c>
    </row>
    <row r="15" ht="12.75">
      <c r="A15" s="31" t="s">
        <v>573</v>
      </c>
    </row>
    <row r="16" ht="12.75">
      <c r="A16" s="31"/>
    </row>
    <row r="18" spans="1:5" ht="12.75">
      <c r="A18" s="322" t="s">
        <v>574</v>
      </c>
      <c r="B18" s="323"/>
      <c r="C18" s="324"/>
      <c r="D18" s="325"/>
      <c r="E18" s="326" t="s">
        <v>575</v>
      </c>
    </row>
    <row r="19" spans="1:5" ht="12.75">
      <c r="A19" s="327"/>
      <c r="B19" s="328" t="s">
        <v>576</v>
      </c>
      <c r="C19" s="329"/>
      <c r="D19" s="330"/>
      <c r="E19" s="331" t="s">
        <v>577</v>
      </c>
    </row>
    <row r="20" spans="1:5" ht="12.75">
      <c r="A20" s="332"/>
      <c r="B20" s="333"/>
      <c r="C20" s="243"/>
      <c r="D20" s="334"/>
      <c r="E20" s="331" t="s">
        <v>578</v>
      </c>
    </row>
    <row r="21" spans="1:5" ht="15" customHeight="1">
      <c r="A21" s="258">
        <v>1</v>
      </c>
      <c r="B21" s="335" t="s">
        <v>579</v>
      </c>
      <c r="C21" s="336"/>
      <c r="D21" s="337"/>
      <c r="E21" s="337"/>
    </row>
    <row r="22" spans="1:5" ht="15" customHeight="1">
      <c r="A22" s="338">
        <v>2</v>
      </c>
      <c r="B22" s="339" t="s">
        <v>580</v>
      </c>
      <c r="C22" s="98"/>
      <c r="D22" s="340"/>
      <c r="E22" s="340"/>
    </row>
    <row r="23" spans="1:5" ht="15" customHeight="1">
      <c r="A23" s="341"/>
      <c r="B23" s="342" t="s">
        <v>581</v>
      </c>
      <c r="C23" s="343"/>
      <c r="D23" s="344"/>
      <c r="E23" s="344"/>
    </row>
    <row r="24" spans="1:5" ht="15" customHeight="1">
      <c r="A24" s="338">
        <v>3</v>
      </c>
      <c r="B24" s="339" t="s">
        <v>582</v>
      </c>
      <c r="C24" s="98"/>
      <c r="D24" s="340"/>
      <c r="E24" s="340"/>
    </row>
    <row r="25" spans="1:5" ht="15" customHeight="1">
      <c r="A25" s="341"/>
      <c r="B25" s="345" t="s">
        <v>583</v>
      </c>
      <c r="C25" s="346"/>
      <c r="D25" s="347"/>
      <c r="E25" s="344"/>
    </row>
    <row r="26" spans="1:5" ht="15" customHeight="1">
      <c r="A26" s="341">
        <v>4</v>
      </c>
      <c r="B26" s="342" t="s">
        <v>584</v>
      </c>
      <c r="C26" s="343"/>
      <c r="D26" s="344"/>
      <c r="E26" s="344"/>
    </row>
    <row r="27" spans="1:5" ht="15" customHeight="1">
      <c r="A27" s="338">
        <v>5</v>
      </c>
      <c r="B27" s="339" t="s">
        <v>585</v>
      </c>
      <c r="C27" s="98"/>
      <c r="D27" s="340"/>
      <c r="E27" s="340"/>
    </row>
    <row r="28" spans="1:5" ht="15" customHeight="1">
      <c r="A28" s="341"/>
      <c r="B28" s="345" t="s">
        <v>586</v>
      </c>
      <c r="C28" s="346"/>
      <c r="D28" s="347"/>
      <c r="E28" s="344"/>
    </row>
    <row r="29" spans="1:5" ht="15" customHeight="1">
      <c r="A29" s="258">
        <v>6</v>
      </c>
      <c r="B29" s="335" t="s">
        <v>587</v>
      </c>
      <c r="C29" s="336"/>
      <c r="D29" s="337"/>
      <c r="E29" s="337"/>
    </row>
    <row r="30" spans="1:5" ht="15" customHeight="1">
      <c r="A30" s="258">
        <v>7</v>
      </c>
      <c r="B30" s="335" t="s">
        <v>588</v>
      </c>
      <c r="C30" s="336"/>
      <c r="D30" s="337"/>
      <c r="E30" s="337"/>
    </row>
    <row r="31" spans="1:5" ht="17.25" customHeight="1">
      <c r="A31" s="342"/>
      <c r="B31" s="348" t="s">
        <v>5</v>
      </c>
      <c r="C31" s="343"/>
      <c r="D31" s="344"/>
      <c r="E31" s="344"/>
    </row>
    <row r="33" spans="2:5" ht="12.75">
      <c r="B33" s="31" t="s">
        <v>589</v>
      </c>
      <c r="C33" s="31"/>
      <c r="D33" s="31"/>
      <c r="E33" s="31"/>
    </row>
    <row r="34" spans="2:5" ht="12.75">
      <c r="B34" s="31" t="s">
        <v>590</v>
      </c>
      <c r="C34" s="31"/>
      <c r="D34" s="31"/>
      <c r="E34" s="31"/>
    </row>
    <row r="35" spans="2:5" ht="12.75">
      <c r="B35" s="31"/>
      <c r="C35" s="31"/>
      <c r="D35" s="31"/>
      <c r="E35" s="31"/>
    </row>
    <row r="37" spans="1:4" ht="12.75">
      <c r="A37" s="349" t="s">
        <v>594</v>
      </c>
      <c r="B37" s="349"/>
      <c r="C37" s="349"/>
      <c r="D37" s="349"/>
    </row>
    <row r="40" ht="12.75">
      <c r="E40" s="17" t="s">
        <v>591</v>
      </c>
    </row>
    <row r="41" ht="12.75">
      <c r="E41" s="17" t="s">
        <v>592</v>
      </c>
    </row>
  </sheetData>
  <mergeCells count="8">
    <mergeCell ref="B25:D25"/>
    <mergeCell ref="B28:D28"/>
    <mergeCell ref="A37:D37"/>
    <mergeCell ref="A2:E2"/>
    <mergeCell ref="A18:A20"/>
    <mergeCell ref="B18:D18"/>
    <mergeCell ref="B19:D19"/>
    <mergeCell ref="B20:D2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H13" sqref="H13"/>
    </sheetView>
  </sheetViews>
  <sheetFormatPr defaultColWidth="9.00390625" defaultRowHeight="12.75"/>
  <cols>
    <col min="1" max="1" width="43.25390625" style="17" customWidth="1"/>
    <col min="2" max="2" width="12.875" style="17" customWidth="1"/>
    <col min="3" max="3" width="12.375" style="17" customWidth="1"/>
    <col min="4" max="4" width="11.875" style="17" customWidth="1"/>
    <col min="5" max="5" width="13.75390625" style="17" customWidth="1"/>
    <col min="6" max="16384" width="9.125" style="17" customWidth="1"/>
  </cols>
  <sheetData>
    <row r="1" spans="1:5" ht="12.75">
      <c r="A1" s="266" t="s">
        <v>117</v>
      </c>
      <c r="B1" s="266"/>
      <c r="C1" s="266"/>
      <c r="D1" s="266"/>
      <c r="E1" s="266"/>
    </row>
    <row r="2" spans="1:5" ht="12.75">
      <c r="A2" s="242"/>
      <c r="B2" s="242"/>
      <c r="C2" s="242"/>
      <c r="D2" s="242"/>
      <c r="E2" s="242"/>
    </row>
    <row r="3" spans="1:5" ht="12.75">
      <c r="A3" s="267" t="s">
        <v>281</v>
      </c>
      <c r="B3" s="267"/>
      <c r="C3" s="267"/>
      <c r="D3" s="267"/>
      <c r="E3" s="267"/>
    </row>
    <row r="4" spans="1:5" ht="12.75">
      <c r="A4" s="267" t="s">
        <v>26</v>
      </c>
      <c r="B4" s="267"/>
      <c r="C4" s="267"/>
      <c r="D4" s="267"/>
      <c r="E4" s="267"/>
    </row>
    <row r="5" spans="1:5" ht="12.75">
      <c r="A5" s="44"/>
      <c r="B5" s="44"/>
      <c r="C5" s="44"/>
      <c r="D5" s="44"/>
      <c r="E5" s="44"/>
    </row>
    <row r="6" spans="1:5" ht="12.75">
      <c r="A6" s="268" t="s">
        <v>465</v>
      </c>
      <c r="B6" s="268"/>
      <c r="C6" s="268"/>
      <c r="D6" s="268"/>
      <c r="E6" s="268"/>
    </row>
    <row r="7" spans="1:5" ht="12.75" customHeight="1">
      <c r="A7" s="271" t="s">
        <v>1</v>
      </c>
      <c r="B7" s="263" t="s">
        <v>4</v>
      </c>
      <c r="C7" s="265" t="s">
        <v>21</v>
      </c>
      <c r="D7" s="265" t="s">
        <v>31</v>
      </c>
      <c r="E7" s="271" t="s">
        <v>8</v>
      </c>
    </row>
    <row r="8" spans="1:5" ht="21" customHeight="1">
      <c r="A8" s="271"/>
      <c r="B8" s="264"/>
      <c r="C8" s="265"/>
      <c r="D8" s="265"/>
      <c r="E8" s="271"/>
    </row>
    <row r="9" spans="1:5" ht="12.75">
      <c r="A9" s="50" t="s">
        <v>95</v>
      </c>
      <c r="B9" s="85"/>
      <c r="C9" s="24"/>
      <c r="D9" s="24"/>
      <c r="E9" s="24"/>
    </row>
    <row r="10" spans="1:5" ht="23.25" customHeight="1">
      <c r="A10" s="86" t="s">
        <v>96</v>
      </c>
      <c r="B10" s="85"/>
      <c r="C10" s="24"/>
      <c r="D10" s="24"/>
      <c r="E10" s="24"/>
    </row>
    <row r="11" spans="1:5" ht="23.25" customHeight="1">
      <c r="A11" s="87" t="s">
        <v>97</v>
      </c>
      <c r="B11" s="85"/>
      <c r="C11" s="24"/>
      <c r="D11" s="24"/>
      <c r="E11" s="24"/>
    </row>
    <row r="12" spans="1:5" ht="23.25" customHeight="1">
      <c r="A12" s="87" t="s">
        <v>98</v>
      </c>
      <c r="B12" s="85"/>
      <c r="C12" s="24"/>
      <c r="D12" s="24"/>
      <c r="E12" s="24"/>
    </row>
    <row r="13" spans="1:5" ht="23.25" customHeight="1">
      <c r="A13" s="88" t="s">
        <v>99</v>
      </c>
      <c r="B13" s="85">
        <v>31347000</v>
      </c>
      <c r="C13" s="24"/>
      <c r="D13" s="24"/>
      <c r="E13" s="24">
        <f>SUM(B13:D13)</f>
        <v>31347000</v>
      </c>
    </row>
    <row r="14" spans="1:5" ht="23.25" customHeight="1">
      <c r="A14" s="89" t="s">
        <v>100</v>
      </c>
      <c r="B14" s="95">
        <f>SUM(B13)</f>
        <v>31347000</v>
      </c>
      <c r="C14" s="40"/>
      <c r="D14" s="40"/>
      <c r="E14" s="40">
        <f>SUM(E13)</f>
        <v>31347000</v>
      </c>
    </row>
    <row r="15" spans="1:5" ht="12.75" customHeight="1">
      <c r="A15" s="90"/>
      <c r="B15" s="85"/>
      <c r="C15" s="24"/>
      <c r="D15" s="24"/>
      <c r="E15" s="24"/>
    </row>
    <row r="16" spans="1:5" ht="12.75" customHeight="1">
      <c r="A16" s="87" t="s">
        <v>104</v>
      </c>
      <c r="B16" s="85"/>
      <c r="C16" s="24"/>
      <c r="D16" s="24"/>
      <c r="E16" s="24"/>
    </row>
    <row r="17" spans="1:5" ht="12.75" customHeight="1">
      <c r="A17" s="87" t="s">
        <v>105</v>
      </c>
      <c r="B17" s="85"/>
      <c r="C17" s="24"/>
      <c r="D17" s="24"/>
      <c r="E17" s="24"/>
    </row>
    <row r="18" spans="1:5" ht="12.75">
      <c r="A18" s="23" t="s">
        <v>106</v>
      </c>
      <c r="B18" s="24"/>
      <c r="C18" s="24"/>
      <c r="D18" s="24"/>
      <c r="E18" s="24"/>
    </row>
    <row r="19" spans="1:5" ht="12.75">
      <c r="A19" s="27" t="s">
        <v>107</v>
      </c>
      <c r="B19" s="71"/>
      <c r="C19" s="24"/>
      <c r="D19" s="24"/>
      <c r="E19" s="24"/>
    </row>
    <row r="20" spans="1:5" ht="12.75">
      <c r="A20" s="27" t="s">
        <v>108</v>
      </c>
      <c r="B20" s="71"/>
      <c r="C20" s="24"/>
      <c r="D20" s="24"/>
      <c r="E20" s="24"/>
    </row>
    <row r="21" spans="1:5" ht="12.75">
      <c r="A21" s="91"/>
      <c r="B21" s="71"/>
      <c r="C21" s="24"/>
      <c r="D21" s="24"/>
      <c r="E21" s="24"/>
    </row>
    <row r="22" spans="1:5" ht="12.75">
      <c r="A22" s="92" t="s">
        <v>109</v>
      </c>
      <c r="B22" s="71"/>
      <c r="C22" s="24"/>
      <c r="D22" s="24"/>
      <c r="E22" s="24"/>
    </row>
    <row r="23" spans="1:5" ht="12.75">
      <c r="A23" s="91"/>
      <c r="B23" s="71"/>
      <c r="C23" s="24"/>
      <c r="D23" s="24"/>
      <c r="E23" s="24"/>
    </row>
    <row r="24" spans="1:5" ht="23.25" customHeight="1">
      <c r="A24" s="86" t="s">
        <v>110</v>
      </c>
      <c r="B24" s="33"/>
      <c r="C24" s="40"/>
      <c r="D24" s="40"/>
      <c r="E24" s="40"/>
    </row>
    <row r="25" spans="1:5" ht="23.25" customHeight="1">
      <c r="A25" s="87" t="s">
        <v>207</v>
      </c>
      <c r="B25" s="51"/>
      <c r="C25" s="51"/>
      <c r="D25" s="51"/>
      <c r="E25" s="51"/>
    </row>
    <row r="26" spans="1:5" ht="12.75">
      <c r="A26" s="50" t="s">
        <v>206</v>
      </c>
      <c r="B26" s="51"/>
      <c r="C26" s="51"/>
      <c r="D26" s="51"/>
      <c r="E26" s="51"/>
    </row>
    <row r="27" spans="1:5" ht="12.75">
      <c r="A27" s="23"/>
      <c r="B27" s="51"/>
      <c r="C27" s="51"/>
      <c r="D27" s="51"/>
      <c r="E27" s="51"/>
    </row>
    <row r="28" spans="1:5" ht="12.75">
      <c r="A28" s="93" t="s">
        <v>204</v>
      </c>
      <c r="B28" s="51"/>
      <c r="C28" s="51"/>
      <c r="D28" s="51"/>
      <c r="E28" s="51"/>
    </row>
    <row r="29" spans="1:5" ht="12.75">
      <c r="A29" s="23"/>
      <c r="B29" s="51"/>
      <c r="C29" s="51"/>
      <c r="D29" s="51"/>
      <c r="E29" s="51"/>
    </row>
    <row r="30" spans="1:5" ht="23.25" customHeight="1">
      <c r="A30" s="36" t="s">
        <v>115</v>
      </c>
      <c r="B30" s="52">
        <f>SUM(B14)</f>
        <v>31347000</v>
      </c>
      <c r="C30" s="51"/>
      <c r="D30" s="51"/>
      <c r="E30" s="52">
        <f>SUM(E14)</f>
        <v>31347000</v>
      </c>
    </row>
    <row r="31" ht="12.75">
      <c r="A31" s="94"/>
    </row>
    <row r="32" ht="12.75">
      <c r="A32" s="94"/>
    </row>
  </sheetData>
  <sheetProtection/>
  <mergeCells count="10">
    <mergeCell ref="A1:E1"/>
    <mergeCell ref="A3:E3"/>
    <mergeCell ref="A7:A8"/>
    <mergeCell ref="B7:B8"/>
    <mergeCell ref="C7:C8"/>
    <mergeCell ref="A6:E6"/>
    <mergeCell ref="A2:E2"/>
    <mergeCell ref="A4:E4"/>
    <mergeCell ref="E7:E8"/>
    <mergeCell ref="D7:D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4">
      <selection activeCell="H22" sqref="H22"/>
    </sheetView>
  </sheetViews>
  <sheetFormatPr defaultColWidth="9.00390625" defaultRowHeight="12.75"/>
  <cols>
    <col min="1" max="1" width="42.25390625" style="17" customWidth="1"/>
    <col min="2" max="2" width="13.125" style="17" customWidth="1"/>
    <col min="3" max="3" width="11.75390625" style="17" customWidth="1"/>
    <col min="4" max="4" width="11.25390625" style="17" customWidth="1"/>
    <col min="5" max="5" width="12.625" style="17" customWidth="1"/>
    <col min="6" max="16384" width="9.125" style="17" customWidth="1"/>
  </cols>
  <sheetData>
    <row r="1" spans="1:6" ht="12" customHeight="1">
      <c r="A1" s="53"/>
      <c r="B1" s="54" t="s">
        <v>137</v>
      </c>
      <c r="C1" s="55"/>
      <c r="D1" s="55"/>
      <c r="E1" s="55"/>
      <c r="F1" s="21"/>
    </row>
    <row r="2" spans="1:2" ht="12.75">
      <c r="A2" s="235" t="s">
        <v>95</v>
      </c>
      <c r="B2" s="235"/>
    </row>
    <row r="3" spans="1:2" ht="12.75">
      <c r="A3" s="234" t="s">
        <v>466</v>
      </c>
      <c r="B3" s="234"/>
    </row>
    <row r="4" spans="1:2" ht="12.75">
      <c r="A4" s="57" t="s">
        <v>128</v>
      </c>
      <c r="B4" s="43" t="s">
        <v>2</v>
      </c>
    </row>
    <row r="5" spans="1:2" ht="12.75">
      <c r="A5" s="58"/>
      <c r="B5" s="28"/>
    </row>
    <row r="6" spans="1:2" ht="12.75">
      <c r="A6" s="58"/>
      <c r="B6" s="28"/>
    </row>
    <row r="7" spans="1:2" ht="12.75">
      <c r="A7" s="58"/>
      <c r="B7" s="28"/>
    </row>
    <row r="8" spans="1:2" ht="12.75">
      <c r="A8" s="34" t="s">
        <v>8</v>
      </c>
      <c r="B8" s="28"/>
    </row>
    <row r="9" spans="1:5" ht="12.75">
      <c r="A9" s="266" t="s">
        <v>138</v>
      </c>
      <c r="B9" s="266"/>
      <c r="C9" s="266"/>
      <c r="D9" s="266"/>
      <c r="E9" s="266"/>
    </row>
    <row r="10" spans="1:5" ht="12.75">
      <c r="A10" s="235" t="s">
        <v>139</v>
      </c>
      <c r="B10" s="235"/>
      <c r="C10" s="235"/>
      <c r="D10" s="235"/>
      <c r="E10" s="235"/>
    </row>
    <row r="11" spans="1:5" ht="12.75">
      <c r="A11" s="18"/>
      <c r="B11" s="18"/>
      <c r="C11" s="18"/>
      <c r="D11" s="18"/>
      <c r="E11" s="18" t="s">
        <v>465</v>
      </c>
    </row>
    <row r="12" spans="1:5" ht="12.75" customHeight="1">
      <c r="A12" s="238" t="s">
        <v>128</v>
      </c>
      <c r="B12" s="240" t="s">
        <v>2</v>
      </c>
      <c r="C12" s="263" t="s">
        <v>29</v>
      </c>
      <c r="D12" s="263" t="s">
        <v>15</v>
      </c>
      <c r="E12" s="240" t="s">
        <v>16</v>
      </c>
    </row>
    <row r="13" spans="1:5" ht="12.75">
      <c r="A13" s="239"/>
      <c r="B13" s="241"/>
      <c r="C13" s="264"/>
      <c r="D13" s="264"/>
      <c r="E13" s="241"/>
    </row>
    <row r="14" spans="1:5" ht="12.75">
      <c r="A14" s="61"/>
      <c r="B14" s="61"/>
      <c r="C14" s="61"/>
      <c r="D14" s="61"/>
      <c r="E14" s="61"/>
    </row>
    <row r="15" spans="1:5" ht="12.75">
      <c r="A15" s="61"/>
      <c r="B15" s="61"/>
      <c r="C15" s="61"/>
      <c r="D15" s="61"/>
      <c r="E15" s="61"/>
    </row>
    <row r="16" spans="1:5" ht="12.75">
      <c r="A16" s="34" t="s">
        <v>8</v>
      </c>
      <c r="B16" s="61"/>
      <c r="C16" s="61"/>
      <c r="D16" s="61"/>
      <c r="E16" s="61"/>
    </row>
    <row r="17" spans="1:5" ht="12.75">
      <c r="A17" s="56"/>
      <c r="B17" s="56"/>
      <c r="C17" s="56"/>
      <c r="D17" s="56"/>
      <c r="E17" s="56"/>
    </row>
    <row r="18" spans="1:5" ht="12.75">
      <c r="A18" s="266" t="s">
        <v>141</v>
      </c>
      <c r="B18" s="266"/>
      <c r="C18" s="266"/>
      <c r="D18" s="266"/>
      <c r="E18" s="266"/>
    </row>
    <row r="19" spans="1:5" ht="12.75">
      <c r="A19" s="235" t="s">
        <v>140</v>
      </c>
      <c r="B19" s="235"/>
      <c r="C19" s="235"/>
      <c r="D19" s="235"/>
      <c r="E19" s="235"/>
    </row>
    <row r="20" spans="1:5" ht="12" customHeight="1">
      <c r="A20" s="268" t="s">
        <v>465</v>
      </c>
      <c r="B20" s="268"/>
      <c r="C20" s="268"/>
      <c r="D20" s="268"/>
      <c r="E20" s="268"/>
    </row>
    <row r="21" spans="1:5" ht="12.75" customHeight="1">
      <c r="A21" s="236" t="s">
        <v>132</v>
      </c>
      <c r="B21" s="240" t="s">
        <v>2</v>
      </c>
      <c r="C21" s="263" t="s">
        <v>29</v>
      </c>
      <c r="D21" s="263" t="s">
        <v>15</v>
      </c>
      <c r="E21" s="240" t="s">
        <v>16</v>
      </c>
    </row>
    <row r="22" spans="1:5" ht="14.25" customHeight="1">
      <c r="A22" s="237"/>
      <c r="B22" s="241"/>
      <c r="C22" s="264"/>
      <c r="D22" s="264"/>
      <c r="E22" s="241"/>
    </row>
    <row r="23" spans="1:5" ht="12.75">
      <c r="A23" s="58"/>
      <c r="B23" s="28"/>
      <c r="C23" s="63"/>
      <c r="D23" s="63"/>
      <c r="E23" s="63"/>
    </row>
    <row r="24" spans="1:5" ht="12.75">
      <c r="A24" s="58"/>
      <c r="B24" s="28"/>
      <c r="C24" s="63"/>
      <c r="D24" s="63"/>
      <c r="E24" s="63"/>
    </row>
    <row r="25" spans="1:5" ht="12.75">
      <c r="A25" s="34" t="s">
        <v>8</v>
      </c>
      <c r="B25" s="28"/>
      <c r="C25" s="51"/>
      <c r="D25" s="51"/>
      <c r="E25" s="51"/>
    </row>
    <row r="27" spans="1:5" ht="12.75">
      <c r="A27" s="266" t="s">
        <v>142</v>
      </c>
      <c r="B27" s="266"/>
      <c r="C27" s="266"/>
      <c r="D27" s="266"/>
      <c r="E27" s="266"/>
    </row>
    <row r="28" spans="1:5" ht="12.75">
      <c r="A28" s="235" t="s">
        <v>99</v>
      </c>
      <c r="B28" s="235"/>
      <c r="C28" s="235"/>
      <c r="D28" s="235"/>
      <c r="E28" s="235"/>
    </row>
    <row r="29" spans="1:5" ht="12.75">
      <c r="A29" s="268" t="s">
        <v>465</v>
      </c>
      <c r="B29" s="268"/>
      <c r="C29" s="268"/>
      <c r="D29" s="268"/>
      <c r="E29" s="268"/>
    </row>
    <row r="30" spans="1:5" ht="12.75" customHeight="1">
      <c r="A30" s="236" t="s">
        <v>132</v>
      </c>
      <c r="B30" s="240" t="s">
        <v>2</v>
      </c>
      <c r="C30" s="263" t="s">
        <v>29</v>
      </c>
      <c r="D30" s="263" t="s">
        <v>15</v>
      </c>
      <c r="E30" s="240" t="s">
        <v>16</v>
      </c>
    </row>
    <row r="31" spans="1:5" ht="12.75">
      <c r="A31" s="237"/>
      <c r="B31" s="241"/>
      <c r="C31" s="264"/>
      <c r="D31" s="264"/>
      <c r="E31" s="241"/>
    </row>
    <row r="32" spans="1:5" ht="12.75">
      <c r="A32" s="58" t="s">
        <v>473</v>
      </c>
      <c r="B32" s="64">
        <v>31347000</v>
      </c>
      <c r="C32" s="67"/>
      <c r="D32" s="67"/>
      <c r="E32" s="67">
        <f>SUM(B32:D32)</f>
        <v>31347000</v>
      </c>
    </row>
    <row r="33" spans="1:5" ht="12.75">
      <c r="A33" s="58"/>
      <c r="B33" s="64"/>
      <c r="C33" s="67"/>
      <c r="D33" s="67"/>
      <c r="E33" s="67"/>
    </row>
    <row r="34" spans="1:5" ht="12.75">
      <c r="A34" s="58"/>
      <c r="B34" s="64"/>
      <c r="C34" s="67"/>
      <c r="D34" s="67"/>
      <c r="E34" s="67"/>
    </row>
    <row r="35" spans="1:5" ht="12.75">
      <c r="A35" s="34" t="s">
        <v>8</v>
      </c>
      <c r="B35" s="65">
        <f>SUM(B32:B34)</f>
        <v>31347000</v>
      </c>
      <c r="C35" s="65"/>
      <c r="D35" s="65"/>
      <c r="E35" s="65">
        <f>SUM(E32:E34)</f>
        <v>31347000</v>
      </c>
    </row>
    <row r="37" spans="1:5" ht="12.75">
      <c r="A37" s="266" t="s">
        <v>143</v>
      </c>
      <c r="B37" s="266"/>
      <c r="C37" s="266"/>
      <c r="D37" s="266"/>
      <c r="E37" s="266"/>
    </row>
    <row r="38" spans="1:5" ht="12.75">
      <c r="A38" s="235" t="s">
        <v>205</v>
      </c>
      <c r="B38" s="235"/>
      <c r="C38" s="235"/>
      <c r="D38" s="235"/>
      <c r="E38" s="235"/>
    </row>
    <row r="39" spans="1:5" ht="12.75">
      <c r="A39" s="18"/>
      <c r="B39" s="18"/>
      <c r="C39" s="18"/>
      <c r="D39" s="18"/>
      <c r="E39" s="18" t="s">
        <v>465</v>
      </c>
    </row>
    <row r="40" spans="1:5" ht="12.75" customHeight="1">
      <c r="A40" s="238" t="s">
        <v>128</v>
      </c>
      <c r="B40" s="240" t="s">
        <v>2</v>
      </c>
      <c r="C40" s="263" t="s">
        <v>29</v>
      </c>
      <c r="D40" s="263" t="s">
        <v>15</v>
      </c>
      <c r="E40" s="240" t="s">
        <v>16</v>
      </c>
    </row>
    <row r="41" spans="1:5" ht="12.75">
      <c r="A41" s="239"/>
      <c r="B41" s="241"/>
      <c r="C41" s="264"/>
      <c r="D41" s="264"/>
      <c r="E41" s="241"/>
    </row>
    <row r="42" spans="1:5" ht="12.75">
      <c r="A42" s="61"/>
      <c r="B42" s="61"/>
      <c r="C42" s="61"/>
      <c r="D42" s="61"/>
      <c r="E42" s="61"/>
    </row>
    <row r="43" spans="1:5" ht="12.75">
      <c r="A43" s="61"/>
      <c r="B43" s="61"/>
      <c r="C43" s="61"/>
      <c r="D43" s="61"/>
      <c r="E43" s="61"/>
    </row>
    <row r="44" spans="1:5" ht="12.75">
      <c r="A44" s="61"/>
      <c r="B44" s="61"/>
      <c r="C44" s="61"/>
      <c r="D44" s="61"/>
      <c r="E44" s="61"/>
    </row>
    <row r="45" spans="1:5" ht="12.75">
      <c r="A45" s="34" t="s">
        <v>8</v>
      </c>
      <c r="B45" s="61"/>
      <c r="C45" s="61"/>
      <c r="D45" s="61"/>
      <c r="E45" s="61"/>
    </row>
    <row r="47" spans="1:5" ht="12.75">
      <c r="A47" s="266" t="s">
        <v>144</v>
      </c>
      <c r="B47" s="266"/>
      <c r="C47" s="266"/>
      <c r="D47" s="266"/>
      <c r="E47" s="266"/>
    </row>
    <row r="48" spans="1:5" ht="12.75">
      <c r="A48" s="235" t="s">
        <v>206</v>
      </c>
      <c r="B48" s="235"/>
      <c r="C48" s="235"/>
      <c r="D48" s="235"/>
      <c r="E48" s="235"/>
    </row>
    <row r="49" spans="1:5" ht="12.75">
      <c r="A49" s="18"/>
      <c r="B49" s="18"/>
      <c r="C49" s="18"/>
      <c r="D49" s="18"/>
      <c r="E49" s="18" t="s">
        <v>465</v>
      </c>
    </row>
    <row r="50" spans="1:5" ht="12.75" customHeight="1">
      <c r="A50" s="238" t="s">
        <v>128</v>
      </c>
      <c r="B50" s="240" t="s">
        <v>2</v>
      </c>
      <c r="C50" s="263" t="s">
        <v>29</v>
      </c>
      <c r="D50" s="263" t="s">
        <v>15</v>
      </c>
      <c r="E50" s="240" t="s">
        <v>16</v>
      </c>
    </row>
    <row r="51" spans="1:5" ht="12.75">
      <c r="A51" s="239"/>
      <c r="B51" s="241"/>
      <c r="C51" s="264"/>
      <c r="D51" s="264"/>
      <c r="E51" s="241"/>
    </row>
    <row r="52" spans="1:5" ht="12.75">
      <c r="A52" s="61"/>
      <c r="B52" s="61"/>
      <c r="C52" s="61"/>
      <c r="D52" s="61"/>
      <c r="E52" s="61"/>
    </row>
    <row r="53" spans="1:5" ht="12.75">
      <c r="A53" s="61"/>
      <c r="B53" s="61"/>
      <c r="C53" s="61"/>
      <c r="D53" s="61"/>
      <c r="E53" s="61"/>
    </row>
    <row r="54" spans="1:5" ht="12.75">
      <c r="A54" s="61"/>
      <c r="B54" s="61"/>
      <c r="C54" s="61"/>
      <c r="D54" s="61"/>
      <c r="E54" s="61"/>
    </row>
    <row r="55" spans="1:5" ht="12.75">
      <c r="A55" s="34" t="s">
        <v>8</v>
      </c>
      <c r="B55" s="61"/>
      <c r="C55" s="61"/>
      <c r="D55" s="61"/>
      <c r="E55" s="61"/>
    </row>
  </sheetData>
  <sheetProtection/>
  <mergeCells count="39"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  <mergeCell ref="A10:E10"/>
    <mergeCell ref="B12:B13"/>
    <mergeCell ref="C12:C13"/>
    <mergeCell ref="D12:D13"/>
    <mergeCell ref="E12:E13"/>
    <mergeCell ref="A12:A13"/>
    <mergeCell ref="A37:E37"/>
    <mergeCell ref="B21:B22"/>
    <mergeCell ref="A28:E28"/>
    <mergeCell ref="A30:A31"/>
    <mergeCell ref="B30:B31"/>
    <mergeCell ref="C30:C31"/>
    <mergeCell ref="D30:D31"/>
    <mergeCell ref="E21:E22"/>
    <mergeCell ref="A21:A22"/>
    <mergeCell ref="D21:D22"/>
    <mergeCell ref="A38:E38"/>
    <mergeCell ref="A40:A41"/>
    <mergeCell ref="B40:B41"/>
    <mergeCell ref="C40:C41"/>
    <mergeCell ref="D40:D41"/>
    <mergeCell ref="E40:E41"/>
    <mergeCell ref="A47:E47"/>
    <mergeCell ref="A48:E48"/>
    <mergeCell ref="A50:A51"/>
    <mergeCell ref="B50:B51"/>
    <mergeCell ref="C50:C51"/>
    <mergeCell ref="D50:D51"/>
    <mergeCell ref="E50:E51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6">
      <selection activeCell="L14" sqref="L14"/>
    </sheetView>
  </sheetViews>
  <sheetFormatPr defaultColWidth="9.00390625" defaultRowHeight="12.75"/>
  <cols>
    <col min="1" max="1" width="43.75390625" style="17" customWidth="1"/>
    <col min="2" max="2" width="12.625" style="17" customWidth="1"/>
    <col min="3" max="3" width="12.875" style="17" customWidth="1"/>
    <col min="4" max="5" width="12.375" style="17" customWidth="1"/>
    <col min="6" max="8" width="9.125" style="17" customWidth="1"/>
    <col min="9" max="9" width="11.625" style="17" customWidth="1"/>
    <col min="10" max="16384" width="9.125" style="17" customWidth="1"/>
  </cols>
  <sheetData>
    <row r="1" spans="1:5" ht="12.75">
      <c r="A1" s="266" t="s">
        <v>119</v>
      </c>
      <c r="B1" s="266"/>
      <c r="C1" s="266"/>
      <c r="D1" s="266"/>
      <c r="E1" s="266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267" t="s">
        <v>251</v>
      </c>
      <c r="B4" s="267"/>
      <c r="C4" s="267"/>
      <c r="D4" s="267"/>
      <c r="E4" s="267"/>
    </row>
    <row r="5" spans="1:5" ht="12.75">
      <c r="A5" s="267"/>
      <c r="B5" s="267"/>
      <c r="C5" s="267"/>
      <c r="D5" s="267"/>
      <c r="E5" s="267"/>
    </row>
    <row r="6" spans="1:5" ht="12.75">
      <c r="A6" s="268"/>
      <c r="B6" s="268"/>
      <c r="C6" s="243" t="s">
        <v>465</v>
      </c>
      <c r="D6" s="243"/>
      <c r="E6" s="243"/>
    </row>
    <row r="7" spans="1:5" ht="12.75" customHeight="1">
      <c r="A7" s="269" t="s">
        <v>1</v>
      </c>
      <c r="B7" s="263" t="s">
        <v>4</v>
      </c>
      <c r="C7" s="265" t="s">
        <v>21</v>
      </c>
      <c r="D7" s="265" t="s">
        <v>31</v>
      </c>
      <c r="E7" s="271" t="s">
        <v>8</v>
      </c>
    </row>
    <row r="8" spans="1:5" ht="12.75">
      <c r="A8" s="270"/>
      <c r="B8" s="264"/>
      <c r="C8" s="265"/>
      <c r="D8" s="265"/>
      <c r="E8" s="271"/>
    </row>
    <row r="9" spans="1:5" ht="12.75">
      <c r="A9" s="23" t="s">
        <v>111</v>
      </c>
      <c r="B9" s="51"/>
      <c r="C9" s="28" t="s">
        <v>150</v>
      </c>
      <c r="D9" s="28" t="s">
        <v>150</v>
      </c>
      <c r="E9" s="51"/>
    </row>
    <row r="10" spans="1:5" ht="12.75">
      <c r="A10" s="23" t="s">
        <v>45</v>
      </c>
      <c r="B10" s="51"/>
      <c r="C10" s="51"/>
      <c r="D10" s="51"/>
      <c r="E10" s="51"/>
    </row>
    <row r="11" spans="1:5" ht="12.75">
      <c r="A11" s="27" t="s">
        <v>197</v>
      </c>
      <c r="B11" s="51"/>
      <c r="C11" s="51"/>
      <c r="D11" s="51"/>
      <c r="E11" s="51"/>
    </row>
    <row r="12" spans="1:5" ht="12.75">
      <c r="A12" s="23" t="s">
        <v>112</v>
      </c>
      <c r="B12" s="51"/>
      <c r="C12" s="51"/>
      <c r="D12" s="51"/>
      <c r="E12" s="51"/>
    </row>
    <row r="13" spans="1:5" ht="12.75">
      <c r="A13" s="23" t="s">
        <v>113</v>
      </c>
      <c r="B13" s="51"/>
      <c r="C13" s="51"/>
      <c r="D13" s="51"/>
      <c r="E13" s="51"/>
    </row>
    <row r="14" spans="1:5" ht="12.75">
      <c r="A14" s="27" t="s">
        <v>48</v>
      </c>
      <c r="B14" s="51"/>
      <c r="C14" s="51">
        <v>47082400</v>
      </c>
      <c r="D14" s="51">
        <v>134212500</v>
      </c>
      <c r="E14" s="51">
        <f>SUM(C14:D14)</f>
        <v>181294900</v>
      </c>
    </row>
    <row r="15" spans="1:5" ht="12.75">
      <c r="A15" s="27" t="s">
        <v>203</v>
      </c>
      <c r="B15" s="51"/>
      <c r="C15" s="51"/>
      <c r="D15" s="51"/>
      <c r="E15" s="51"/>
    </row>
    <row r="16" spans="1:5" ht="12.75">
      <c r="A16" s="27" t="s">
        <v>225</v>
      </c>
      <c r="B16" s="51"/>
      <c r="C16" s="28" t="s">
        <v>150</v>
      </c>
      <c r="D16" s="28" t="s">
        <v>150</v>
      </c>
      <c r="E16" s="51"/>
    </row>
    <row r="17" spans="1:5" ht="12.75">
      <c r="A17" s="33" t="s">
        <v>226</v>
      </c>
      <c r="B17" s="51"/>
      <c r="C17" s="52">
        <f>SUM(C14)</f>
        <v>47082400</v>
      </c>
      <c r="D17" s="52">
        <f>SUM(D14)</f>
        <v>134212500</v>
      </c>
      <c r="E17" s="52">
        <f>SUM(E14)</f>
        <v>181294900</v>
      </c>
    </row>
    <row r="20" spans="1:9" ht="12.75">
      <c r="A20" s="266" t="s">
        <v>287</v>
      </c>
      <c r="B20" s="266"/>
      <c r="C20" s="101"/>
      <c r="D20" s="101"/>
      <c r="E20" s="101"/>
      <c r="F20" s="101"/>
      <c r="G20" s="101"/>
      <c r="H20" s="101"/>
      <c r="I20" s="101"/>
    </row>
    <row r="22" spans="1:9" ht="12.75">
      <c r="A22" s="100" t="s">
        <v>251</v>
      </c>
      <c r="B22" s="100"/>
      <c r="C22" s="100"/>
      <c r="D22" s="100"/>
      <c r="E22" s="100"/>
      <c r="F22" s="100"/>
      <c r="G22" s="100"/>
      <c r="H22" s="100"/>
      <c r="I22" s="100"/>
    </row>
    <row r="23" spans="1:9" ht="12.75">
      <c r="A23" s="267" t="s">
        <v>289</v>
      </c>
      <c r="B23" s="267"/>
      <c r="C23" s="100"/>
      <c r="D23" s="100"/>
      <c r="E23" s="100"/>
      <c r="F23" s="100"/>
      <c r="G23" s="100"/>
      <c r="H23" s="100"/>
      <c r="I23" s="100"/>
    </row>
    <row r="24" spans="2:9" ht="12.75">
      <c r="B24" s="102" t="s">
        <v>465</v>
      </c>
      <c r="C24" s="103"/>
      <c r="D24" s="103"/>
      <c r="E24" s="98"/>
      <c r="F24" s="98"/>
      <c r="G24" s="98"/>
      <c r="H24" s="234"/>
      <c r="I24" s="234"/>
    </row>
    <row r="25" spans="1:9" ht="27" customHeight="1">
      <c r="A25" s="240" t="s">
        <v>1</v>
      </c>
      <c r="B25" s="45" t="s">
        <v>288</v>
      </c>
      <c r="C25" s="96"/>
      <c r="D25" s="96"/>
      <c r="E25" s="96"/>
      <c r="F25" s="96"/>
      <c r="G25" s="96"/>
      <c r="H25" s="96"/>
      <c r="I25" s="96"/>
    </row>
    <row r="26" spans="1:9" ht="45" customHeight="1">
      <c r="A26" s="241"/>
      <c r="B26" s="45" t="s">
        <v>474</v>
      </c>
      <c r="C26" s="96"/>
      <c r="D26" s="96"/>
      <c r="E26" s="97"/>
      <c r="F26" s="98"/>
      <c r="G26" s="98"/>
      <c r="H26" s="98"/>
      <c r="I26" s="55"/>
    </row>
    <row r="27" spans="1:9" ht="12.75">
      <c r="A27" s="23" t="s">
        <v>111</v>
      </c>
      <c r="B27" s="28" t="s">
        <v>150</v>
      </c>
      <c r="C27" s="99"/>
      <c r="D27" s="99"/>
      <c r="E27" s="99"/>
      <c r="F27" s="99"/>
      <c r="G27" s="99"/>
      <c r="H27" s="99"/>
      <c r="I27" s="99"/>
    </row>
    <row r="28" spans="1:9" ht="12.75">
      <c r="A28" s="23" t="s">
        <v>45</v>
      </c>
      <c r="B28" s="51"/>
      <c r="C28" s="98"/>
      <c r="D28" s="98"/>
      <c r="E28" s="98"/>
      <c r="F28" s="98"/>
      <c r="G28" s="98"/>
      <c r="H28" s="98"/>
      <c r="I28" s="98"/>
    </row>
    <row r="29" spans="1:9" ht="12.75">
      <c r="A29" s="27" t="s">
        <v>197</v>
      </c>
      <c r="B29" s="51"/>
      <c r="C29" s="98"/>
      <c r="D29" s="98"/>
      <c r="E29" s="98"/>
      <c r="F29" s="98"/>
      <c r="G29" s="98"/>
      <c r="H29" s="98"/>
      <c r="I29" s="98"/>
    </row>
    <row r="30" spans="1:9" ht="12.75">
      <c r="A30" s="23" t="s">
        <v>112</v>
      </c>
      <c r="B30" s="51"/>
      <c r="C30" s="98"/>
      <c r="D30" s="98"/>
      <c r="E30" s="98"/>
      <c r="F30" s="98"/>
      <c r="G30" s="98"/>
      <c r="H30" s="98"/>
      <c r="I30" s="98"/>
    </row>
    <row r="31" spans="1:9" ht="12.75">
      <c r="A31" s="23" t="s">
        <v>113</v>
      </c>
      <c r="B31" s="51"/>
      <c r="C31" s="98"/>
      <c r="D31" s="98"/>
      <c r="E31" s="98"/>
      <c r="F31" s="98"/>
      <c r="G31" s="98"/>
      <c r="H31" s="98"/>
      <c r="I31" s="98"/>
    </row>
    <row r="32" spans="1:9" ht="12.75">
      <c r="A32" s="27" t="s">
        <v>196</v>
      </c>
      <c r="B32" s="51">
        <v>134212500</v>
      </c>
      <c r="C32" s="98"/>
      <c r="D32" s="98"/>
      <c r="E32" s="98"/>
      <c r="F32" s="98"/>
      <c r="G32" s="98"/>
      <c r="H32" s="98"/>
      <c r="I32" s="98"/>
    </row>
    <row r="33" spans="1:9" ht="12.75">
      <c r="A33" s="27" t="s">
        <v>203</v>
      </c>
      <c r="B33" s="51"/>
      <c r="C33" s="98"/>
      <c r="D33" s="98"/>
      <c r="E33" s="98"/>
      <c r="F33" s="98"/>
      <c r="G33" s="98"/>
      <c r="H33" s="98"/>
      <c r="I33" s="98"/>
    </row>
    <row r="34" spans="1:9" ht="12.75">
      <c r="A34" s="27" t="s">
        <v>225</v>
      </c>
      <c r="B34" s="28" t="s">
        <v>150</v>
      </c>
      <c r="C34" s="99"/>
      <c r="D34" s="99"/>
      <c r="E34" s="99"/>
      <c r="F34" s="99"/>
      <c r="G34" s="99"/>
      <c r="H34" s="99"/>
      <c r="I34" s="99"/>
    </row>
    <row r="35" spans="1:9" ht="12.75">
      <c r="A35" s="33" t="s">
        <v>226</v>
      </c>
      <c r="B35" s="52">
        <f>SUM(B32)</f>
        <v>134212500</v>
      </c>
      <c r="C35" s="98"/>
      <c r="D35" s="98"/>
      <c r="E35" s="98"/>
      <c r="F35" s="98"/>
      <c r="G35" s="98"/>
      <c r="H35" s="98"/>
      <c r="I35" s="98"/>
    </row>
  </sheetData>
  <sheetProtection/>
  <mergeCells count="14">
    <mergeCell ref="A25:A26"/>
    <mergeCell ref="H24:I24"/>
    <mergeCell ref="A23:B23"/>
    <mergeCell ref="A20:B20"/>
    <mergeCell ref="A1:E1"/>
    <mergeCell ref="A5:E5"/>
    <mergeCell ref="A4:E4"/>
    <mergeCell ref="B7:B8"/>
    <mergeCell ref="C7:C8"/>
    <mergeCell ref="D7:D8"/>
    <mergeCell ref="A6:B6"/>
    <mergeCell ref="A7:A8"/>
    <mergeCell ref="E7:E8"/>
    <mergeCell ref="C6:E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9">
      <selection activeCell="E27" sqref="E27"/>
    </sheetView>
  </sheetViews>
  <sheetFormatPr defaultColWidth="9.00390625" defaultRowHeight="12.75"/>
  <cols>
    <col min="1" max="1" width="56.625" style="17" customWidth="1"/>
    <col min="2" max="2" width="12.75390625" style="17" customWidth="1"/>
    <col min="3" max="3" width="12.25390625" style="17" customWidth="1"/>
    <col min="4" max="4" width="14.625" style="17" customWidth="1"/>
    <col min="5" max="16384" width="9.125" style="17" customWidth="1"/>
  </cols>
  <sheetData>
    <row r="3" spans="1:4" ht="12.75">
      <c r="A3" s="266" t="s">
        <v>252</v>
      </c>
      <c r="B3" s="266"/>
      <c r="C3" s="266"/>
      <c r="D3" s="266"/>
    </row>
    <row r="4" spans="1:4" ht="12.75">
      <c r="A4" s="18"/>
      <c r="B4" s="18"/>
      <c r="C4" s="18"/>
      <c r="D4" s="18"/>
    </row>
    <row r="5" spans="1:4" ht="12.75">
      <c r="A5" s="267" t="s">
        <v>283</v>
      </c>
      <c r="B5" s="267"/>
      <c r="C5" s="267"/>
      <c r="D5" s="267"/>
    </row>
    <row r="6" spans="1:4" ht="12.75">
      <c r="A6" s="267" t="s">
        <v>27</v>
      </c>
      <c r="B6" s="267"/>
      <c r="C6" s="267"/>
      <c r="D6" s="267"/>
    </row>
    <row r="7" spans="1:4" ht="12.75">
      <c r="A7" s="268" t="s">
        <v>465</v>
      </c>
      <c r="B7" s="268"/>
      <c r="C7" s="268"/>
      <c r="D7" s="268"/>
    </row>
    <row r="8" spans="1:4" ht="12.75" customHeight="1">
      <c r="A8" s="269" t="s">
        <v>1</v>
      </c>
      <c r="B8" s="263" t="s">
        <v>20</v>
      </c>
      <c r="C8" s="265" t="s">
        <v>25</v>
      </c>
      <c r="D8" s="271" t="s">
        <v>8</v>
      </c>
    </row>
    <row r="9" spans="1:4" ht="12.75">
      <c r="A9" s="270"/>
      <c r="B9" s="264"/>
      <c r="C9" s="265"/>
      <c r="D9" s="271"/>
    </row>
    <row r="10" spans="1:4" ht="12.75">
      <c r="A10" s="47" t="s">
        <v>69</v>
      </c>
      <c r="B10" s="48">
        <v>85600491</v>
      </c>
      <c r="C10" s="48"/>
      <c r="D10" s="48">
        <f>SUM(B10:C10)</f>
        <v>85600491</v>
      </c>
    </row>
    <row r="11" spans="1:4" ht="12.75">
      <c r="A11" s="23" t="s">
        <v>220</v>
      </c>
      <c r="B11" s="24">
        <v>65825500</v>
      </c>
      <c r="C11" s="24"/>
      <c r="D11" s="48">
        <f aca="true" t="shared" si="0" ref="D11:D19">SUM(B11:C11)</f>
        <v>65825500</v>
      </c>
    </row>
    <row r="12" spans="1:4" ht="23.25" customHeight="1">
      <c r="A12" s="25" t="s">
        <v>221</v>
      </c>
      <c r="B12" s="24">
        <v>80606683</v>
      </c>
      <c r="C12" s="24"/>
      <c r="D12" s="48">
        <f t="shared" si="0"/>
        <v>80606683</v>
      </c>
    </row>
    <row r="13" spans="1:4" ht="12.75">
      <c r="A13" s="27" t="s">
        <v>222</v>
      </c>
      <c r="B13" s="24">
        <v>2098740</v>
      </c>
      <c r="C13" s="24"/>
      <c r="D13" s="48">
        <f t="shared" si="0"/>
        <v>2098740</v>
      </c>
    </row>
    <row r="14" spans="1:4" ht="12.75">
      <c r="A14" s="27" t="s">
        <v>223</v>
      </c>
      <c r="B14" s="24">
        <v>30027319</v>
      </c>
      <c r="C14" s="24"/>
      <c r="D14" s="48">
        <f t="shared" si="0"/>
        <v>30027319</v>
      </c>
    </row>
    <row r="15" spans="1:4" ht="12.75">
      <c r="A15" s="27" t="s">
        <v>208</v>
      </c>
      <c r="B15" s="24"/>
      <c r="C15" s="24"/>
      <c r="D15" s="48"/>
    </row>
    <row r="16" spans="1:4" ht="23.25" customHeight="1">
      <c r="A16" s="25" t="s">
        <v>72</v>
      </c>
      <c r="B16" s="24"/>
      <c r="C16" s="24"/>
      <c r="D16" s="48"/>
    </row>
    <row r="17" spans="1:4" ht="23.25" customHeight="1">
      <c r="A17" s="25" t="s">
        <v>73</v>
      </c>
      <c r="B17" s="24"/>
      <c r="C17" s="24"/>
      <c r="D17" s="48"/>
    </row>
    <row r="18" spans="1:4" ht="23.25" customHeight="1">
      <c r="A18" s="25" t="s">
        <v>74</v>
      </c>
      <c r="B18" s="24"/>
      <c r="C18" s="24"/>
      <c r="D18" s="48"/>
    </row>
    <row r="19" spans="1:4" ht="12.75" customHeight="1">
      <c r="A19" s="25" t="s">
        <v>75</v>
      </c>
      <c r="B19" s="24">
        <v>360088000</v>
      </c>
      <c r="C19" s="24"/>
      <c r="D19" s="48">
        <f t="shared" si="0"/>
        <v>360088000</v>
      </c>
    </row>
    <row r="20" spans="1:4" ht="12.75" customHeight="1">
      <c r="A20" s="36" t="s">
        <v>114</v>
      </c>
      <c r="B20" s="40">
        <f>SUM(B10:B19)</f>
        <v>624246733</v>
      </c>
      <c r="C20" s="40"/>
      <c r="D20" s="40">
        <f>SUM(D10:D19)</f>
        <v>624246733</v>
      </c>
    </row>
    <row r="21" spans="1:4" ht="12.75">
      <c r="A21" s="27"/>
      <c r="B21" s="24"/>
      <c r="C21" s="24"/>
      <c r="D21" s="24"/>
    </row>
    <row r="22" spans="1:4" ht="12.75">
      <c r="A22" s="49" t="s">
        <v>85</v>
      </c>
      <c r="B22" s="40">
        <v>13684000</v>
      </c>
      <c r="C22" s="40"/>
      <c r="D22" s="40">
        <f>SUM(B22:C22)</f>
        <v>13684000</v>
      </c>
    </row>
    <row r="23" spans="1:4" ht="12.75">
      <c r="A23" s="33"/>
      <c r="B23" s="40"/>
      <c r="C23" s="24"/>
      <c r="D23" s="24"/>
    </row>
    <row r="24" spans="1:4" ht="12.75">
      <c r="A24" s="50" t="s">
        <v>86</v>
      </c>
      <c r="B24" s="24"/>
      <c r="C24" s="24"/>
      <c r="D24" s="24"/>
    </row>
    <row r="25" spans="1:4" ht="12.75" customHeight="1">
      <c r="A25" s="26" t="s">
        <v>87</v>
      </c>
      <c r="B25" s="24">
        <v>5447000</v>
      </c>
      <c r="C25" s="24"/>
      <c r="D25" s="24">
        <v>5447000</v>
      </c>
    </row>
    <row r="26" spans="1:4" ht="12.75">
      <c r="A26" s="23" t="s">
        <v>88</v>
      </c>
      <c r="B26" s="24">
        <v>21000000</v>
      </c>
      <c r="C26" s="24"/>
      <c r="D26" s="24">
        <f>SUM(B26:C26)</f>
        <v>21000000</v>
      </c>
    </row>
    <row r="27" spans="1:4" ht="12.75">
      <c r="A27" s="50" t="s">
        <v>210</v>
      </c>
      <c r="B27" s="24"/>
      <c r="C27" s="24"/>
      <c r="D27" s="24"/>
    </row>
    <row r="28" spans="1:4" ht="12.75">
      <c r="A28" s="83" t="s">
        <v>224</v>
      </c>
      <c r="B28" s="24">
        <v>6460000</v>
      </c>
      <c r="C28" s="24"/>
      <c r="D28" s="24">
        <f aca="true" t="shared" si="1" ref="D28:D35">SUM(B28:C28)</f>
        <v>6460000</v>
      </c>
    </row>
    <row r="29" spans="1:4" ht="12.75">
      <c r="A29" s="23" t="s">
        <v>89</v>
      </c>
      <c r="B29" s="24">
        <v>1725000</v>
      </c>
      <c r="C29" s="24"/>
      <c r="D29" s="24">
        <f t="shared" si="1"/>
        <v>1725000</v>
      </c>
    </row>
    <row r="30" spans="1:4" ht="12.75">
      <c r="A30" s="27" t="s">
        <v>90</v>
      </c>
      <c r="B30" s="24">
        <v>1000000</v>
      </c>
      <c r="C30" s="24"/>
      <c r="D30" s="24">
        <f t="shared" si="1"/>
        <v>1000000</v>
      </c>
    </row>
    <row r="31" spans="1:4" ht="12.75">
      <c r="A31" s="23" t="s">
        <v>200</v>
      </c>
      <c r="B31" s="24"/>
      <c r="C31" s="24"/>
      <c r="D31" s="24"/>
    </row>
    <row r="32" spans="1:4" ht="12.75">
      <c r="A32" s="23" t="s">
        <v>91</v>
      </c>
      <c r="B32" s="24"/>
      <c r="C32" s="24"/>
      <c r="D32" s="24"/>
    </row>
    <row r="33" spans="1:4" ht="12.75">
      <c r="A33" s="27" t="s">
        <v>202</v>
      </c>
      <c r="B33" s="24"/>
      <c r="C33" s="24"/>
      <c r="D33" s="24"/>
    </row>
    <row r="34" spans="1:4" ht="12.75">
      <c r="A34" s="27" t="s">
        <v>201</v>
      </c>
      <c r="B34" s="40"/>
      <c r="C34" s="24"/>
      <c r="D34" s="24"/>
    </row>
    <row r="35" spans="1:4" ht="12.75">
      <c r="A35" s="33" t="s">
        <v>92</v>
      </c>
      <c r="B35" s="40">
        <f>SUM(B26:B34)</f>
        <v>30185000</v>
      </c>
      <c r="C35" s="40"/>
      <c r="D35" s="40">
        <f t="shared" si="1"/>
        <v>30185000</v>
      </c>
    </row>
    <row r="36" spans="1:4" ht="12.75">
      <c r="A36" s="28"/>
      <c r="B36" s="51"/>
      <c r="C36" s="51"/>
      <c r="D36" s="51"/>
    </row>
    <row r="37" spans="1:4" ht="23.25" customHeight="1">
      <c r="A37" s="25" t="s">
        <v>93</v>
      </c>
      <c r="B37" s="51"/>
      <c r="C37" s="51"/>
      <c r="D37" s="51"/>
    </row>
    <row r="38" spans="1:4" ht="23.25" customHeight="1">
      <c r="A38" s="25" t="s">
        <v>213</v>
      </c>
      <c r="B38" s="51"/>
      <c r="C38" s="51"/>
      <c r="D38" s="51"/>
    </row>
    <row r="39" spans="1:4" ht="12.75">
      <c r="A39" s="27" t="s">
        <v>214</v>
      </c>
      <c r="B39" s="51"/>
      <c r="C39" s="51"/>
      <c r="D39" s="51"/>
    </row>
    <row r="40" spans="1:4" ht="12.75">
      <c r="A40" s="33" t="s">
        <v>94</v>
      </c>
      <c r="B40" s="51"/>
      <c r="C40" s="51"/>
      <c r="D40" s="51"/>
    </row>
    <row r="41" spans="1:4" ht="12.75">
      <c r="A41" s="23"/>
      <c r="B41" s="51"/>
      <c r="C41" s="51"/>
      <c r="D41" s="51"/>
    </row>
    <row r="42" spans="1:4" ht="12.75">
      <c r="A42" s="33" t="s">
        <v>181</v>
      </c>
      <c r="B42" s="52">
        <f>SUM(B20+B22+B35)</f>
        <v>668115733</v>
      </c>
      <c r="C42" s="52"/>
      <c r="D42" s="52">
        <f>SUM(D20+D22+D35)</f>
        <v>668115733</v>
      </c>
    </row>
  </sheetData>
  <sheetProtection/>
  <mergeCells count="8">
    <mergeCell ref="D8:D9"/>
    <mergeCell ref="A3:D3"/>
    <mergeCell ref="A5:D5"/>
    <mergeCell ref="A6:D6"/>
    <mergeCell ref="A7:D7"/>
    <mergeCell ref="A8:A9"/>
    <mergeCell ref="C8:C9"/>
    <mergeCell ref="B8:B9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C1">
      <selection activeCell="O22" sqref="O22:O29"/>
    </sheetView>
  </sheetViews>
  <sheetFormatPr defaultColWidth="9.00390625" defaultRowHeight="12.75"/>
  <cols>
    <col min="1" max="3" width="9.125" style="17" customWidth="1"/>
    <col min="4" max="4" width="24.25390625" style="17" customWidth="1"/>
    <col min="5" max="5" width="12.625" style="17" customWidth="1"/>
    <col min="6" max="6" width="11.625" style="17" customWidth="1"/>
    <col min="7" max="7" width="10.75390625" style="17" customWidth="1"/>
    <col min="8" max="8" width="11.25390625" style="17" customWidth="1"/>
    <col min="9" max="12" width="11.875" style="17" customWidth="1"/>
    <col min="13" max="13" width="9.625" style="17" customWidth="1"/>
    <col min="14" max="14" width="11.875" style="17" customWidth="1"/>
    <col min="15" max="15" width="10.625" style="17" customWidth="1"/>
    <col min="16" max="16384" width="9.125" style="17" customWidth="1"/>
  </cols>
  <sheetData>
    <row r="1" spans="1:15" ht="12.75">
      <c r="A1" s="266" t="s">
        <v>253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</row>
    <row r="2" spans="1:15" ht="12.75">
      <c r="A2" s="267" t="s">
        <v>284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</row>
    <row r="3" spans="1:15" ht="12.75">
      <c r="A3" s="267" t="s">
        <v>22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</row>
    <row r="4" spans="1:15" ht="12.75">
      <c r="A4" s="268" t="s">
        <v>465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12.75" customHeight="1">
      <c r="A5" s="269" t="s">
        <v>1</v>
      </c>
      <c r="B5" s="284"/>
      <c r="C5" s="284"/>
      <c r="D5" s="285"/>
      <c r="E5" s="281" t="s">
        <v>22</v>
      </c>
      <c r="F5" s="282"/>
      <c r="G5" s="282"/>
      <c r="H5" s="282"/>
      <c r="I5" s="282"/>
      <c r="J5" s="282"/>
      <c r="K5" s="282"/>
      <c r="L5" s="282"/>
      <c r="M5" s="282"/>
      <c r="N5" s="282"/>
      <c r="O5" s="283"/>
    </row>
    <row r="6" spans="1:15" ht="48.75">
      <c r="A6" s="270"/>
      <c r="B6" s="286"/>
      <c r="C6" s="286"/>
      <c r="D6" s="287"/>
      <c r="E6" s="105" t="s">
        <v>475</v>
      </c>
      <c r="F6" s="105" t="s">
        <v>476</v>
      </c>
      <c r="G6" s="105" t="s">
        <v>477</v>
      </c>
      <c r="H6" s="105" t="s">
        <v>478</v>
      </c>
      <c r="I6" s="105" t="s">
        <v>479</v>
      </c>
      <c r="J6" s="105" t="s">
        <v>480</v>
      </c>
      <c r="K6" s="105" t="s">
        <v>481</v>
      </c>
      <c r="L6" s="105" t="s">
        <v>482</v>
      </c>
      <c r="M6" s="105">
        <v>900020</v>
      </c>
      <c r="N6" s="105" t="s">
        <v>483</v>
      </c>
      <c r="O6" s="22" t="s">
        <v>8</v>
      </c>
    </row>
    <row r="7" spans="1:15" ht="12.75" customHeight="1">
      <c r="A7" s="280" t="s">
        <v>69</v>
      </c>
      <c r="B7" s="280"/>
      <c r="C7" s="280"/>
      <c r="D7" s="280"/>
      <c r="E7" s="48"/>
      <c r="F7" s="48"/>
      <c r="G7" s="48"/>
      <c r="H7" s="48"/>
      <c r="I7" s="48"/>
      <c r="J7" s="48"/>
      <c r="K7" s="48"/>
      <c r="L7" s="48"/>
      <c r="M7" s="48"/>
      <c r="N7" s="48">
        <v>85600491</v>
      </c>
      <c r="O7" s="51">
        <f>SUM(E7:N7)</f>
        <v>85600491</v>
      </c>
    </row>
    <row r="8" spans="1:15" ht="12.75">
      <c r="A8" s="231" t="s">
        <v>220</v>
      </c>
      <c r="B8" s="231"/>
      <c r="C8" s="231"/>
      <c r="D8" s="231"/>
      <c r="E8" s="24"/>
      <c r="F8" s="24"/>
      <c r="G8" s="24"/>
      <c r="H8" s="24"/>
      <c r="I8" s="24"/>
      <c r="J8" s="24"/>
      <c r="K8" s="24"/>
      <c r="L8" s="24"/>
      <c r="M8" s="24"/>
      <c r="N8" s="24">
        <v>65825500</v>
      </c>
      <c r="O8" s="51">
        <f>SUM(E8:N8)</f>
        <v>65825500</v>
      </c>
    </row>
    <row r="9" spans="1:15" ht="21.75" customHeight="1">
      <c r="A9" s="233" t="s">
        <v>221</v>
      </c>
      <c r="B9" s="203"/>
      <c r="C9" s="203"/>
      <c r="D9" s="204"/>
      <c r="E9" s="24"/>
      <c r="F9" s="24"/>
      <c r="G9" s="24"/>
      <c r="H9" s="24"/>
      <c r="I9" s="24"/>
      <c r="J9" s="24"/>
      <c r="K9" s="24"/>
      <c r="L9" s="24"/>
      <c r="M9" s="24"/>
      <c r="N9" s="24">
        <v>80606683</v>
      </c>
      <c r="O9" s="51">
        <f>SUM(E9:N9)</f>
        <v>80606683</v>
      </c>
    </row>
    <row r="10" spans="1:15" ht="12.75">
      <c r="A10" s="205" t="s">
        <v>222</v>
      </c>
      <c r="B10" s="206"/>
      <c r="C10" s="206"/>
      <c r="D10" s="207"/>
      <c r="E10" s="24"/>
      <c r="F10" s="24"/>
      <c r="G10" s="24"/>
      <c r="H10" s="24"/>
      <c r="I10" s="24"/>
      <c r="J10" s="24"/>
      <c r="K10" s="24"/>
      <c r="L10" s="24"/>
      <c r="M10" s="24"/>
      <c r="N10" s="24">
        <v>2098740</v>
      </c>
      <c r="O10" s="51">
        <f>SUM(E10:N10)</f>
        <v>2098740</v>
      </c>
    </row>
    <row r="11" spans="1:15" ht="12.75" customHeight="1">
      <c r="A11" s="205" t="s">
        <v>223</v>
      </c>
      <c r="B11" s="206"/>
      <c r="C11" s="206"/>
      <c r="D11" s="207"/>
      <c r="E11" s="24"/>
      <c r="F11" s="24"/>
      <c r="G11" s="24"/>
      <c r="H11" s="24"/>
      <c r="I11" s="24"/>
      <c r="J11" s="24"/>
      <c r="K11" s="24"/>
      <c r="L11" s="24"/>
      <c r="M11" s="24"/>
      <c r="N11" s="24">
        <v>30027319</v>
      </c>
      <c r="O11" s="51">
        <f>SUM(E11:N11)</f>
        <v>30027319</v>
      </c>
    </row>
    <row r="12" spans="1:15" ht="12.75" customHeight="1">
      <c r="A12" s="205" t="s">
        <v>208</v>
      </c>
      <c r="B12" s="206"/>
      <c r="C12" s="206"/>
      <c r="D12" s="207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51"/>
    </row>
    <row r="13" spans="1:15" ht="23.25" customHeight="1">
      <c r="A13" s="233" t="s">
        <v>72</v>
      </c>
      <c r="B13" s="203"/>
      <c r="C13" s="203"/>
      <c r="D13" s="20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51"/>
    </row>
    <row r="14" spans="1:15" ht="23.25" customHeight="1">
      <c r="A14" s="233" t="s">
        <v>73</v>
      </c>
      <c r="B14" s="203"/>
      <c r="C14" s="203"/>
      <c r="D14" s="20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51"/>
    </row>
    <row r="15" spans="1:15" ht="22.5" customHeight="1">
      <c r="A15" s="233" t="s">
        <v>74</v>
      </c>
      <c r="B15" s="203"/>
      <c r="C15" s="203"/>
      <c r="D15" s="20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51"/>
    </row>
    <row r="16" spans="1:15" ht="12.75" customHeight="1">
      <c r="A16" s="233" t="s">
        <v>75</v>
      </c>
      <c r="B16" s="203"/>
      <c r="C16" s="203"/>
      <c r="D16" s="204"/>
      <c r="E16" s="24"/>
      <c r="F16" s="24"/>
      <c r="G16" s="24">
        <v>2160000</v>
      </c>
      <c r="H16" s="24"/>
      <c r="I16" s="24">
        <v>217000</v>
      </c>
      <c r="J16" s="24">
        <v>3944000</v>
      </c>
      <c r="K16" s="24">
        <v>242425000</v>
      </c>
      <c r="L16" s="24">
        <v>111342000</v>
      </c>
      <c r="M16" s="24"/>
      <c r="N16" s="24"/>
      <c r="O16" s="24">
        <f>SUM(E16:N16)</f>
        <v>360088000</v>
      </c>
    </row>
    <row r="17" spans="1:15" ht="12.75" customHeight="1">
      <c r="A17" s="274" t="s">
        <v>114</v>
      </c>
      <c r="B17" s="275"/>
      <c r="C17" s="275"/>
      <c r="D17" s="276"/>
      <c r="E17" s="24"/>
      <c r="F17" s="24"/>
      <c r="G17" s="40">
        <f>SUM(G7:G16)</f>
        <v>2160000</v>
      </c>
      <c r="H17" s="40"/>
      <c r="I17" s="40">
        <f>SUM(I7:I16)</f>
        <v>217000</v>
      </c>
      <c r="J17" s="40">
        <f>SUM(J7:J16)</f>
        <v>3944000</v>
      </c>
      <c r="K17" s="40">
        <f>SUM(K7:K16)</f>
        <v>242425000</v>
      </c>
      <c r="L17" s="40">
        <f>SUM(L7:L16)</f>
        <v>111342000</v>
      </c>
      <c r="M17" s="40"/>
      <c r="N17" s="40">
        <f>SUM(N7:N16)</f>
        <v>264158733</v>
      </c>
      <c r="O17" s="40">
        <f>SUM(E17:N17)</f>
        <v>624246733</v>
      </c>
    </row>
    <row r="18" spans="1:15" ht="12.75">
      <c r="A18" s="277" t="s">
        <v>85</v>
      </c>
      <c r="B18" s="278"/>
      <c r="C18" s="278"/>
      <c r="D18" s="279"/>
      <c r="E18" s="24"/>
      <c r="F18" s="24"/>
      <c r="G18" s="24"/>
      <c r="H18" s="24"/>
      <c r="I18" s="24"/>
      <c r="J18" s="24"/>
      <c r="K18" s="24"/>
      <c r="L18" s="24"/>
      <c r="M18" s="40">
        <v>13684000</v>
      </c>
      <c r="N18" s="24"/>
      <c r="O18" s="40">
        <f>SUM(E18:N18)</f>
        <v>13684000</v>
      </c>
    </row>
    <row r="19" spans="1:15" ht="12.75">
      <c r="A19" s="208" t="s">
        <v>86</v>
      </c>
      <c r="B19" s="208"/>
      <c r="C19" s="208"/>
      <c r="D19" s="208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51"/>
    </row>
    <row r="20" spans="1:15" ht="12.75" customHeight="1">
      <c r="A20" s="288" t="s">
        <v>87</v>
      </c>
      <c r="B20" s="288"/>
      <c r="C20" s="288"/>
      <c r="D20" s="288"/>
      <c r="E20" s="24">
        <v>5017000</v>
      </c>
      <c r="F20" s="24">
        <v>430000</v>
      </c>
      <c r="G20" s="24"/>
      <c r="H20" s="24"/>
      <c r="I20" s="24"/>
      <c r="J20" s="24"/>
      <c r="K20" s="24"/>
      <c r="L20" s="24"/>
      <c r="M20" s="24"/>
      <c r="N20" s="24"/>
      <c r="O20" s="51">
        <f>SUM(E20:N20)</f>
        <v>5447000</v>
      </c>
    </row>
    <row r="21" spans="1:15" ht="12.75">
      <c r="A21" s="231" t="s">
        <v>88</v>
      </c>
      <c r="B21" s="231"/>
      <c r="C21" s="231"/>
      <c r="D21" s="231"/>
      <c r="E21" s="24">
        <v>7000000</v>
      </c>
      <c r="F21" s="24"/>
      <c r="G21" s="24"/>
      <c r="H21" s="24">
        <v>14000000</v>
      </c>
      <c r="I21" s="24"/>
      <c r="J21" s="24"/>
      <c r="K21" s="24"/>
      <c r="L21" s="24"/>
      <c r="M21" s="24"/>
      <c r="N21" s="24"/>
      <c r="O21" s="51">
        <f>SUM(E21:N21)</f>
        <v>21000000</v>
      </c>
    </row>
    <row r="22" spans="1:15" ht="12.75">
      <c r="A22" s="208" t="s">
        <v>210</v>
      </c>
      <c r="B22" s="208"/>
      <c r="C22" s="208"/>
      <c r="D22" s="208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51"/>
    </row>
    <row r="23" spans="1:15" ht="12.75">
      <c r="A23" s="186" t="s">
        <v>224</v>
      </c>
      <c r="B23" s="187"/>
      <c r="C23" s="187"/>
      <c r="D23" s="27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51"/>
    </row>
    <row r="24" spans="1:15" ht="12.75">
      <c r="A24" s="231" t="s">
        <v>89</v>
      </c>
      <c r="B24" s="231"/>
      <c r="C24" s="231"/>
      <c r="D24" s="231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51"/>
    </row>
    <row r="25" spans="1:15" ht="12.75">
      <c r="A25" s="205" t="s">
        <v>90</v>
      </c>
      <c r="B25" s="206"/>
      <c r="C25" s="206"/>
      <c r="D25" s="207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51"/>
    </row>
    <row r="26" spans="1:15" ht="12.75">
      <c r="A26" s="231" t="s">
        <v>200</v>
      </c>
      <c r="B26" s="231"/>
      <c r="C26" s="231"/>
      <c r="D26" s="231"/>
      <c r="E26" s="40"/>
      <c r="F26" s="24"/>
      <c r="G26" s="24"/>
      <c r="H26" s="24"/>
      <c r="I26" s="24"/>
      <c r="J26" s="24"/>
      <c r="K26" s="24"/>
      <c r="L26" s="24"/>
      <c r="M26" s="24"/>
      <c r="N26" s="24"/>
      <c r="O26" s="51"/>
    </row>
    <row r="27" spans="1:15" ht="12.75">
      <c r="A27" s="231" t="s">
        <v>91</v>
      </c>
      <c r="B27" s="232"/>
      <c r="C27" s="232"/>
      <c r="D27" s="232"/>
      <c r="E27" s="40"/>
      <c r="F27" s="24"/>
      <c r="G27" s="24"/>
      <c r="H27" s="24"/>
      <c r="I27" s="24"/>
      <c r="J27" s="24"/>
      <c r="K27" s="24"/>
      <c r="L27" s="24"/>
      <c r="M27" s="24"/>
      <c r="N27" s="24"/>
      <c r="O27" s="51"/>
    </row>
    <row r="28" spans="1:15" ht="12.75">
      <c r="A28" s="205" t="s">
        <v>202</v>
      </c>
      <c r="B28" s="206"/>
      <c r="C28" s="206"/>
      <c r="D28" s="207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51"/>
    </row>
    <row r="29" spans="1:15" ht="12.75">
      <c r="A29" s="205" t="s">
        <v>201</v>
      </c>
      <c r="B29" s="206"/>
      <c r="C29" s="206"/>
      <c r="D29" s="207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2.75" customHeight="1">
      <c r="A30" s="232" t="s">
        <v>92</v>
      </c>
      <c r="B30" s="232"/>
      <c r="C30" s="232"/>
      <c r="D30" s="232"/>
      <c r="E30" s="40">
        <f>SUM(E19:E29)</f>
        <v>12017000</v>
      </c>
      <c r="F30" s="40">
        <f>SUM(F19:F29)</f>
        <v>430000</v>
      </c>
      <c r="G30" s="40"/>
      <c r="H30" s="40">
        <f>SUM(H19:H29)</f>
        <v>14000000</v>
      </c>
      <c r="I30" s="40"/>
      <c r="J30" s="40"/>
      <c r="K30" s="40"/>
      <c r="L30" s="40"/>
      <c r="M30" s="40"/>
      <c r="N30" s="40"/>
      <c r="O30" s="40">
        <f>SUM(E30:N30)</f>
        <v>26447000</v>
      </c>
    </row>
    <row r="31" spans="1:15" ht="24.75" customHeight="1">
      <c r="A31" s="233" t="s">
        <v>93</v>
      </c>
      <c r="B31" s="203"/>
      <c r="C31" s="203"/>
      <c r="D31" s="204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5" ht="23.25" customHeight="1">
      <c r="A32" s="233" t="s">
        <v>213</v>
      </c>
      <c r="B32" s="203"/>
      <c r="C32" s="203"/>
      <c r="D32" s="204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ht="12.75">
      <c r="A33" s="205" t="s">
        <v>214</v>
      </c>
      <c r="B33" s="206"/>
      <c r="C33" s="206"/>
      <c r="D33" s="207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</row>
    <row r="34" spans="1:15" ht="12.75">
      <c r="A34" s="232" t="s">
        <v>94</v>
      </c>
      <c r="B34" s="232"/>
      <c r="C34" s="232"/>
      <c r="D34" s="232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51"/>
    </row>
    <row r="35" spans="1:15" ht="27.75" customHeight="1">
      <c r="A35" s="244" t="s">
        <v>181</v>
      </c>
      <c r="B35" s="245"/>
      <c r="C35" s="245"/>
      <c r="D35" s="230"/>
      <c r="E35" s="40">
        <f>SUM(E17+E18+E30+E34)</f>
        <v>12017000</v>
      </c>
      <c r="F35" s="40">
        <f>SUM(F17+F18+F30+F34)</f>
        <v>430000</v>
      </c>
      <c r="G35" s="40">
        <f>SUM(G17+G18+G30+G34)</f>
        <v>2160000</v>
      </c>
      <c r="H35" s="40">
        <f>SUM(H17+H18+H30+H34)</f>
        <v>14000000</v>
      </c>
      <c r="I35" s="40">
        <f aca="true" t="shared" si="0" ref="I35:N35">SUM(I17+I18+I30+I34)</f>
        <v>217000</v>
      </c>
      <c r="J35" s="40">
        <f t="shared" si="0"/>
        <v>3944000</v>
      </c>
      <c r="K35" s="40">
        <f t="shared" si="0"/>
        <v>242425000</v>
      </c>
      <c r="L35" s="40">
        <f t="shared" si="0"/>
        <v>111342000</v>
      </c>
      <c r="M35" s="40">
        <f t="shared" si="0"/>
        <v>13684000</v>
      </c>
      <c r="N35" s="40">
        <f t="shared" si="0"/>
        <v>264158733</v>
      </c>
      <c r="O35" s="40">
        <f>SUM(E35:N35)</f>
        <v>664377733</v>
      </c>
    </row>
  </sheetData>
  <sheetProtection/>
  <mergeCells count="35">
    <mergeCell ref="A9:D9"/>
    <mergeCell ref="A16:D16"/>
    <mergeCell ref="A21:D21"/>
    <mergeCell ref="A4:O4"/>
    <mergeCell ref="A8:D8"/>
    <mergeCell ref="A19:D19"/>
    <mergeCell ref="A20:D20"/>
    <mergeCell ref="A10:D10"/>
    <mergeCell ref="A11:D11"/>
    <mergeCell ref="A12:D12"/>
    <mergeCell ref="A1:O1"/>
    <mergeCell ref="A2:O2"/>
    <mergeCell ref="A3:O3"/>
    <mergeCell ref="A7:D7"/>
    <mergeCell ref="E5:O5"/>
    <mergeCell ref="A5:D6"/>
    <mergeCell ref="A13:D13"/>
    <mergeCell ref="A17:D17"/>
    <mergeCell ref="A15:D15"/>
    <mergeCell ref="A18:D18"/>
    <mergeCell ref="A14:D14"/>
    <mergeCell ref="A22:D22"/>
    <mergeCell ref="A24:D24"/>
    <mergeCell ref="A25:D25"/>
    <mergeCell ref="A26:D26"/>
    <mergeCell ref="A23:D23"/>
    <mergeCell ref="A35:D35"/>
    <mergeCell ref="A27:D27"/>
    <mergeCell ref="A32:D32"/>
    <mergeCell ref="A33:D33"/>
    <mergeCell ref="A29:D29"/>
    <mergeCell ref="A30:D30"/>
    <mergeCell ref="A31:D31"/>
    <mergeCell ref="A34:D34"/>
    <mergeCell ref="A28:D28"/>
  </mergeCells>
  <printOptions horizontalCentered="1"/>
  <pageMargins left="0.29" right="0.21" top="0.22" bottom="0.21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2016-03-22T09:36:00Z</cp:lastPrinted>
  <dcterms:created xsi:type="dcterms:W3CDTF">2000-01-09T14:34:55Z</dcterms:created>
  <dcterms:modified xsi:type="dcterms:W3CDTF">2016-03-22T10:36:05Z</dcterms:modified>
  <cp:category/>
  <cp:version/>
  <cp:contentType/>
  <cp:contentStatus/>
</cp:coreProperties>
</file>