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4" activeTab="11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a.sz.2.b.sz." sheetId="5" r:id="rId5"/>
    <sheet name="3.sz.mell.  " sheetId="6" r:id="rId6"/>
    <sheet name="4.sz.mell." sheetId="7" r:id="rId7"/>
    <sheet name="5.1. sz. mell" sheetId="8" r:id="rId8"/>
    <sheet name="5.1.1. sz. mell " sheetId="9" r:id="rId9"/>
    <sheet name="5.1.2. sz. mell  " sheetId="10" r:id="rId10"/>
    <sheet name="5.1.3. sz. mell   " sheetId="11" r:id="rId11"/>
    <sheet name="6.sz.mell" sheetId="12" r:id="rId12"/>
    <sheet name="Munka1" sheetId="13" r:id="rId13"/>
  </sheets>
  <definedNames>
    <definedName name="_xlfn.IFERROR" hidden="1">#NAME?</definedName>
    <definedName name="_xlnm.Print_Titles" localSheetId="7">'5.1. sz. mell'!$1:$6</definedName>
    <definedName name="_xlnm.Print_Titles" localSheetId="8">'5.1.1. sz. mell '!$1:$6</definedName>
    <definedName name="_xlnm.Print_Titles" localSheetId="9">'5.1.2. sz. mell  '!$1:$6</definedName>
    <definedName name="_xlnm.Print_Titles" localSheetId="10">'5.1.3. sz. mell   '!$1:$6</definedName>
    <definedName name="_xlnm.Print_Area" localSheetId="1">'1.1.sz.mell.'!$A$1:$C$149</definedName>
  </definedNames>
  <calcPr fullCalcOnLoad="1"/>
</workbook>
</file>

<file path=xl/sharedStrings.xml><?xml version="1.0" encoding="utf-8"?>
<sst xmlns="http://schemas.openxmlformats.org/spreadsheetml/2006/main" count="1676" uniqueCount="408">
  <si>
    <t>Adatszolgáltatás 
az elismert tartozásállományról</t>
  </si>
  <si>
    <t>Felhalmozási bevételek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</si>
  <si>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</si>
  <si>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</si>
  <si>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</si>
  <si>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</si>
  <si>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</si>
  <si>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</si>
  <si>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</si>
  <si>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</si>
  <si>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</si>
  <si>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</si>
  <si>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</si>
  <si>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</si>
  <si>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</si>
  <si>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</si>
  <si>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</si>
  <si>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</si>
  <si>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</si>
  <si>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</si>
  <si>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</si>
  <si>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</si>
  <si>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</si>
  <si>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</si>
  <si>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</si>
  <si>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</si>
  <si>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</si>
  <si>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</si>
  <si>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</si>
  <si>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</si>
  <si>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</si>
  <si>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</si>
  <si>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</si>
  <si>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</si>
  <si>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</si>
  <si>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</si>
  <si>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</si>
  <si>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</si>
  <si>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</si>
  <si>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</si>
  <si>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</si>
  <si>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</si>
  <si>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</si>
  <si>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</si>
  <si>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</si>
  <si>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</si>
  <si>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</si>
  <si>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</si>
  <si>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</si>
  <si>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</si>
  <si>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</si>
  <si>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</si>
  <si>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</si>
  <si>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</si>
  <si>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</si>
  <si>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</si>
  <si>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</si>
  <si>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</si>
  <si>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</si>
  <si>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</si>
  <si>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</si>
  <si>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</si>
  <si>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</si>
  <si>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</si>
  <si>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</si>
  <si>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</si>
  <si>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</si>
  <si>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</si>
  <si>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</si>
  <si>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</si>
  <si>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</si>
  <si>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</si>
  <si>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</si>
  <si>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</si>
  <si>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</si>
  <si>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</si>
  <si>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</si>
  <si>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</si>
  <si>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</si>
  <si>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</si>
  <si>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</si>
  <si>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</si>
  <si>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</si>
  <si>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</si>
  <si>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</si>
  <si>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</si>
  <si>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</si>
  <si>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</si>
  <si>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</si>
  <si>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</si>
  <si>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</si>
  <si>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</si>
  <si>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</si>
  <si>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</si>
  <si>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</si>
  <si>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</si>
  <si>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</si>
  <si>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</si>
  <si>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</si>
  <si>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</si>
  <si>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</si>
  <si>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</si>
  <si>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</si>
  <si>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</si>
  <si>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</si>
  <si>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</si>
  <si>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</si>
  <si>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</si>
  <si>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</si>
  <si>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</si>
  <si>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</si>
  <si>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</si>
  <si>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</si>
  <si>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</si>
  <si>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</si>
  <si>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</si>
  <si>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</si>
  <si>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</si>
  <si>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</si>
  <si>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</si>
  <si>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</si>
  <si>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</si>
  <si>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</si>
  <si>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</si>
  <si>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</si>
  <si>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</si>
  <si>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Feladat megnevezése</t>
  </si>
  <si>
    <t>Száma</t>
  </si>
  <si>
    <t>Éves engedélyezett létszám előirányzat (fő)</t>
  </si>
  <si>
    <t>Közfoglalkoztatottak létszáma (fő)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</si>
  <si>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</si>
  <si>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</si>
  <si>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</si>
  <si>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</si>
  <si>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</si>
  <si>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</si>
  <si>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</si>
  <si>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</si>
  <si>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</si>
  <si>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</si>
  <si>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</si>
  <si>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</si>
  <si>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</si>
  <si>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</si>
  <si>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</si>
  <si>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</si>
  <si>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</si>
  <si>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</si>
  <si>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</si>
  <si>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</si>
  <si>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</si>
  <si>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</si>
  <si>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</si>
  <si>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</si>
  <si>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</si>
  <si>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</si>
  <si>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</si>
  <si>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</si>
  <si>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</si>
  <si>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</si>
  <si>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</si>
  <si>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</si>
  <si>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</si>
  <si>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</si>
  <si>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</si>
  <si>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</si>
  <si>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</si>
  <si>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</si>
  <si>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</si>
  <si>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</si>
  <si>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</si>
  <si>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</si>
  <si>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</si>
  <si>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</si>
  <si>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</si>
  <si>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</si>
  <si>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</si>
  <si>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</si>
  <si>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</si>
  <si>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</si>
  <si>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</si>
  <si>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</si>
  <si>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</si>
  <si>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</si>
  <si>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</si>
  <si>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</si>
  <si>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</si>
  <si>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</si>
  <si>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</si>
  <si>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</si>
  <si>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</si>
  <si>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</si>
  <si>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</si>
  <si>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</si>
  <si>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</si>
  <si>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</si>
  <si>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</si>
  <si>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</si>
  <si>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</si>
  <si>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</si>
  <si>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</si>
  <si>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</si>
  <si>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</si>
  <si>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</si>
  <si>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</si>
  <si>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</si>
  <si>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</si>
  <si>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</si>
  <si>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</si>
  <si>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</si>
  <si>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</si>
  <si>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</si>
  <si>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</si>
  <si>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</si>
  <si>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</si>
  <si>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</si>
  <si>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</si>
  <si>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</si>
  <si>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</si>
  <si>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</si>
  <si>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</si>
  <si>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</si>
  <si>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</si>
  <si>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</si>
  <si>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</si>
  <si>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</si>
  <si>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</si>
  <si>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</si>
  <si>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</si>
  <si>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</si>
  <si>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</si>
  <si>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</si>
  <si>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</si>
  <si>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</si>
  <si>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</si>
  <si>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</si>
  <si>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</si>
  <si>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</si>
  <si>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</si>
  <si>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</si>
  <si>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</si>
  <si>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</si>
  <si>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</si>
  <si>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</si>
  <si>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</si>
  <si>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</si>
  <si>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</si>
  <si>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</si>
  <si>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</si>
  <si>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</si>
  <si>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</si>
  <si>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</si>
  <si>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</si>
  <si>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</si>
  <si>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</si>
  <si>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</si>
  <si>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</si>
  <si>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</si>
  <si>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</si>
  <si>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</si>
  <si>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</si>
  <si>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</si>
  <si>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</si>
  <si>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</si>
  <si>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</si>
  <si>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</si>
  <si>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</si>
  <si>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</si>
  <si>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</si>
  <si>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</si>
  <si>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</si>
  <si>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</si>
  <si>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</si>
  <si>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</si>
  <si>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</si>
  <si>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</si>
  <si>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</si>
  <si>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</si>
  <si>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</si>
  <si>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</si>
  <si>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</si>
  <si>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</si>
  <si>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</si>
  <si>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</si>
  <si>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</si>
  <si>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</si>
  <si>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</si>
  <si>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</si>
  <si>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</si>
  <si>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</si>
  <si>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</si>
  <si>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</si>
  <si>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</si>
  <si>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</si>
  <si>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</si>
  <si>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</si>
  <si>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</si>
  <si>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</si>
  <si>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</si>
  <si>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</si>
  <si>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</si>
  <si>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</si>
  <si>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</si>
  <si>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</si>
  <si>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</si>
  <si>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</si>
  <si>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</si>
  <si>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</si>
  <si>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</si>
  <si>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</si>
  <si>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</si>
  <si>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</si>
  <si>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</si>
  <si>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</si>
  <si>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</si>
  <si>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</si>
  <si>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</si>
  <si>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</si>
  <si>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</si>
  <si>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</si>
  <si>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</si>
  <si>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</si>
  <si>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</si>
  <si>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</si>
  <si>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</si>
  <si>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</si>
  <si>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</si>
  <si>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</si>
  <si>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</si>
  <si>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</si>
  <si>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</si>
  <si>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</si>
  <si>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</si>
  <si>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</si>
  <si>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</si>
  <si>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</si>
  <si>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</si>
  <si>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</si>
  <si>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</si>
  <si>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</si>
  <si>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</si>
  <si>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</si>
  <si>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</si>
  <si>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</si>
  <si>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</si>
  <si>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</si>
  <si>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</si>
  <si>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</si>
  <si>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</si>
  <si>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</si>
  <si>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</si>
  <si>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</si>
  <si>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</si>
  <si>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</si>
  <si>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</si>
  <si>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</si>
  <si>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</si>
  <si>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</si>
  <si>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</si>
  <si>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</si>
  <si>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</si>
  <si>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</si>
  <si>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</si>
  <si>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</si>
  <si>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</si>
  <si>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</si>
  <si>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</si>
  <si>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</si>
  <si>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</si>
  <si>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</si>
  <si>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</si>
  <si>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</si>
  <si>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</si>
  <si>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</si>
  <si>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</si>
  <si>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</si>
  <si>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</si>
  <si>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</si>
  <si>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</si>
  <si>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Belföldi értékpapírok kiadásai (6.1. + … + 6.4.)</t>
  </si>
  <si>
    <t xml:space="preserve"> 10.</t>
  </si>
  <si>
    <t>......................, 2014. .......................... hó ..... nap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</si>
  <si>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</si>
  <si>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</si>
  <si>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</si>
  <si>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</si>
  <si>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</si>
  <si>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</si>
  <si>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</si>
  <si>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</si>
  <si>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</si>
  <si>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</si>
  <si>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</si>
  <si>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</si>
  <si>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</si>
  <si>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</si>
  <si>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</si>
  <si>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</si>
  <si>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Osztalék, a koncessziós díj és a hozambevétel</t>
  </si>
  <si>
    <t>SZILVÁS Önkormányzat adósságot keletkeztető ügyletekből és kezességvállalásokból fennálló kötelezettségei</t>
  </si>
  <si>
    <t>SZILVÁS  Önkormányzat saját bevételeinek részletezése az adósságot keletkeztető ügyletből származó tárgyévi fizetési kötelezettség megállapításához</t>
  </si>
  <si>
    <t>Szilvás Községi Önkormányzat</t>
  </si>
  <si>
    <t>11731087-15334228</t>
  </si>
  <si>
    <t>Éves eredeti kiadási előirányzat: 32061 ezer Ft</t>
  </si>
  <si>
    <t>5.1. melléklet a ……/2014. (….) önkormányzati rendelethez</t>
  </si>
  <si>
    <t xml:space="preserve">2.1. melléklet a 1/2014. (II.14.) önkormányzati rendelethez     </t>
  </si>
  <si>
    <t xml:space="preserve">2.2. melléklet a 1/2014. (II.14.) önkormányzati rendelethez     </t>
  </si>
  <si>
    <t>5.1. melléklet a 1/2014. (II.14.)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</si>
</sst>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0" fontId="5" fillId="0" borderId="29" xfId="0" applyFont="1" applyFill="1" applyBorder="1" applyAlignment="1" applyProtection="1">
      <alignment horizontal="right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0" xfId="58" applyFont="1" applyFill="1" applyBorder="1" applyAlignment="1" applyProtection="1">
      <alignment horizontal="left" vertical="center" wrapText="1" indent="6"/>
      <protection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27" xfId="40" applyNumberFormat="1" applyFont="1" applyFill="1" applyBorder="1" applyAlignment="1">
      <alignment/>
    </xf>
    <xf numFmtId="166" fontId="0" fillId="0" borderId="28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1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3" xfId="58" applyFont="1" applyFill="1" applyBorder="1" applyAlignment="1" applyProtection="1">
      <alignment horizontal="center" vertical="center"/>
      <protection/>
    </xf>
    <xf numFmtId="0" fontId="16" fillId="0" borderId="26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66" fontId="14" fillId="0" borderId="26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7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4" fontId="14" fillId="0" borderId="27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4" fontId="14" fillId="0" borderId="28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4" fontId="14" fillId="0" borderId="38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164" fontId="14" fillId="0" borderId="26" xfId="0" applyNumberFormat="1" applyFont="1" applyFill="1" applyBorder="1" applyAlignment="1" applyProtection="1">
      <alignment vertical="center"/>
      <protection/>
    </xf>
    <xf numFmtId="0" fontId="0" fillId="0" borderId="39" xfId="0" applyFill="1" applyBorder="1" applyAlignment="1" applyProtection="1">
      <alignment/>
      <protection/>
    </xf>
    <xf numFmtId="0" fontId="5" fillId="0" borderId="39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42" xfId="0" applyFont="1" applyBorder="1" applyAlignment="1" applyProtection="1">
      <alignment horizontal="left" vertical="center" wrapText="1" indent="1"/>
      <protection/>
    </xf>
    <xf numFmtId="164" fontId="14" fillId="0" borderId="43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29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7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3" xfId="40" applyNumberFormat="1" applyFont="1" applyFill="1" applyBorder="1" applyAlignment="1" applyProtection="1">
      <alignment/>
      <protection locked="0"/>
    </xf>
    <xf numFmtId="166" fontId="16" fillId="0" borderId="40" xfId="40" applyNumberFormat="1" applyFont="1" applyFill="1" applyBorder="1" applyAlignment="1" applyProtection="1">
      <alignment/>
      <protection locked="0"/>
    </xf>
    <xf numFmtId="166" fontId="16" fillId="0" borderId="41" xfId="40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 quotePrefix="1">
      <alignment horizontal="right" vertical="center" indent="1"/>
      <protection/>
    </xf>
    <xf numFmtId="0" fontId="7" fillId="0" borderId="54" xfId="0" applyFont="1" applyFill="1" applyBorder="1" applyAlignment="1" applyProtection="1">
      <alignment horizontal="right" vertical="center" indent="1"/>
      <protection/>
    </xf>
    <xf numFmtId="0" fontId="7" fillId="0" borderId="43" xfId="0" applyFont="1" applyFill="1" applyBorder="1" applyAlignment="1" applyProtection="1">
      <alignment horizontal="right" vertical="center" wrapText="1" indent="1"/>
      <protection/>
    </xf>
    <xf numFmtId="164" fontId="7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5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43" xfId="58" applyFont="1" applyFill="1" applyBorder="1" applyAlignment="1" applyProtection="1">
      <alignment horizontal="center" vertical="center" wrapText="1"/>
      <protection/>
    </xf>
    <xf numFmtId="164" fontId="16" fillId="0" borderId="27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1" fillId="0" borderId="22" xfId="0" applyFont="1" applyBorder="1" applyAlignment="1" applyProtection="1">
      <alignment wrapTex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42" xfId="0" applyFont="1" applyBorder="1" applyAlignment="1" applyProtection="1">
      <alignment wrapText="1"/>
      <protection/>
    </xf>
    <xf numFmtId="0" fontId="21" fillId="0" borderId="55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42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42" xfId="0" applyFont="1" applyBorder="1" applyAlignment="1" applyProtection="1">
      <alignment horizontal="center" vertical="center" wrapText="1"/>
      <protection/>
    </xf>
    <xf numFmtId="164" fontId="16" fillId="33" borderId="28" xfId="58" applyNumberFormat="1" applyFont="1" applyFill="1" applyBorder="1" applyAlignment="1" applyProtection="1">
      <alignment horizontal="right" vertical="center" wrapText="1" indent="1"/>
      <protection/>
    </xf>
    <xf numFmtId="164" fontId="16" fillId="33" borderId="38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29" xfId="58" applyNumberFormat="1" applyFont="1" applyFill="1" applyBorder="1" applyAlignment="1" applyProtection="1">
      <alignment horizontal="left" vertical="center"/>
      <protection/>
    </xf>
    <xf numFmtId="164" fontId="15" fillId="0" borderId="29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58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7" fillId="0" borderId="60" xfId="0" applyNumberFormat="1" applyFont="1" applyFill="1" applyBorder="1" applyAlignment="1" applyProtection="1">
      <alignment horizontal="center" vertical="center" wrapText="1"/>
      <protection/>
    </xf>
    <xf numFmtId="164" fontId="7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1" xfId="58" applyFont="1" applyFill="1" applyBorder="1" applyAlignment="1">
      <alignment horizontal="center" vertical="center" wrapText="1"/>
      <protection/>
    </xf>
    <xf numFmtId="0" fontId="3" fillId="0" borderId="38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60" xfId="58" applyFont="1" applyFill="1" applyBorder="1" applyAlignment="1">
      <alignment horizontal="justify" vertical="center" wrapText="1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85</v>
      </c>
    </row>
    <row r="4" spans="1:2" ht="12.75">
      <c r="A4" s="53"/>
      <c r="B4" s="53"/>
    </row>
    <row r="5" spans="1:2" s="63" customFormat="1" ht="15.75">
      <c r="A5" s="39" t="s">
        <v>365</v>
      </c>
      <c r="B5" s="62"/>
    </row>
    <row r="6" spans="1:2" ht="12.75">
      <c r="A6" s="53"/>
      <c r="B6" s="53"/>
    </row>
    <row r="7" spans="1:2" ht="12.75">
      <c r="A7" s="53" t="s">
        <v>367</v>
      </c>
      <c r="B7" s="53" t="s">
        <v>368</v>
      </c>
    </row>
    <row r="8" spans="1:2" ht="12.75">
      <c r="A8" s="53" t="s">
        <v>369</v>
      </c>
      <c r="B8" s="53" t="s">
        <v>370</v>
      </c>
    </row>
    <row r="9" spans="1:2" ht="12.75">
      <c r="A9" s="53" t="s">
        <v>371</v>
      </c>
      <c r="B9" s="53" t="s">
        <v>372</v>
      </c>
    </row>
    <row r="10" spans="1:2" ht="12.75">
      <c r="A10" s="53"/>
      <c r="B10" s="53"/>
    </row>
    <row r="11" spans="1:2" ht="12.75">
      <c r="A11" s="53"/>
      <c r="B11" s="53"/>
    </row>
    <row r="12" spans="1:2" s="63" customFormat="1" ht="15.75">
      <c r="A12" s="39" t="s">
        <v>366</v>
      </c>
      <c r="B12" s="62"/>
    </row>
    <row r="13" spans="1:2" ht="12.75">
      <c r="A13" s="53"/>
      <c r="B13" s="53"/>
    </row>
    <row r="14" spans="1:2" ht="12.75">
      <c r="A14" s="53" t="s">
        <v>376</v>
      </c>
      <c r="B14" s="53" t="s">
        <v>375</v>
      </c>
    </row>
    <row r="15" spans="1:2" ht="12.75">
      <c r="A15" s="53" t="s">
        <v>177</v>
      </c>
      <c r="B15" s="53" t="s">
        <v>374</v>
      </c>
    </row>
    <row r="16" spans="1:2" ht="12.75">
      <c r="A16" s="53" t="s">
        <v>377</v>
      </c>
      <c r="B16" s="53" t="s">
        <v>373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36" customWidth="1"/>
    <col min="2" max="2" width="72.00390625" style="237" customWidth="1"/>
    <col min="3" max="3" width="25.00390625" style="238" customWidth="1"/>
    <col min="4" max="16384" width="9.375" style="2" customWidth="1"/>
  </cols>
  <sheetData>
    <row r="1" spans="1:3" s="1" customFormat="1" ht="16.5" customHeight="1" thickBot="1">
      <c r="A1" s="117"/>
      <c r="B1" s="118"/>
      <c r="C1" s="132" t="s">
        <v>407</v>
      </c>
    </row>
    <row r="2" spans="1:3" s="40" customFormat="1" ht="21" customHeight="1">
      <c r="A2" s="243" t="s">
        <v>48</v>
      </c>
      <c r="B2" s="217" t="s">
        <v>145</v>
      </c>
      <c r="C2" s="219" t="s">
        <v>38</v>
      </c>
    </row>
    <row r="3" spans="1:3" s="40" customFormat="1" ht="16.5" thickBot="1">
      <c r="A3" s="119" t="s">
        <v>126</v>
      </c>
      <c r="B3" s="218" t="s">
        <v>396</v>
      </c>
      <c r="C3" s="220">
        <v>3</v>
      </c>
    </row>
    <row r="4" spans="1:3" s="41" customFormat="1" ht="15.75" customHeight="1" thickBot="1">
      <c r="A4" s="120"/>
      <c r="B4" s="120"/>
      <c r="C4" s="121" t="s">
        <v>39</v>
      </c>
    </row>
    <row r="5" spans="1:3" ht="13.5" thickBot="1">
      <c r="A5" s="244" t="s">
        <v>127</v>
      </c>
      <c r="B5" s="122" t="s">
        <v>40</v>
      </c>
      <c r="C5" s="221" t="s">
        <v>41</v>
      </c>
    </row>
    <row r="6" spans="1:3" s="34" customFormat="1" ht="12.75" customHeight="1" thickBot="1">
      <c r="A6" s="111">
        <v>1</v>
      </c>
      <c r="B6" s="112">
        <v>2</v>
      </c>
      <c r="C6" s="113">
        <v>3</v>
      </c>
    </row>
    <row r="7" spans="1:3" s="34" customFormat="1" ht="15.75" customHeight="1" thickBot="1">
      <c r="A7" s="123"/>
      <c r="B7" s="124" t="s">
        <v>42</v>
      </c>
      <c r="C7" s="222"/>
    </row>
    <row r="8" spans="1:3" s="34" customFormat="1" ht="12" customHeight="1" thickBot="1">
      <c r="A8" s="25" t="s">
        <v>5</v>
      </c>
      <c r="B8" s="19" t="s">
        <v>180</v>
      </c>
      <c r="C8" s="157">
        <f>+C9+C10+C11+C12+C13+C14</f>
        <v>0</v>
      </c>
    </row>
    <row r="9" spans="1:3" s="42" customFormat="1" ht="12" customHeight="1">
      <c r="A9" s="271" t="s">
        <v>62</v>
      </c>
      <c r="B9" s="253" t="s">
        <v>181</v>
      </c>
      <c r="C9" s="160"/>
    </row>
    <row r="10" spans="1:3" s="43" customFormat="1" ht="12" customHeight="1">
      <c r="A10" s="272" t="s">
        <v>63</v>
      </c>
      <c r="B10" s="254" t="s">
        <v>182</v>
      </c>
      <c r="C10" s="159"/>
    </row>
    <row r="11" spans="1:3" s="43" customFormat="1" ht="12" customHeight="1">
      <c r="A11" s="272" t="s">
        <v>64</v>
      </c>
      <c r="B11" s="254" t="s">
        <v>183</v>
      </c>
      <c r="C11" s="159"/>
    </row>
    <row r="12" spans="1:3" s="43" customFormat="1" ht="12" customHeight="1">
      <c r="A12" s="272" t="s">
        <v>65</v>
      </c>
      <c r="B12" s="254" t="s">
        <v>184</v>
      </c>
      <c r="C12" s="159"/>
    </row>
    <row r="13" spans="1:3" s="43" customFormat="1" ht="12" customHeight="1">
      <c r="A13" s="272" t="s">
        <v>82</v>
      </c>
      <c r="B13" s="254" t="s">
        <v>185</v>
      </c>
      <c r="C13" s="284"/>
    </row>
    <row r="14" spans="1:3" s="42" customFormat="1" ht="12" customHeight="1" thickBot="1">
      <c r="A14" s="273" t="s">
        <v>66</v>
      </c>
      <c r="B14" s="255" t="s">
        <v>186</v>
      </c>
      <c r="C14" s="285"/>
    </row>
    <row r="15" spans="1:3" s="42" customFormat="1" ht="12" customHeight="1" thickBot="1">
      <c r="A15" s="25" t="s">
        <v>6</v>
      </c>
      <c r="B15" s="152" t="s">
        <v>187</v>
      </c>
      <c r="C15" s="157">
        <f>+C16+C17+C18+C19+C20</f>
        <v>180</v>
      </c>
    </row>
    <row r="16" spans="1:3" s="42" customFormat="1" ht="12" customHeight="1">
      <c r="A16" s="271" t="s">
        <v>68</v>
      </c>
      <c r="B16" s="253" t="s">
        <v>188</v>
      </c>
      <c r="C16" s="160"/>
    </row>
    <row r="17" spans="1:3" s="42" customFormat="1" ht="12" customHeight="1">
      <c r="A17" s="272" t="s">
        <v>69</v>
      </c>
      <c r="B17" s="254" t="s">
        <v>189</v>
      </c>
      <c r="C17" s="159"/>
    </row>
    <row r="18" spans="1:3" s="42" customFormat="1" ht="12" customHeight="1">
      <c r="A18" s="272" t="s">
        <v>70</v>
      </c>
      <c r="B18" s="254" t="s">
        <v>388</v>
      </c>
      <c r="C18" s="159"/>
    </row>
    <row r="19" spans="1:3" s="42" customFormat="1" ht="12" customHeight="1">
      <c r="A19" s="272" t="s">
        <v>71</v>
      </c>
      <c r="B19" s="254" t="s">
        <v>389</v>
      </c>
      <c r="C19" s="159"/>
    </row>
    <row r="20" spans="1:3" s="42" customFormat="1" ht="12" customHeight="1">
      <c r="A20" s="272" t="s">
        <v>72</v>
      </c>
      <c r="B20" s="254" t="s">
        <v>190</v>
      </c>
      <c r="C20" s="159">
        <v>180</v>
      </c>
    </row>
    <row r="21" spans="1:3" s="43" customFormat="1" ht="12" customHeight="1" thickBot="1">
      <c r="A21" s="273" t="s">
        <v>78</v>
      </c>
      <c r="B21" s="255" t="s">
        <v>191</v>
      </c>
      <c r="C21" s="161"/>
    </row>
    <row r="22" spans="1:3" s="43" customFormat="1" ht="12" customHeight="1" thickBot="1">
      <c r="A22" s="25" t="s">
        <v>7</v>
      </c>
      <c r="B22" s="19" t="s">
        <v>192</v>
      </c>
      <c r="C22" s="157">
        <f>+C23+C24+C25+C26+C27</f>
        <v>0</v>
      </c>
    </row>
    <row r="23" spans="1:3" s="43" customFormat="1" ht="12" customHeight="1">
      <c r="A23" s="271" t="s">
        <v>51</v>
      </c>
      <c r="B23" s="253" t="s">
        <v>193</v>
      </c>
      <c r="C23" s="160"/>
    </row>
    <row r="24" spans="1:3" s="42" customFormat="1" ht="12" customHeight="1">
      <c r="A24" s="272" t="s">
        <v>52</v>
      </c>
      <c r="B24" s="254" t="s">
        <v>194</v>
      </c>
      <c r="C24" s="159"/>
    </row>
    <row r="25" spans="1:3" s="43" customFormat="1" ht="12" customHeight="1">
      <c r="A25" s="272" t="s">
        <v>53</v>
      </c>
      <c r="B25" s="254" t="s">
        <v>390</v>
      </c>
      <c r="C25" s="159"/>
    </row>
    <row r="26" spans="1:3" s="43" customFormat="1" ht="12" customHeight="1">
      <c r="A26" s="272" t="s">
        <v>54</v>
      </c>
      <c r="B26" s="254" t="s">
        <v>391</v>
      </c>
      <c r="C26" s="159"/>
    </row>
    <row r="27" spans="1:3" s="43" customFormat="1" ht="12" customHeight="1">
      <c r="A27" s="272" t="s">
        <v>96</v>
      </c>
      <c r="B27" s="254" t="s">
        <v>195</v>
      </c>
      <c r="C27" s="159"/>
    </row>
    <row r="28" spans="1:3" s="43" customFormat="1" ht="12" customHeight="1" thickBot="1">
      <c r="A28" s="273" t="s">
        <v>97</v>
      </c>
      <c r="B28" s="255" t="s">
        <v>196</v>
      </c>
      <c r="C28" s="161"/>
    </row>
    <row r="29" spans="1:3" s="43" customFormat="1" ht="12" customHeight="1" thickBot="1">
      <c r="A29" s="25" t="s">
        <v>98</v>
      </c>
      <c r="B29" s="19" t="s">
        <v>197</v>
      </c>
      <c r="C29" s="163">
        <f>+C30+C33+C34+C35</f>
        <v>0</v>
      </c>
    </row>
    <row r="30" spans="1:3" s="43" customFormat="1" ht="12" customHeight="1">
      <c r="A30" s="271" t="s">
        <v>198</v>
      </c>
      <c r="B30" s="253" t="s">
        <v>204</v>
      </c>
      <c r="C30" s="248">
        <f>+C31+C32</f>
        <v>0</v>
      </c>
    </row>
    <row r="31" spans="1:3" s="43" customFormat="1" ht="12" customHeight="1">
      <c r="A31" s="272" t="s">
        <v>199</v>
      </c>
      <c r="B31" s="254" t="s">
        <v>205</v>
      </c>
      <c r="C31" s="159"/>
    </row>
    <row r="32" spans="1:3" s="43" customFormat="1" ht="12" customHeight="1">
      <c r="A32" s="272" t="s">
        <v>200</v>
      </c>
      <c r="B32" s="254" t="s">
        <v>206</v>
      </c>
      <c r="C32" s="159"/>
    </row>
    <row r="33" spans="1:3" s="43" customFormat="1" ht="12" customHeight="1">
      <c r="A33" s="272" t="s">
        <v>201</v>
      </c>
      <c r="B33" s="254" t="s">
        <v>207</v>
      </c>
      <c r="C33" s="159"/>
    </row>
    <row r="34" spans="1:3" s="43" customFormat="1" ht="12" customHeight="1">
      <c r="A34" s="272" t="s">
        <v>202</v>
      </c>
      <c r="B34" s="254" t="s">
        <v>208</v>
      </c>
      <c r="C34" s="159"/>
    </row>
    <row r="35" spans="1:3" s="43" customFormat="1" ht="12" customHeight="1" thickBot="1">
      <c r="A35" s="273" t="s">
        <v>203</v>
      </c>
      <c r="B35" s="255" t="s">
        <v>209</v>
      </c>
      <c r="C35" s="161"/>
    </row>
    <row r="36" spans="1:3" s="43" customFormat="1" ht="12" customHeight="1" thickBot="1">
      <c r="A36" s="25" t="s">
        <v>9</v>
      </c>
      <c r="B36" s="19" t="s">
        <v>210</v>
      </c>
      <c r="C36" s="157">
        <f>SUM(C37:C46)</f>
        <v>465</v>
      </c>
    </row>
    <row r="37" spans="1:3" s="43" customFormat="1" ht="12" customHeight="1">
      <c r="A37" s="271" t="s">
        <v>55</v>
      </c>
      <c r="B37" s="253" t="s">
        <v>213</v>
      </c>
      <c r="C37" s="160"/>
    </row>
    <row r="38" spans="1:3" s="43" customFormat="1" ht="12" customHeight="1">
      <c r="A38" s="272" t="s">
        <v>56</v>
      </c>
      <c r="B38" s="254" t="s">
        <v>214</v>
      </c>
      <c r="C38" s="159"/>
    </row>
    <row r="39" spans="1:3" s="43" customFormat="1" ht="12" customHeight="1">
      <c r="A39" s="272" t="s">
        <v>57</v>
      </c>
      <c r="B39" s="254" t="s">
        <v>215</v>
      </c>
      <c r="C39" s="159"/>
    </row>
    <row r="40" spans="1:3" s="43" customFormat="1" ht="12" customHeight="1">
      <c r="A40" s="272" t="s">
        <v>100</v>
      </c>
      <c r="B40" s="254" t="s">
        <v>216</v>
      </c>
      <c r="C40" s="159">
        <v>460</v>
      </c>
    </row>
    <row r="41" spans="1:3" s="43" customFormat="1" ht="12" customHeight="1">
      <c r="A41" s="272" t="s">
        <v>101</v>
      </c>
      <c r="B41" s="254" t="s">
        <v>217</v>
      </c>
      <c r="C41" s="159"/>
    </row>
    <row r="42" spans="1:3" s="43" customFormat="1" ht="12" customHeight="1">
      <c r="A42" s="272" t="s">
        <v>102</v>
      </c>
      <c r="B42" s="254" t="s">
        <v>218</v>
      </c>
      <c r="C42" s="159"/>
    </row>
    <row r="43" spans="1:3" s="43" customFormat="1" ht="12" customHeight="1">
      <c r="A43" s="272" t="s">
        <v>103</v>
      </c>
      <c r="B43" s="254" t="s">
        <v>219</v>
      </c>
      <c r="C43" s="159"/>
    </row>
    <row r="44" spans="1:3" s="43" customFormat="1" ht="12" customHeight="1">
      <c r="A44" s="272" t="s">
        <v>104</v>
      </c>
      <c r="B44" s="254" t="s">
        <v>220</v>
      </c>
      <c r="C44" s="159">
        <v>5</v>
      </c>
    </row>
    <row r="45" spans="1:3" s="43" customFormat="1" ht="12" customHeight="1">
      <c r="A45" s="272" t="s">
        <v>211</v>
      </c>
      <c r="B45" s="254" t="s">
        <v>221</v>
      </c>
      <c r="C45" s="162"/>
    </row>
    <row r="46" spans="1:3" s="43" customFormat="1" ht="12" customHeight="1" thickBot="1">
      <c r="A46" s="273" t="s">
        <v>212</v>
      </c>
      <c r="B46" s="255" t="s">
        <v>222</v>
      </c>
      <c r="C46" s="242"/>
    </row>
    <row r="47" spans="1:3" s="43" customFormat="1" ht="12" customHeight="1" thickBot="1">
      <c r="A47" s="25" t="s">
        <v>10</v>
      </c>
      <c r="B47" s="19" t="s">
        <v>223</v>
      </c>
      <c r="C47" s="157">
        <f>SUM(C48:C52)</f>
        <v>0</v>
      </c>
    </row>
    <row r="48" spans="1:3" s="43" customFormat="1" ht="12" customHeight="1">
      <c r="A48" s="271" t="s">
        <v>58</v>
      </c>
      <c r="B48" s="253" t="s">
        <v>227</v>
      </c>
      <c r="C48" s="286"/>
    </row>
    <row r="49" spans="1:3" s="43" customFormat="1" ht="12" customHeight="1">
      <c r="A49" s="272" t="s">
        <v>59</v>
      </c>
      <c r="B49" s="254" t="s">
        <v>228</v>
      </c>
      <c r="C49" s="162"/>
    </row>
    <row r="50" spans="1:3" s="43" customFormat="1" ht="12" customHeight="1">
      <c r="A50" s="272" t="s">
        <v>224</v>
      </c>
      <c r="B50" s="254" t="s">
        <v>229</v>
      </c>
      <c r="C50" s="162"/>
    </row>
    <row r="51" spans="1:3" s="43" customFormat="1" ht="12" customHeight="1">
      <c r="A51" s="272" t="s">
        <v>225</v>
      </c>
      <c r="B51" s="254" t="s">
        <v>230</v>
      </c>
      <c r="C51" s="162"/>
    </row>
    <row r="52" spans="1:3" s="43" customFormat="1" ht="12" customHeight="1" thickBot="1">
      <c r="A52" s="273" t="s">
        <v>226</v>
      </c>
      <c r="B52" s="255" t="s">
        <v>231</v>
      </c>
      <c r="C52" s="242"/>
    </row>
    <row r="53" spans="1:3" s="43" customFormat="1" ht="12" customHeight="1" thickBot="1">
      <c r="A53" s="25" t="s">
        <v>105</v>
      </c>
      <c r="B53" s="19" t="s">
        <v>232</v>
      </c>
      <c r="C53" s="157">
        <f>SUM(C54:C56)</f>
        <v>3480</v>
      </c>
    </row>
    <row r="54" spans="1:3" s="43" customFormat="1" ht="12" customHeight="1">
      <c r="A54" s="271" t="s">
        <v>60</v>
      </c>
      <c r="B54" s="253" t="s">
        <v>233</v>
      </c>
      <c r="C54" s="160"/>
    </row>
    <row r="55" spans="1:3" s="43" customFormat="1" ht="12" customHeight="1">
      <c r="A55" s="272" t="s">
        <v>61</v>
      </c>
      <c r="B55" s="254" t="s">
        <v>392</v>
      </c>
      <c r="C55" s="159"/>
    </row>
    <row r="56" spans="1:3" s="43" customFormat="1" ht="12" customHeight="1">
      <c r="A56" s="272" t="s">
        <v>236</v>
      </c>
      <c r="B56" s="254" t="s">
        <v>234</v>
      </c>
      <c r="C56" s="159">
        <v>3480</v>
      </c>
    </row>
    <row r="57" spans="1:3" s="43" customFormat="1" ht="12" customHeight="1" thickBot="1">
      <c r="A57" s="273" t="s">
        <v>237</v>
      </c>
      <c r="B57" s="255" t="s">
        <v>235</v>
      </c>
      <c r="C57" s="161"/>
    </row>
    <row r="58" spans="1:3" s="43" customFormat="1" ht="12" customHeight="1" thickBot="1">
      <c r="A58" s="25" t="s">
        <v>12</v>
      </c>
      <c r="B58" s="152" t="s">
        <v>238</v>
      </c>
      <c r="C58" s="157">
        <f>SUM(C59:C61)</f>
        <v>0</v>
      </c>
    </row>
    <row r="59" spans="1:3" s="43" customFormat="1" ht="12" customHeight="1">
      <c r="A59" s="271" t="s">
        <v>106</v>
      </c>
      <c r="B59" s="253" t="s">
        <v>240</v>
      </c>
      <c r="C59" s="162"/>
    </row>
    <row r="60" spans="1:3" s="43" customFormat="1" ht="12" customHeight="1">
      <c r="A60" s="272" t="s">
        <v>107</v>
      </c>
      <c r="B60" s="254" t="s">
        <v>393</v>
      </c>
      <c r="C60" s="162"/>
    </row>
    <row r="61" spans="1:3" s="43" customFormat="1" ht="12" customHeight="1">
      <c r="A61" s="272" t="s">
        <v>151</v>
      </c>
      <c r="B61" s="254" t="s">
        <v>241</v>
      </c>
      <c r="C61" s="162"/>
    </row>
    <row r="62" spans="1:3" s="43" customFormat="1" ht="12" customHeight="1" thickBot="1">
      <c r="A62" s="273" t="s">
        <v>239</v>
      </c>
      <c r="B62" s="255" t="s">
        <v>242</v>
      </c>
      <c r="C62" s="162"/>
    </row>
    <row r="63" spans="1:3" s="43" customFormat="1" ht="12" customHeight="1" thickBot="1">
      <c r="A63" s="25" t="s">
        <v>13</v>
      </c>
      <c r="B63" s="19" t="s">
        <v>243</v>
      </c>
      <c r="C63" s="163">
        <f>+C8+C15+C22+C29+C36+C47+C53+C58</f>
        <v>4125</v>
      </c>
    </row>
    <row r="64" spans="1:3" s="43" customFormat="1" ht="12" customHeight="1" thickBot="1">
      <c r="A64" s="274" t="s">
        <v>380</v>
      </c>
      <c r="B64" s="152" t="s">
        <v>245</v>
      </c>
      <c r="C64" s="157">
        <f>SUM(C65:C67)</f>
        <v>0</v>
      </c>
    </row>
    <row r="65" spans="1:3" s="43" customFormat="1" ht="12" customHeight="1">
      <c r="A65" s="271" t="s">
        <v>278</v>
      </c>
      <c r="B65" s="253" t="s">
        <v>246</v>
      </c>
      <c r="C65" s="162"/>
    </row>
    <row r="66" spans="1:3" s="43" customFormat="1" ht="12" customHeight="1">
      <c r="A66" s="272" t="s">
        <v>287</v>
      </c>
      <c r="B66" s="254" t="s">
        <v>247</v>
      </c>
      <c r="C66" s="162"/>
    </row>
    <row r="67" spans="1:3" s="43" customFormat="1" ht="12" customHeight="1" thickBot="1">
      <c r="A67" s="273" t="s">
        <v>288</v>
      </c>
      <c r="B67" s="257" t="s">
        <v>248</v>
      </c>
      <c r="C67" s="162"/>
    </row>
    <row r="68" spans="1:3" s="43" customFormat="1" ht="12" customHeight="1" thickBot="1">
      <c r="A68" s="274" t="s">
        <v>249</v>
      </c>
      <c r="B68" s="152" t="s">
        <v>250</v>
      </c>
      <c r="C68" s="157">
        <f>SUM(C69:C72)</f>
        <v>0</v>
      </c>
    </row>
    <row r="69" spans="1:3" s="43" customFormat="1" ht="12" customHeight="1">
      <c r="A69" s="271" t="s">
        <v>83</v>
      </c>
      <c r="B69" s="253" t="s">
        <v>251</v>
      </c>
      <c r="C69" s="162"/>
    </row>
    <row r="70" spans="1:3" s="43" customFormat="1" ht="12" customHeight="1">
      <c r="A70" s="272" t="s">
        <v>84</v>
      </c>
      <c r="B70" s="254" t="s">
        <v>252</v>
      </c>
      <c r="C70" s="162"/>
    </row>
    <row r="71" spans="1:3" s="43" customFormat="1" ht="12" customHeight="1">
      <c r="A71" s="272" t="s">
        <v>279</v>
      </c>
      <c r="B71" s="254" t="s">
        <v>253</v>
      </c>
      <c r="C71" s="162"/>
    </row>
    <row r="72" spans="1:3" s="43" customFormat="1" ht="12" customHeight="1" thickBot="1">
      <c r="A72" s="273" t="s">
        <v>280</v>
      </c>
      <c r="B72" s="255" t="s">
        <v>254</v>
      </c>
      <c r="C72" s="162"/>
    </row>
    <row r="73" spans="1:3" s="43" customFormat="1" ht="12" customHeight="1" thickBot="1">
      <c r="A73" s="274" t="s">
        <v>255</v>
      </c>
      <c r="B73" s="152" t="s">
        <v>256</v>
      </c>
      <c r="C73" s="157">
        <f>SUM(C74:C75)</f>
        <v>4934</v>
      </c>
    </row>
    <row r="74" spans="1:3" s="43" customFormat="1" ht="12" customHeight="1">
      <c r="A74" s="271" t="s">
        <v>281</v>
      </c>
      <c r="B74" s="253" t="s">
        <v>257</v>
      </c>
      <c r="C74" s="162">
        <v>4934</v>
      </c>
    </row>
    <row r="75" spans="1:3" s="43" customFormat="1" ht="12" customHeight="1" thickBot="1">
      <c r="A75" s="273" t="s">
        <v>282</v>
      </c>
      <c r="B75" s="255" t="s">
        <v>258</v>
      </c>
      <c r="C75" s="162"/>
    </row>
    <row r="76" spans="1:3" s="42" customFormat="1" ht="12" customHeight="1" thickBot="1">
      <c r="A76" s="274" t="s">
        <v>259</v>
      </c>
      <c r="B76" s="152" t="s">
        <v>260</v>
      </c>
      <c r="C76" s="157">
        <f>SUM(C77:C79)</f>
        <v>0</v>
      </c>
    </row>
    <row r="77" spans="1:3" s="43" customFormat="1" ht="12" customHeight="1">
      <c r="A77" s="271" t="s">
        <v>283</v>
      </c>
      <c r="B77" s="253" t="s">
        <v>261</v>
      </c>
      <c r="C77" s="162"/>
    </row>
    <row r="78" spans="1:3" s="43" customFormat="1" ht="12" customHeight="1">
      <c r="A78" s="272" t="s">
        <v>284</v>
      </c>
      <c r="B78" s="254" t="s">
        <v>262</v>
      </c>
      <c r="C78" s="162"/>
    </row>
    <row r="79" spans="1:3" s="43" customFormat="1" ht="12" customHeight="1" thickBot="1">
      <c r="A79" s="273" t="s">
        <v>285</v>
      </c>
      <c r="B79" s="255" t="s">
        <v>263</v>
      </c>
      <c r="C79" s="162"/>
    </row>
    <row r="80" spans="1:3" s="43" customFormat="1" ht="12" customHeight="1" thickBot="1">
      <c r="A80" s="274" t="s">
        <v>264</v>
      </c>
      <c r="B80" s="152" t="s">
        <v>286</v>
      </c>
      <c r="C80" s="157">
        <f>SUM(C81:C84)</f>
        <v>0</v>
      </c>
    </row>
    <row r="81" spans="1:3" s="43" customFormat="1" ht="12" customHeight="1">
      <c r="A81" s="275" t="s">
        <v>265</v>
      </c>
      <c r="B81" s="253" t="s">
        <v>266</v>
      </c>
      <c r="C81" s="162"/>
    </row>
    <row r="82" spans="1:3" s="43" customFormat="1" ht="12" customHeight="1">
      <c r="A82" s="276" t="s">
        <v>267</v>
      </c>
      <c r="B82" s="254" t="s">
        <v>268</v>
      </c>
      <c r="C82" s="162"/>
    </row>
    <row r="83" spans="1:3" s="43" customFormat="1" ht="12" customHeight="1">
      <c r="A83" s="276" t="s">
        <v>269</v>
      </c>
      <c r="B83" s="254" t="s">
        <v>270</v>
      </c>
      <c r="C83" s="162"/>
    </row>
    <row r="84" spans="1:3" s="42" customFormat="1" ht="12" customHeight="1" thickBot="1">
      <c r="A84" s="277" t="s">
        <v>271</v>
      </c>
      <c r="B84" s="255" t="s">
        <v>272</v>
      </c>
      <c r="C84" s="162"/>
    </row>
    <row r="85" spans="1:3" s="42" customFormat="1" ht="12" customHeight="1" thickBot="1">
      <c r="A85" s="274" t="s">
        <v>273</v>
      </c>
      <c r="B85" s="152" t="s">
        <v>274</v>
      </c>
      <c r="C85" s="287"/>
    </row>
    <row r="86" spans="1:3" s="42" customFormat="1" ht="12" customHeight="1" thickBot="1">
      <c r="A86" s="274" t="s">
        <v>275</v>
      </c>
      <c r="B86" s="261" t="s">
        <v>276</v>
      </c>
      <c r="C86" s="163">
        <f>+C64+C68+C73+C76+C80+C85</f>
        <v>4934</v>
      </c>
    </row>
    <row r="87" spans="1:3" s="42" customFormat="1" ht="12" customHeight="1" thickBot="1">
      <c r="A87" s="278" t="s">
        <v>289</v>
      </c>
      <c r="B87" s="263" t="s">
        <v>387</v>
      </c>
      <c r="C87" s="163">
        <f>+C63+C86</f>
        <v>9059</v>
      </c>
    </row>
    <row r="88" spans="1:3" s="43" customFormat="1" ht="15" customHeight="1">
      <c r="A88" s="125"/>
      <c r="B88" s="126"/>
      <c r="C88" s="224"/>
    </row>
    <row r="89" spans="1:3" ht="13.5" thickBot="1">
      <c r="A89" s="279"/>
      <c r="B89" s="127"/>
      <c r="C89" s="225"/>
    </row>
    <row r="90" spans="1:3" s="34" customFormat="1" ht="16.5" customHeight="1" thickBot="1">
      <c r="A90" s="128"/>
      <c r="B90" s="129" t="s">
        <v>44</v>
      </c>
      <c r="C90" s="226"/>
    </row>
    <row r="91" spans="1:3" s="44" customFormat="1" ht="12" customHeight="1" thickBot="1">
      <c r="A91" s="245" t="s">
        <v>5</v>
      </c>
      <c r="B91" s="24" t="s">
        <v>292</v>
      </c>
      <c r="C91" s="156">
        <f>SUM(C92:C96)</f>
        <v>22862</v>
      </c>
    </row>
    <row r="92" spans="1:3" ht="12" customHeight="1">
      <c r="A92" s="280" t="s">
        <v>62</v>
      </c>
      <c r="B92" s="8" t="s">
        <v>35</v>
      </c>
      <c r="C92" s="158">
        <v>6445</v>
      </c>
    </row>
    <row r="93" spans="1:3" ht="12" customHeight="1">
      <c r="A93" s="272" t="s">
        <v>63</v>
      </c>
      <c r="B93" s="6" t="s">
        <v>108</v>
      </c>
      <c r="C93" s="159">
        <v>1237</v>
      </c>
    </row>
    <row r="94" spans="1:3" ht="12" customHeight="1">
      <c r="A94" s="272" t="s">
        <v>64</v>
      </c>
      <c r="B94" s="6" t="s">
        <v>81</v>
      </c>
      <c r="C94" s="161">
        <v>14810</v>
      </c>
    </row>
    <row r="95" spans="1:3" ht="12" customHeight="1">
      <c r="A95" s="272" t="s">
        <v>65</v>
      </c>
      <c r="B95" s="9" t="s">
        <v>109</v>
      </c>
      <c r="C95" s="161">
        <v>216</v>
      </c>
    </row>
    <row r="96" spans="1:3" ht="12" customHeight="1">
      <c r="A96" s="272" t="s">
        <v>73</v>
      </c>
      <c r="B96" s="17" t="s">
        <v>110</v>
      </c>
      <c r="C96" s="161">
        <v>154</v>
      </c>
    </row>
    <row r="97" spans="1:3" ht="12" customHeight="1">
      <c r="A97" s="272" t="s">
        <v>66</v>
      </c>
      <c r="B97" s="6" t="s">
        <v>293</v>
      </c>
      <c r="C97" s="161"/>
    </row>
    <row r="98" spans="1:3" ht="12" customHeight="1">
      <c r="A98" s="272" t="s">
        <v>67</v>
      </c>
      <c r="B98" s="58" t="s">
        <v>294</v>
      </c>
      <c r="C98" s="161"/>
    </row>
    <row r="99" spans="1:3" ht="12" customHeight="1">
      <c r="A99" s="272" t="s">
        <v>74</v>
      </c>
      <c r="B99" s="59" t="s">
        <v>295</v>
      </c>
      <c r="C99" s="161"/>
    </row>
    <row r="100" spans="1:3" ht="12" customHeight="1">
      <c r="A100" s="272" t="s">
        <v>75</v>
      </c>
      <c r="B100" s="59" t="s">
        <v>296</v>
      </c>
      <c r="C100" s="161"/>
    </row>
    <row r="101" spans="1:3" ht="12" customHeight="1">
      <c r="A101" s="272" t="s">
        <v>76</v>
      </c>
      <c r="B101" s="58" t="s">
        <v>297</v>
      </c>
      <c r="C101" s="161">
        <v>36</v>
      </c>
    </row>
    <row r="102" spans="1:3" ht="12" customHeight="1">
      <c r="A102" s="272" t="s">
        <v>77</v>
      </c>
      <c r="B102" s="58" t="s">
        <v>298</v>
      </c>
      <c r="C102" s="161"/>
    </row>
    <row r="103" spans="1:3" ht="12" customHeight="1">
      <c r="A103" s="272" t="s">
        <v>79</v>
      </c>
      <c r="B103" s="59" t="s">
        <v>299</v>
      </c>
      <c r="C103" s="161"/>
    </row>
    <row r="104" spans="1:3" ht="12" customHeight="1">
      <c r="A104" s="281" t="s">
        <v>111</v>
      </c>
      <c r="B104" s="60" t="s">
        <v>300</v>
      </c>
      <c r="C104" s="161"/>
    </row>
    <row r="105" spans="1:3" ht="12" customHeight="1">
      <c r="A105" s="272" t="s">
        <v>290</v>
      </c>
      <c r="B105" s="60" t="s">
        <v>301</v>
      </c>
      <c r="C105" s="161"/>
    </row>
    <row r="106" spans="1:3" ht="12" customHeight="1" thickBot="1">
      <c r="A106" s="282" t="s">
        <v>291</v>
      </c>
      <c r="B106" s="61" t="s">
        <v>302</v>
      </c>
      <c r="C106" s="165">
        <v>118</v>
      </c>
    </row>
    <row r="107" spans="1:3" ht="12" customHeight="1" thickBot="1">
      <c r="A107" s="25" t="s">
        <v>6</v>
      </c>
      <c r="B107" s="23" t="s">
        <v>303</v>
      </c>
      <c r="C107" s="157">
        <f>+C108+C110+C112</f>
        <v>0</v>
      </c>
    </row>
    <row r="108" spans="1:3" ht="12" customHeight="1">
      <c r="A108" s="271" t="s">
        <v>68</v>
      </c>
      <c r="B108" s="6" t="s">
        <v>149</v>
      </c>
      <c r="C108" s="160"/>
    </row>
    <row r="109" spans="1:3" ht="12" customHeight="1">
      <c r="A109" s="271" t="s">
        <v>69</v>
      </c>
      <c r="B109" s="10" t="s">
        <v>307</v>
      </c>
      <c r="C109" s="160"/>
    </row>
    <row r="110" spans="1:3" ht="12" customHeight="1">
      <c r="A110" s="271" t="s">
        <v>70</v>
      </c>
      <c r="B110" s="10" t="s">
        <v>112</v>
      </c>
      <c r="C110" s="159"/>
    </row>
    <row r="111" spans="1:3" ht="12" customHeight="1">
      <c r="A111" s="271" t="s">
        <v>71</v>
      </c>
      <c r="B111" s="10" t="s">
        <v>308</v>
      </c>
      <c r="C111" s="150"/>
    </row>
    <row r="112" spans="1:3" ht="12" customHeight="1">
      <c r="A112" s="271" t="s">
        <v>72</v>
      </c>
      <c r="B112" s="154" t="s">
        <v>152</v>
      </c>
      <c r="C112" s="150"/>
    </row>
    <row r="113" spans="1:3" ht="12" customHeight="1">
      <c r="A113" s="271" t="s">
        <v>78</v>
      </c>
      <c r="B113" s="153" t="s">
        <v>394</v>
      </c>
      <c r="C113" s="150"/>
    </row>
    <row r="114" spans="1:3" ht="12" customHeight="1">
      <c r="A114" s="271" t="s">
        <v>80</v>
      </c>
      <c r="B114" s="249" t="s">
        <v>313</v>
      </c>
      <c r="C114" s="150"/>
    </row>
    <row r="115" spans="1:3" ht="12" customHeight="1">
      <c r="A115" s="271" t="s">
        <v>113</v>
      </c>
      <c r="B115" s="59" t="s">
        <v>296</v>
      </c>
      <c r="C115" s="150"/>
    </row>
    <row r="116" spans="1:3" ht="12" customHeight="1">
      <c r="A116" s="271" t="s">
        <v>114</v>
      </c>
      <c r="B116" s="59" t="s">
        <v>312</v>
      </c>
      <c r="C116" s="150"/>
    </row>
    <row r="117" spans="1:3" ht="12" customHeight="1">
      <c r="A117" s="271" t="s">
        <v>115</v>
      </c>
      <c r="B117" s="59" t="s">
        <v>311</v>
      </c>
      <c r="C117" s="150"/>
    </row>
    <row r="118" spans="1:3" ht="12" customHeight="1">
      <c r="A118" s="271" t="s">
        <v>304</v>
      </c>
      <c r="B118" s="59" t="s">
        <v>299</v>
      </c>
      <c r="C118" s="150"/>
    </row>
    <row r="119" spans="1:3" ht="12" customHeight="1">
      <c r="A119" s="271" t="s">
        <v>305</v>
      </c>
      <c r="B119" s="59" t="s">
        <v>310</v>
      </c>
      <c r="C119" s="150"/>
    </row>
    <row r="120" spans="1:3" ht="12" customHeight="1" thickBot="1">
      <c r="A120" s="281" t="s">
        <v>306</v>
      </c>
      <c r="B120" s="59" t="s">
        <v>309</v>
      </c>
      <c r="C120" s="151"/>
    </row>
    <row r="121" spans="1:3" ht="12" customHeight="1" thickBot="1">
      <c r="A121" s="25" t="s">
        <v>7</v>
      </c>
      <c r="B121" s="47" t="s">
        <v>314</v>
      </c>
      <c r="C121" s="157">
        <f>+C122+C123</f>
        <v>3471</v>
      </c>
    </row>
    <row r="122" spans="1:3" ht="12" customHeight="1">
      <c r="A122" s="271" t="s">
        <v>51</v>
      </c>
      <c r="B122" s="7" t="s">
        <v>45</v>
      </c>
      <c r="C122" s="160">
        <v>3471</v>
      </c>
    </row>
    <row r="123" spans="1:3" ht="12" customHeight="1" thickBot="1">
      <c r="A123" s="273" t="s">
        <v>52</v>
      </c>
      <c r="B123" s="10" t="s">
        <v>46</v>
      </c>
      <c r="C123" s="161">
        <v>0</v>
      </c>
    </row>
    <row r="124" spans="1:3" ht="12" customHeight="1" thickBot="1">
      <c r="A124" s="25" t="s">
        <v>8</v>
      </c>
      <c r="B124" s="47" t="s">
        <v>315</v>
      </c>
      <c r="C124" s="157">
        <f>+C91+C107+C121</f>
        <v>26333</v>
      </c>
    </row>
    <row r="125" spans="1:3" ht="12" customHeight="1" thickBot="1">
      <c r="A125" s="25" t="s">
        <v>9</v>
      </c>
      <c r="B125" s="47" t="s">
        <v>316</v>
      </c>
      <c r="C125" s="157">
        <f>+C126+C127+C128</f>
        <v>0</v>
      </c>
    </row>
    <row r="126" spans="1:3" s="44" customFormat="1" ht="12" customHeight="1">
      <c r="A126" s="271" t="s">
        <v>55</v>
      </c>
      <c r="B126" s="7" t="s">
        <v>317</v>
      </c>
      <c r="C126" s="150"/>
    </row>
    <row r="127" spans="1:3" ht="12" customHeight="1">
      <c r="A127" s="271" t="s">
        <v>56</v>
      </c>
      <c r="B127" s="7" t="s">
        <v>318</v>
      </c>
      <c r="C127" s="150"/>
    </row>
    <row r="128" spans="1:3" ht="12" customHeight="1" thickBot="1">
      <c r="A128" s="281" t="s">
        <v>57</v>
      </c>
      <c r="B128" s="5" t="s">
        <v>319</v>
      </c>
      <c r="C128" s="150"/>
    </row>
    <row r="129" spans="1:3" ht="12" customHeight="1" thickBot="1">
      <c r="A129" s="25" t="s">
        <v>10</v>
      </c>
      <c r="B129" s="47" t="s">
        <v>379</v>
      </c>
      <c r="C129" s="157">
        <f>+C130+C131+C132+C133</f>
        <v>0</v>
      </c>
    </row>
    <row r="130" spans="1:3" ht="12" customHeight="1">
      <c r="A130" s="271" t="s">
        <v>58</v>
      </c>
      <c r="B130" s="7" t="s">
        <v>320</v>
      </c>
      <c r="C130" s="150"/>
    </row>
    <row r="131" spans="1:3" ht="12" customHeight="1">
      <c r="A131" s="271" t="s">
        <v>59</v>
      </c>
      <c r="B131" s="7" t="s">
        <v>321</v>
      </c>
      <c r="C131" s="150"/>
    </row>
    <row r="132" spans="1:3" ht="12" customHeight="1">
      <c r="A132" s="271" t="s">
        <v>224</v>
      </c>
      <c r="B132" s="7" t="s">
        <v>322</v>
      </c>
      <c r="C132" s="150"/>
    </row>
    <row r="133" spans="1:3" s="44" customFormat="1" ht="12" customHeight="1" thickBot="1">
      <c r="A133" s="281" t="s">
        <v>225</v>
      </c>
      <c r="B133" s="5" t="s">
        <v>323</v>
      </c>
      <c r="C133" s="150"/>
    </row>
    <row r="134" spans="1:11" ht="12" customHeight="1" thickBot="1">
      <c r="A134" s="25" t="s">
        <v>11</v>
      </c>
      <c r="B134" s="47" t="s">
        <v>324</v>
      </c>
      <c r="C134" s="163">
        <f>+C135+C136+C137+C138</f>
        <v>0</v>
      </c>
      <c r="K134" s="133"/>
    </row>
    <row r="135" spans="1:3" ht="12.75">
      <c r="A135" s="271" t="s">
        <v>60</v>
      </c>
      <c r="B135" s="7" t="s">
        <v>325</v>
      </c>
      <c r="C135" s="150"/>
    </row>
    <row r="136" spans="1:3" ht="12" customHeight="1">
      <c r="A136" s="271" t="s">
        <v>61</v>
      </c>
      <c r="B136" s="7" t="s">
        <v>335</v>
      </c>
      <c r="C136" s="150"/>
    </row>
    <row r="137" spans="1:3" s="44" customFormat="1" ht="12" customHeight="1">
      <c r="A137" s="271" t="s">
        <v>236</v>
      </c>
      <c r="B137" s="7" t="s">
        <v>326</v>
      </c>
      <c r="C137" s="150"/>
    </row>
    <row r="138" spans="1:3" s="44" customFormat="1" ht="12" customHeight="1" thickBot="1">
      <c r="A138" s="281" t="s">
        <v>237</v>
      </c>
      <c r="B138" s="5" t="s">
        <v>327</v>
      </c>
      <c r="C138" s="150"/>
    </row>
    <row r="139" spans="1:3" s="44" customFormat="1" ht="12" customHeight="1" thickBot="1">
      <c r="A139" s="25" t="s">
        <v>12</v>
      </c>
      <c r="B139" s="47" t="s">
        <v>328</v>
      </c>
      <c r="C139" s="166">
        <f>+C140+C141+C142+C143</f>
        <v>0</v>
      </c>
    </row>
    <row r="140" spans="1:3" s="44" customFormat="1" ht="12" customHeight="1">
      <c r="A140" s="271" t="s">
        <v>106</v>
      </c>
      <c r="B140" s="7" t="s">
        <v>329</v>
      </c>
      <c r="C140" s="150"/>
    </row>
    <row r="141" spans="1:3" s="44" customFormat="1" ht="12" customHeight="1">
      <c r="A141" s="271" t="s">
        <v>107</v>
      </c>
      <c r="B141" s="7" t="s">
        <v>330</v>
      </c>
      <c r="C141" s="150"/>
    </row>
    <row r="142" spans="1:3" s="44" customFormat="1" ht="12" customHeight="1">
      <c r="A142" s="271" t="s">
        <v>151</v>
      </c>
      <c r="B142" s="7" t="s">
        <v>331</v>
      </c>
      <c r="C142" s="150"/>
    </row>
    <row r="143" spans="1:3" ht="12.75" customHeight="1" thickBot="1">
      <c r="A143" s="271" t="s">
        <v>239</v>
      </c>
      <c r="B143" s="7" t="s">
        <v>332</v>
      </c>
      <c r="C143" s="150"/>
    </row>
    <row r="144" spans="1:3" ht="12" customHeight="1" thickBot="1">
      <c r="A144" s="25" t="s">
        <v>13</v>
      </c>
      <c r="B144" s="47" t="s">
        <v>333</v>
      </c>
      <c r="C144" s="265">
        <f>+C125+C129+C134+C139</f>
        <v>0</v>
      </c>
    </row>
    <row r="145" spans="1:3" ht="15" customHeight="1" thickBot="1">
      <c r="A145" s="283" t="s">
        <v>14</v>
      </c>
      <c r="B145" s="227" t="s">
        <v>334</v>
      </c>
      <c r="C145" s="265">
        <f>+C124+C144</f>
        <v>26333</v>
      </c>
    </row>
    <row r="146" spans="1:3" ht="13.5" thickBot="1">
      <c r="A146" s="233"/>
      <c r="B146" s="234"/>
      <c r="C146" s="235"/>
    </row>
    <row r="147" spans="1:3" ht="15" customHeight="1" thickBot="1">
      <c r="A147" s="130" t="s">
        <v>128</v>
      </c>
      <c r="B147" s="131"/>
      <c r="C147" s="45">
        <v>2</v>
      </c>
    </row>
    <row r="148" spans="1:3" ht="14.25" customHeight="1" thickBot="1">
      <c r="A148" s="130" t="s">
        <v>129</v>
      </c>
      <c r="B148" s="131"/>
      <c r="C148" s="45">
        <v>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56">
      <selection activeCell="C8" sqref="C8"/>
    </sheetView>
  </sheetViews>
  <sheetFormatPr defaultColWidth="9.00390625" defaultRowHeight="12.75"/>
  <cols>
    <col min="1" max="1" width="19.50390625" style="236" customWidth="1"/>
    <col min="2" max="2" width="72.00390625" style="237" customWidth="1"/>
    <col min="3" max="3" width="25.00390625" style="238" customWidth="1"/>
    <col min="4" max="16384" width="9.375" style="2" customWidth="1"/>
  </cols>
  <sheetData>
    <row r="1" spans="1:3" s="1" customFormat="1" ht="16.5" customHeight="1" thickBot="1">
      <c r="A1" s="117"/>
      <c r="B1" s="118"/>
      <c r="C1" s="132" t="s">
        <v>407</v>
      </c>
    </row>
    <row r="2" spans="1:3" s="40" customFormat="1" ht="21" customHeight="1">
      <c r="A2" s="243" t="s">
        <v>48</v>
      </c>
      <c r="B2" s="217" t="s">
        <v>145</v>
      </c>
      <c r="C2" s="219" t="s">
        <v>38</v>
      </c>
    </row>
    <row r="3" spans="1:3" s="40" customFormat="1" ht="16.5" thickBot="1">
      <c r="A3" s="119" t="s">
        <v>126</v>
      </c>
      <c r="B3" s="218" t="s">
        <v>397</v>
      </c>
      <c r="C3" s="220">
        <v>4</v>
      </c>
    </row>
    <row r="4" spans="1:3" s="41" customFormat="1" ht="15.75" customHeight="1" thickBot="1">
      <c r="A4" s="120"/>
      <c r="B4" s="120"/>
      <c r="C4" s="121" t="s">
        <v>39</v>
      </c>
    </row>
    <row r="5" spans="1:3" ht="13.5" thickBot="1">
      <c r="A5" s="244" t="s">
        <v>127</v>
      </c>
      <c r="B5" s="122" t="s">
        <v>40</v>
      </c>
      <c r="C5" s="221" t="s">
        <v>41</v>
      </c>
    </row>
    <row r="6" spans="1:3" s="34" customFormat="1" ht="12.75" customHeight="1" thickBot="1">
      <c r="A6" s="111">
        <v>1</v>
      </c>
      <c r="B6" s="112">
        <v>2</v>
      </c>
      <c r="C6" s="113">
        <v>3</v>
      </c>
    </row>
    <row r="7" spans="1:3" s="34" customFormat="1" ht="15.75" customHeight="1" thickBot="1">
      <c r="A7" s="123"/>
      <c r="B7" s="124" t="s">
        <v>42</v>
      </c>
      <c r="C7" s="222"/>
    </row>
    <row r="8" spans="1:3" s="34" customFormat="1" ht="12" customHeight="1" thickBot="1">
      <c r="A8" s="25" t="s">
        <v>5</v>
      </c>
      <c r="B8" s="19" t="s">
        <v>180</v>
      </c>
      <c r="C8" s="157">
        <f>+C9+C10+C11+C12+C13+C14</f>
        <v>0</v>
      </c>
    </row>
    <row r="9" spans="1:3" s="42" customFormat="1" ht="12" customHeight="1">
      <c r="A9" s="271" t="s">
        <v>62</v>
      </c>
      <c r="B9" s="253" t="s">
        <v>181</v>
      </c>
      <c r="C9" s="160"/>
    </row>
    <row r="10" spans="1:3" s="43" customFormat="1" ht="12" customHeight="1">
      <c r="A10" s="272" t="s">
        <v>63</v>
      </c>
      <c r="B10" s="254" t="s">
        <v>182</v>
      </c>
      <c r="C10" s="159"/>
    </row>
    <row r="11" spans="1:3" s="43" customFormat="1" ht="12" customHeight="1">
      <c r="A11" s="272" t="s">
        <v>64</v>
      </c>
      <c r="B11" s="254" t="s">
        <v>183</v>
      </c>
      <c r="C11" s="159"/>
    </row>
    <row r="12" spans="1:3" s="43" customFormat="1" ht="12" customHeight="1">
      <c r="A12" s="272" t="s">
        <v>65</v>
      </c>
      <c r="B12" s="254" t="s">
        <v>184</v>
      </c>
      <c r="C12" s="159"/>
    </row>
    <row r="13" spans="1:3" s="43" customFormat="1" ht="12" customHeight="1">
      <c r="A13" s="272" t="s">
        <v>82</v>
      </c>
      <c r="B13" s="254" t="s">
        <v>185</v>
      </c>
      <c r="C13" s="284"/>
    </row>
    <row r="14" spans="1:3" s="42" customFormat="1" ht="12" customHeight="1" thickBot="1">
      <c r="A14" s="273" t="s">
        <v>66</v>
      </c>
      <c r="B14" s="255" t="s">
        <v>186</v>
      </c>
      <c r="C14" s="285"/>
    </row>
    <row r="15" spans="1:3" s="42" customFormat="1" ht="12" customHeight="1" thickBot="1">
      <c r="A15" s="25" t="s">
        <v>6</v>
      </c>
      <c r="B15" s="152" t="s">
        <v>187</v>
      </c>
      <c r="C15" s="157">
        <f>+C16+C17+C18+C19+C20</f>
        <v>0</v>
      </c>
    </row>
    <row r="16" spans="1:3" s="42" customFormat="1" ht="12" customHeight="1">
      <c r="A16" s="271" t="s">
        <v>68</v>
      </c>
      <c r="B16" s="253" t="s">
        <v>188</v>
      </c>
      <c r="C16" s="160"/>
    </row>
    <row r="17" spans="1:3" s="42" customFormat="1" ht="12" customHeight="1">
      <c r="A17" s="272" t="s">
        <v>69</v>
      </c>
      <c r="B17" s="254" t="s">
        <v>189</v>
      </c>
      <c r="C17" s="159"/>
    </row>
    <row r="18" spans="1:3" s="42" customFormat="1" ht="12" customHeight="1">
      <c r="A18" s="272" t="s">
        <v>70</v>
      </c>
      <c r="B18" s="254" t="s">
        <v>388</v>
      </c>
      <c r="C18" s="159"/>
    </row>
    <row r="19" spans="1:3" s="42" customFormat="1" ht="12" customHeight="1">
      <c r="A19" s="272" t="s">
        <v>71</v>
      </c>
      <c r="B19" s="254" t="s">
        <v>389</v>
      </c>
      <c r="C19" s="159"/>
    </row>
    <row r="20" spans="1:3" s="42" customFormat="1" ht="12" customHeight="1">
      <c r="A20" s="272" t="s">
        <v>72</v>
      </c>
      <c r="B20" s="254" t="s">
        <v>190</v>
      </c>
      <c r="C20" s="159"/>
    </row>
    <row r="21" spans="1:3" s="43" customFormat="1" ht="12" customHeight="1" thickBot="1">
      <c r="A21" s="273" t="s">
        <v>78</v>
      </c>
      <c r="B21" s="255" t="s">
        <v>191</v>
      </c>
      <c r="C21" s="161"/>
    </row>
    <row r="22" spans="1:3" s="43" customFormat="1" ht="12" customHeight="1" thickBot="1">
      <c r="A22" s="25" t="s">
        <v>7</v>
      </c>
      <c r="B22" s="19" t="s">
        <v>192</v>
      </c>
      <c r="C22" s="157">
        <f>+C23+C24+C25+C26+C27</f>
        <v>0</v>
      </c>
    </row>
    <row r="23" spans="1:3" s="43" customFormat="1" ht="12" customHeight="1">
      <c r="A23" s="271" t="s">
        <v>51</v>
      </c>
      <c r="B23" s="253" t="s">
        <v>193</v>
      </c>
      <c r="C23" s="160"/>
    </row>
    <row r="24" spans="1:3" s="42" customFormat="1" ht="12" customHeight="1">
      <c r="A24" s="272" t="s">
        <v>52</v>
      </c>
      <c r="B24" s="254" t="s">
        <v>194</v>
      </c>
      <c r="C24" s="159"/>
    </row>
    <row r="25" spans="1:3" s="43" customFormat="1" ht="12" customHeight="1">
      <c r="A25" s="272" t="s">
        <v>53</v>
      </c>
      <c r="B25" s="254" t="s">
        <v>390</v>
      </c>
      <c r="C25" s="159"/>
    </row>
    <row r="26" spans="1:3" s="43" customFormat="1" ht="12" customHeight="1">
      <c r="A26" s="272" t="s">
        <v>54</v>
      </c>
      <c r="B26" s="254" t="s">
        <v>391</v>
      </c>
      <c r="C26" s="159"/>
    </row>
    <row r="27" spans="1:3" s="43" customFormat="1" ht="12" customHeight="1">
      <c r="A27" s="272" t="s">
        <v>96</v>
      </c>
      <c r="B27" s="254" t="s">
        <v>195</v>
      </c>
      <c r="C27" s="159"/>
    </row>
    <row r="28" spans="1:3" s="43" customFormat="1" ht="12" customHeight="1" thickBot="1">
      <c r="A28" s="273" t="s">
        <v>97</v>
      </c>
      <c r="B28" s="255" t="s">
        <v>196</v>
      </c>
      <c r="C28" s="161"/>
    </row>
    <row r="29" spans="1:3" s="43" customFormat="1" ht="12" customHeight="1" thickBot="1">
      <c r="A29" s="25" t="s">
        <v>98</v>
      </c>
      <c r="B29" s="19" t="s">
        <v>197</v>
      </c>
      <c r="C29" s="163">
        <f>+C30+C33+C34+C35</f>
        <v>2150</v>
      </c>
    </row>
    <row r="30" spans="1:3" s="43" customFormat="1" ht="12" customHeight="1">
      <c r="A30" s="271" t="s">
        <v>198</v>
      </c>
      <c r="B30" s="253" t="s">
        <v>204</v>
      </c>
      <c r="C30" s="248">
        <f>+C31+C32</f>
        <v>1790</v>
      </c>
    </row>
    <row r="31" spans="1:3" s="43" customFormat="1" ht="12" customHeight="1">
      <c r="A31" s="272" t="s">
        <v>199</v>
      </c>
      <c r="B31" s="254" t="s">
        <v>205</v>
      </c>
      <c r="C31" s="159">
        <v>190</v>
      </c>
    </row>
    <row r="32" spans="1:3" s="43" customFormat="1" ht="12" customHeight="1">
      <c r="A32" s="272" t="s">
        <v>200</v>
      </c>
      <c r="B32" s="254" t="s">
        <v>206</v>
      </c>
      <c r="C32" s="159">
        <v>1600</v>
      </c>
    </row>
    <row r="33" spans="1:3" s="43" customFormat="1" ht="12" customHeight="1">
      <c r="A33" s="272" t="s">
        <v>201</v>
      </c>
      <c r="B33" s="254" t="s">
        <v>207</v>
      </c>
      <c r="C33" s="159">
        <v>360</v>
      </c>
    </row>
    <row r="34" spans="1:3" s="43" customFormat="1" ht="12" customHeight="1">
      <c r="A34" s="272" t="s">
        <v>202</v>
      </c>
      <c r="B34" s="254" t="s">
        <v>208</v>
      </c>
      <c r="C34" s="159"/>
    </row>
    <row r="35" spans="1:3" s="43" customFormat="1" ht="12" customHeight="1" thickBot="1">
      <c r="A35" s="273" t="s">
        <v>203</v>
      </c>
      <c r="B35" s="255" t="s">
        <v>209</v>
      </c>
      <c r="C35" s="161"/>
    </row>
    <row r="36" spans="1:3" s="43" customFormat="1" ht="12" customHeight="1" thickBot="1">
      <c r="A36" s="25" t="s">
        <v>9</v>
      </c>
      <c r="B36" s="19" t="s">
        <v>210</v>
      </c>
      <c r="C36" s="157">
        <f>SUM(C37:C46)</f>
        <v>0</v>
      </c>
    </row>
    <row r="37" spans="1:3" s="43" customFormat="1" ht="12" customHeight="1">
      <c r="A37" s="271" t="s">
        <v>55</v>
      </c>
      <c r="B37" s="253" t="s">
        <v>213</v>
      </c>
      <c r="C37" s="160"/>
    </row>
    <row r="38" spans="1:3" s="43" customFormat="1" ht="12" customHeight="1">
      <c r="A38" s="272" t="s">
        <v>56</v>
      </c>
      <c r="B38" s="254" t="s">
        <v>214</v>
      </c>
      <c r="C38" s="159"/>
    </row>
    <row r="39" spans="1:3" s="43" customFormat="1" ht="12" customHeight="1">
      <c r="A39" s="272" t="s">
        <v>57</v>
      </c>
      <c r="B39" s="254" t="s">
        <v>215</v>
      </c>
      <c r="C39" s="159"/>
    </row>
    <row r="40" spans="1:3" s="43" customFormat="1" ht="12" customHeight="1">
      <c r="A40" s="272" t="s">
        <v>100</v>
      </c>
      <c r="B40" s="254" t="s">
        <v>216</v>
      </c>
      <c r="C40" s="159"/>
    </row>
    <row r="41" spans="1:3" s="43" customFormat="1" ht="12" customHeight="1">
      <c r="A41" s="272" t="s">
        <v>101</v>
      </c>
      <c r="B41" s="254" t="s">
        <v>217</v>
      </c>
      <c r="C41" s="159"/>
    </row>
    <row r="42" spans="1:3" s="43" customFormat="1" ht="12" customHeight="1">
      <c r="A42" s="272" t="s">
        <v>102</v>
      </c>
      <c r="B42" s="254" t="s">
        <v>218</v>
      </c>
      <c r="C42" s="159"/>
    </row>
    <row r="43" spans="1:3" s="43" customFormat="1" ht="12" customHeight="1">
      <c r="A43" s="272" t="s">
        <v>103</v>
      </c>
      <c r="B43" s="254" t="s">
        <v>219</v>
      </c>
      <c r="C43" s="159"/>
    </row>
    <row r="44" spans="1:3" s="43" customFormat="1" ht="12" customHeight="1">
      <c r="A44" s="272" t="s">
        <v>104</v>
      </c>
      <c r="B44" s="254" t="s">
        <v>220</v>
      </c>
      <c r="C44" s="159"/>
    </row>
    <row r="45" spans="1:3" s="43" customFormat="1" ht="12" customHeight="1">
      <c r="A45" s="272" t="s">
        <v>211</v>
      </c>
      <c r="B45" s="254" t="s">
        <v>221</v>
      </c>
      <c r="C45" s="162"/>
    </row>
    <row r="46" spans="1:3" s="43" customFormat="1" ht="12" customHeight="1" thickBot="1">
      <c r="A46" s="273" t="s">
        <v>212</v>
      </c>
      <c r="B46" s="255" t="s">
        <v>222</v>
      </c>
      <c r="C46" s="242"/>
    </row>
    <row r="47" spans="1:3" s="43" customFormat="1" ht="12" customHeight="1" thickBot="1">
      <c r="A47" s="25" t="s">
        <v>10</v>
      </c>
      <c r="B47" s="19" t="s">
        <v>223</v>
      </c>
      <c r="C47" s="157">
        <f>SUM(C48:C52)</f>
        <v>0</v>
      </c>
    </row>
    <row r="48" spans="1:3" s="43" customFormat="1" ht="12" customHeight="1">
      <c r="A48" s="271" t="s">
        <v>58</v>
      </c>
      <c r="B48" s="253" t="s">
        <v>227</v>
      </c>
      <c r="C48" s="286"/>
    </row>
    <row r="49" spans="1:3" s="43" customFormat="1" ht="12" customHeight="1">
      <c r="A49" s="272" t="s">
        <v>59</v>
      </c>
      <c r="B49" s="254" t="s">
        <v>228</v>
      </c>
      <c r="C49" s="162"/>
    </row>
    <row r="50" spans="1:3" s="43" customFormat="1" ht="12" customHeight="1">
      <c r="A50" s="272" t="s">
        <v>224</v>
      </c>
      <c r="B50" s="254" t="s">
        <v>229</v>
      </c>
      <c r="C50" s="162"/>
    </row>
    <row r="51" spans="1:3" s="43" customFormat="1" ht="12" customHeight="1">
      <c r="A51" s="272" t="s">
        <v>225</v>
      </c>
      <c r="B51" s="254" t="s">
        <v>230</v>
      </c>
      <c r="C51" s="162"/>
    </row>
    <row r="52" spans="1:3" s="43" customFormat="1" ht="12" customHeight="1" thickBot="1">
      <c r="A52" s="273" t="s">
        <v>226</v>
      </c>
      <c r="B52" s="255" t="s">
        <v>231</v>
      </c>
      <c r="C52" s="242"/>
    </row>
    <row r="53" spans="1:3" s="43" customFormat="1" ht="12" customHeight="1" thickBot="1">
      <c r="A53" s="25" t="s">
        <v>105</v>
      </c>
      <c r="B53" s="19" t="s">
        <v>232</v>
      </c>
      <c r="C53" s="157">
        <f>SUM(C54:C56)</f>
        <v>0</v>
      </c>
    </row>
    <row r="54" spans="1:3" s="43" customFormat="1" ht="12" customHeight="1">
      <c r="A54" s="271" t="s">
        <v>60</v>
      </c>
      <c r="B54" s="253" t="s">
        <v>233</v>
      </c>
      <c r="C54" s="160"/>
    </row>
    <row r="55" spans="1:3" s="43" customFormat="1" ht="12" customHeight="1">
      <c r="A55" s="272" t="s">
        <v>61</v>
      </c>
      <c r="B55" s="254" t="s">
        <v>392</v>
      </c>
      <c r="C55" s="159"/>
    </row>
    <row r="56" spans="1:3" s="43" customFormat="1" ht="12" customHeight="1">
      <c r="A56" s="272" t="s">
        <v>236</v>
      </c>
      <c r="B56" s="254" t="s">
        <v>234</v>
      </c>
      <c r="C56" s="159"/>
    </row>
    <row r="57" spans="1:3" s="43" customFormat="1" ht="12" customHeight="1" thickBot="1">
      <c r="A57" s="273" t="s">
        <v>237</v>
      </c>
      <c r="B57" s="255" t="s">
        <v>235</v>
      </c>
      <c r="C57" s="161"/>
    </row>
    <row r="58" spans="1:3" s="43" customFormat="1" ht="12" customHeight="1" thickBot="1">
      <c r="A58" s="25" t="s">
        <v>12</v>
      </c>
      <c r="B58" s="152" t="s">
        <v>238</v>
      </c>
      <c r="C58" s="157">
        <f>SUM(C59:C61)</f>
        <v>0</v>
      </c>
    </row>
    <row r="59" spans="1:3" s="43" customFormat="1" ht="12" customHeight="1">
      <c r="A59" s="271" t="s">
        <v>106</v>
      </c>
      <c r="B59" s="253" t="s">
        <v>240</v>
      </c>
      <c r="C59" s="162"/>
    </row>
    <row r="60" spans="1:3" s="43" customFormat="1" ht="12" customHeight="1">
      <c r="A60" s="272" t="s">
        <v>107</v>
      </c>
      <c r="B60" s="254" t="s">
        <v>393</v>
      </c>
      <c r="C60" s="162"/>
    </row>
    <row r="61" spans="1:3" s="43" customFormat="1" ht="12" customHeight="1">
      <c r="A61" s="272" t="s">
        <v>151</v>
      </c>
      <c r="B61" s="254" t="s">
        <v>241</v>
      </c>
      <c r="C61" s="162"/>
    </row>
    <row r="62" spans="1:3" s="43" customFormat="1" ht="12" customHeight="1" thickBot="1">
      <c r="A62" s="273" t="s">
        <v>239</v>
      </c>
      <c r="B62" s="255" t="s">
        <v>242</v>
      </c>
      <c r="C62" s="162"/>
    </row>
    <row r="63" spans="1:3" s="43" customFormat="1" ht="12" customHeight="1" thickBot="1">
      <c r="A63" s="25" t="s">
        <v>13</v>
      </c>
      <c r="B63" s="19" t="s">
        <v>243</v>
      </c>
      <c r="C63" s="163">
        <f>+C8+C15+C22+C29+C36+C47+C53+C58</f>
        <v>2150</v>
      </c>
    </row>
    <row r="64" spans="1:3" s="43" customFormat="1" ht="12" customHeight="1" thickBot="1">
      <c r="A64" s="274" t="s">
        <v>380</v>
      </c>
      <c r="B64" s="152" t="s">
        <v>245</v>
      </c>
      <c r="C64" s="157">
        <f>SUM(C65:C67)</f>
        <v>0</v>
      </c>
    </row>
    <row r="65" spans="1:3" s="43" customFormat="1" ht="12" customHeight="1">
      <c r="A65" s="271" t="s">
        <v>278</v>
      </c>
      <c r="B65" s="253" t="s">
        <v>246</v>
      </c>
      <c r="C65" s="162"/>
    </row>
    <row r="66" spans="1:3" s="43" customFormat="1" ht="12" customHeight="1">
      <c r="A66" s="272" t="s">
        <v>287</v>
      </c>
      <c r="B66" s="254" t="s">
        <v>247</v>
      </c>
      <c r="C66" s="162"/>
    </row>
    <row r="67" spans="1:3" s="43" customFormat="1" ht="12" customHeight="1" thickBot="1">
      <c r="A67" s="273" t="s">
        <v>288</v>
      </c>
      <c r="B67" s="257" t="s">
        <v>248</v>
      </c>
      <c r="C67" s="162"/>
    </row>
    <row r="68" spans="1:3" s="43" customFormat="1" ht="12" customHeight="1" thickBot="1">
      <c r="A68" s="274" t="s">
        <v>249</v>
      </c>
      <c r="B68" s="152" t="s">
        <v>250</v>
      </c>
      <c r="C68" s="157">
        <f>SUM(C69:C72)</f>
        <v>0</v>
      </c>
    </row>
    <row r="69" spans="1:3" s="43" customFormat="1" ht="12" customHeight="1">
      <c r="A69" s="271" t="s">
        <v>83</v>
      </c>
      <c r="B69" s="253" t="s">
        <v>251</v>
      </c>
      <c r="C69" s="162"/>
    </row>
    <row r="70" spans="1:3" s="43" customFormat="1" ht="12" customHeight="1">
      <c r="A70" s="272" t="s">
        <v>84</v>
      </c>
      <c r="B70" s="254" t="s">
        <v>252</v>
      </c>
      <c r="C70" s="162"/>
    </row>
    <row r="71" spans="1:3" s="43" customFormat="1" ht="12" customHeight="1">
      <c r="A71" s="272" t="s">
        <v>279</v>
      </c>
      <c r="B71" s="254" t="s">
        <v>253</v>
      </c>
      <c r="C71" s="162"/>
    </row>
    <row r="72" spans="1:3" s="43" customFormat="1" ht="12" customHeight="1" thickBot="1">
      <c r="A72" s="273" t="s">
        <v>280</v>
      </c>
      <c r="B72" s="255" t="s">
        <v>254</v>
      </c>
      <c r="C72" s="162"/>
    </row>
    <row r="73" spans="1:3" s="43" customFormat="1" ht="12" customHeight="1" thickBot="1">
      <c r="A73" s="274" t="s">
        <v>255</v>
      </c>
      <c r="B73" s="152" t="s">
        <v>256</v>
      </c>
      <c r="C73" s="157">
        <f>SUM(C74:C75)</f>
        <v>0</v>
      </c>
    </row>
    <row r="74" spans="1:3" s="43" customFormat="1" ht="12" customHeight="1">
      <c r="A74" s="271" t="s">
        <v>281</v>
      </c>
      <c r="B74" s="253" t="s">
        <v>257</v>
      </c>
      <c r="C74" s="162"/>
    </row>
    <row r="75" spans="1:3" s="43" customFormat="1" ht="12" customHeight="1" thickBot="1">
      <c r="A75" s="273" t="s">
        <v>282</v>
      </c>
      <c r="B75" s="255" t="s">
        <v>258</v>
      </c>
      <c r="C75" s="162"/>
    </row>
    <row r="76" spans="1:3" s="42" customFormat="1" ht="12" customHeight="1" thickBot="1">
      <c r="A76" s="274" t="s">
        <v>259</v>
      </c>
      <c r="B76" s="152" t="s">
        <v>260</v>
      </c>
      <c r="C76" s="157">
        <f>SUM(C77:C79)</f>
        <v>0</v>
      </c>
    </row>
    <row r="77" spans="1:3" s="43" customFormat="1" ht="12" customHeight="1">
      <c r="A77" s="271" t="s">
        <v>283</v>
      </c>
      <c r="B77" s="253" t="s">
        <v>261</v>
      </c>
      <c r="C77" s="162"/>
    </row>
    <row r="78" spans="1:3" s="43" customFormat="1" ht="12" customHeight="1">
      <c r="A78" s="272" t="s">
        <v>284</v>
      </c>
      <c r="B78" s="254" t="s">
        <v>262</v>
      </c>
      <c r="C78" s="162"/>
    </row>
    <row r="79" spans="1:3" s="43" customFormat="1" ht="12" customHeight="1" thickBot="1">
      <c r="A79" s="273" t="s">
        <v>285</v>
      </c>
      <c r="B79" s="255" t="s">
        <v>263</v>
      </c>
      <c r="C79" s="162"/>
    </row>
    <row r="80" spans="1:3" s="43" customFormat="1" ht="12" customHeight="1" thickBot="1">
      <c r="A80" s="274" t="s">
        <v>264</v>
      </c>
      <c r="B80" s="152" t="s">
        <v>286</v>
      </c>
      <c r="C80" s="157">
        <f>SUM(C81:C84)</f>
        <v>0</v>
      </c>
    </row>
    <row r="81" spans="1:3" s="43" customFormat="1" ht="12" customHeight="1">
      <c r="A81" s="275" t="s">
        <v>265</v>
      </c>
      <c r="B81" s="253" t="s">
        <v>266</v>
      </c>
      <c r="C81" s="162"/>
    </row>
    <row r="82" spans="1:3" s="43" customFormat="1" ht="12" customHeight="1">
      <c r="A82" s="276" t="s">
        <v>267</v>
      </c>
      <c r="B82" s="254" t="s">
        <v>268</v>
      </c>
      <c r="C82" s="162"/>
    </row>
    <row r="83" spans="1:3" s="43" customFormat="1" ht="12" customHeight="1">
      <c r="A83" s="276" t="s">
        <v>269</v>
      </c>
      <c r="B83" s="254" t="s">
        <v>270</v>
      </c>
      <c r="C83" s="162"/>
    </row>
    <row r="84" spans="1:3" s="42" customFormat="1" ht="12" customHeight="1" thickBot="1">
      <c r="A84" s="277" t="s">
        <v>271</v>
      </c>
      <c r="B84" s="255" t="s">
        <v>272</v>
      </c>
      <c r="C84" s="162"/>
    </row>
    <row r="85" spans="1:3" s="42" customFormat="1" ht="12" customHeight="1" thickBot="1">
      <c r="A85" s="274" t="s">
        <v>273</v>
      </c>
      <c r="B85" s="152" t="s">
        <v>274</v>
      </c>
      <c r="C85" s="287"/>
    </row>
    <row r="86" spans="1:3" s="42" customFormat="1" ht="12" customHeight="1" thickBot="1">
      <c r="A86" s="274" t="s">
        <v>275</v>
      </c>
      <c r="B86" s="261" t="s">
        <v>276</v>
      </c>
      <c r="C86" s="163">
        <f>+C64+C68+C73+C76+C80+C85</f>
        <v>0</v>
      </c>
    </row>
    <row r="87" spans="1:3" s="42" customFormat="1" ht="12" customHeight="1" thickBot="1">
      <c r="A87" s="278" t="s">
        <v>289</v>
      </c>
      <c r="B87" s="263" t="s">
        <v>387</v>
      </c>
      <c r="C87" s="163">
        <f>+C63+C86</f>
        <v>2150</v>
      </c>
    </row>
    <row r="88" spans="1:3" s="43" customFormat="1" ht="15" customHeight="1">
      <c r="A88" s="125"/>
      <c r="B88" s="126"/>
      <c r="C88" s="224"/>
    </row>
    <row r="89" spans="1:3" ht="13.5" thickBot="1">
      <c r="A89" s="279"/>
      <c r="B89" s="127"/>
      <c r="C89" s="225"/>
    </row>
    <row r="90" spans="1:3" s="34" customFormat="1" ht="16.5" customHeight="1" thickBot="1">
      <c r="A90" s="128"/>
      <c r="B90" s="129" t="s">
        <v>44</v>
      </c>
      <c r="C90" s="226"/>
    </row>
    <row r="91" spans="1:3" s="44" customFormat="1" ht="12" customHeight="1" thickBot="1">
      <c r="A91" s="245" t="s">
        <v>5</v>
      </c>
      <c r="B91" s="24" t="s">
        <v>292</v>
      </c>
      <c r="C91" s="156">
        <f>SUM(C92:C96)</f>
        <v>518</v>
      </c>
    </row>
    <row r="92" spans="1:3" ht="12" customHeight="1">
      <c r="A92" s="280" t="s">
        <v>62</v>
      </c>
      <c r="B92" s="8" t="s">
        <v>35</v>
      </c>
      <c r="C92" s="158"/>
    </row>
    <row r="93" spans="1:3" ht="12" customHeight="1">
      <c r="A93" s="272" t="s">
        <v>63</v>
      </c>
      <c r="B93" s="6" t="s">
        <v>108</v>
      </c>
      <c r="C93" s="159"/>
    </row>
    <row r="94" spans="1:3" ht="12" customHeight="1">
      <c r="A94" s="272" t="s">
        <v>64</v>
      </c>
      <c r="B94" s="6" t="s">
        <v>81</v>
      </c>
      <c r="C94" s="161"/>
    </row>
    <row r="95" spans="1:3" ht="12" customHeight="1">
      <c r="A95" s="272" t="s">
        <v>65</v>
      </c>
      <c r="B95" s="9" t="s">
        <v>109</v>
      </c>
      <c r="C95" s="161">
        <v>518</v>
      </c>
    </row>
    <row r="96" spans="1:3" ht="12" customHeight="1">
      <c r="A96" s="272" t="s">
        <v>73</v>
      </c>
      <c r="B96" s="17" t="s">
        <v>110</v>
      </c>
      <c r="C96" s="161">
        <v>0</v>
      </c>
    </row>
    <row r="97" spans="1:3" ht="12" customHeight="1">
      <c r="A97" s="272" t="s">
        <v>66</v>
      </c>
      <c r="B97" s="6" t="s">
        <v>293</v>
      </c>
      <c r="C97" s="161"/>
    </row>
    <row r="98" spans="1:3" ht="12" customHeight="1">
      <c r="A98" s="272" t="s">
        <v>67</v>
      </c>
      <c r="B98" s="58" t="s">
        <v>294</v>
      </c>
      <c r="C98" s="161"/>
    </row>
    <row r="99" spans="1:3" ht="12" customHeight="1">
      <c r="A99" s="272" t="s">
        <v>74</v>
      </c>
      <c r="B99" s="59" t="s">
        <v>295</v>
      </c>
      <c r="C99" s="161"/>
    </row>
    <row r="100" spans="1:3" ht="12" customHeight="1">
      <c r="A100" s="272" t="s">
        <v>75</v>
      </c>
      <c r="B100" s="59" t="s">
        <v>296</v>
      </c>
      <c r="C100" s="161"/>
    </row>
    <row r="101" spans="1:3" ht="12" customHeight="1">
      <c r="A101" s="272" t="s">
        <v>76</v>
      </c>
      <c r="B101" s="58" t="s">
        <v>297</v>
      </c>
      <c r="C101" s="161"/>
    </row>
    <row r="102" spans="1:3" ht="12" customHeight="1">
      <c r="A102" s="272" t="s">
        <v>77</v>
      </c>
      <c r="B102" s="58" t="s">
        <v>298</v>
      </c>
      <c r="C102" s="161"/>
    </row>
    <row r="103" spans="1:3" ht="12" customHeight="1">
      <c r="A103" s="272" t="s">
        <v>79</v>
      </c>
      <c r="B103" s="59" t="s">
        <v>299</v>
      </c>
      <c r="C103" s="161"/>
    </row>
    <row r="104" spans="1:3" ht="12" customHeight="1">
      <c r="A104" s="281" t="s">
        <v>111</v>
      </c>
      <c r="B104" s="60" t="s">
        <v>300</v>
      </c>
      <c r="C104" s="161"/>
    </row>
    <row r="105" spans="1:3" ht="12" customHeight="1">
      <c r="A105" s="272" t="s">
        <v>290</v>
      </c>
      <c r="B105" s="60" t="s">
        <v>301</v>
      </c>
      <c r="C105" s="161"/>
    </row>
    <row r="106" spans="1:3" ht="12" customHeight="1" thickBot="1">
      <c r="A106" s="282" t="s">
        <v>291</v>
      </c>
      <c r="B106" s="61" t="s">
        <v>302</v>
      </c>
      <c r="C106" s="165">
        <v>0</v>
      </c>
    </row>
    <row r="107" spans="1:3" ht="12" customHeight="1" thickBot="1">
      <c r="A107" s="25" t="s">
        <v>6</v>
      </c>
      <c r="B107" s="23" t="s">
        <v>303</v>
      </c>
      <c r="C107" s="157">
        <f>+C108+C110+C112</f>
        <v>0</v>
      </c>
    </row>
    <row r="108" spans="1:3" ht="12" customHeight="1">
      <c r="A108" s="271" t="s">
        <v>68</v>
      </c>
      <c r="B108" s="6" t="s">
        <v>149</v>
      </c>
      <c r="C108" s="160"/>
    </row>
    <row r="109" spans="1:3" ht="12" customHeight="1">
      <c r="A109" s="271" t="s">
        <v>69</v>
      </c>
      <c r="B109" s="10" t="s">
        <v>307</v>
      </c>
      <c r="C109" s="160"/>
    </row>
    <row r="110" spans="1:3" ht="12" customHeight="1">
      <c r="A110" s="271" t="s">
        <v>70</v>
      </c>
      <c r="B110" s="10" t="s">
        <v>112</v>
      </c>
      <c r="C110" s="159"/>
    </row>
    <row r="111" spans="1:3" ht="12" customHeight="1">
      <c r="A111" s="271" t="s">
        <v>71</v>
      </c>
      <c r="B111" s="10" t="s">
        <v>308</v>
      </c>
      <c r="C111" s="150"/>
    </row>
    <row r="112" spans="1:3" ht="12" customHeight="1">
      <c r="A112" s="271" t="s">
        <v>72</v>
      </c>
      <c r="B112" s="154" t="s">
        <v>152</v>
      </c>
      <c r="C112" s="150"/>
    </row>
    <row r="113" spans="1:3" ht="12" customHeight="1">
      <c r="A113" s="271" t="s">
        <v>78</v>
      </c>
      <c r="B113" s="153" t="s">
        <v>394</v>
      </c>
      <c r="C113" s="150"/>
    </row>
    <row r="114" spans="1:3" ht="12" customHeight="1">
      <c r="A114" s="271" t="s">
        <v>80</v>
      </c>
      <c r="B114" s="249" t="s">
        <v>313</v>
      </c>
      <c r="C114" s="150"/>
    </row>
    <row r="115" spans="1:3" ht="12" customHeight="1">
      <c r="A115" s="271" t="s">
        <v>113</v>
      </c>
      <c r="B115" s="59" t="s">
        <v>296</v>
      </c>
      <c r="C115" s="150"/>
    </row>
    <row r="116" spans="1:3" ht="12" customHeight="1">
      <c r="A116" s="271" t="s">
        <v>114</v>
      </c>
      <c r="B116" s="59" t="s">
        <v>312</v>
      </c>
      <c r="C116" s="150"/>
    </row>
    <row r="117" spans="1:3" ht="12" customHeight="1">
      <c r="A117" s="271" t="s">
        <v>115</v>
      </c>
      <c r="B117" s="59" t="s">
        <v>311</v>
      </c>
      <c r="C117" s="150"/>
    </row>
    <row r="118" spans="1:3" ht="12" customHeight="1">
      <c r="A118" s="271" t="s">
        <v>304</v>
      </c>
      <c r="B118" s="59" t="s">
        <v>299</v>
      </c>
      <c r="C118" s="150"/>
    </row>
    <row r="119" spans="1:3" ht="12" customHeight="1">
      <c r="A119" s="271" t="s">
        <v>305</v>
      </c>
      <c r="B119" s="59" t="s">
        <v>310</v>
      </c>
      <c r="C119" s="150"/>
    </row>
    <row r="120" spans="1:3" ht="12" customHeight="1" thickBot="1">
      <c r="A120" s="281" t="s">
        <v>306</v>
      </c>
      <c r="B120" s="59" t="s">
        <v>309</v>
      </c>
      <c r="C120" s="151"/>
    </row>
    <row r="121" spans="1:3" ht="12" customHeight="1" thickBot="1">
      <c r="A121" s="25" t="s">
        <v>7</v>
      </c>
      <c r="B121" s="47" t="s">
        <v>314</v>
      </c>
      <c r="C121" s="157">
        <f>+C122+C123</f>
        <v>0</v>
      </c>
    </row>
    <row r="122" spans="1:3" ht="12" customHeight="1">
      <c r="A122" s="271" t="s">
        <v>51</v>
      </c>
      <c r="B122" s="7" t="s">
        <v>45</v>
      </c>
      <c r="C122" s="160"/>
    </row>
    <row r="123" spans="1:3" ht="12" customHeight="1" thickBot="1">
      <c r="A123" s="273" t="s">
        <v>52</v>
      </c>
      <c r="B123" s="10" t="s">
        <v>46</v>
      </c>
      <c r="C123" s="161"/>
    </row>
    <row r="124" spans="1:3" ht="12" customHeight="1" thickBot="1">
      <c r="A124" s="25" t="s">
        <v>8</v>
      </c>
      <c r="B124" s="47" t="s">
        <v>315</v>
      </c>
      <c r="C124" s="157">
        <f>+C91+C107+C121</f>
        <v>518</v>
      </c>
    </row>
    <row r="125" spans="1:3" ht="12" customHeight="1" thickBot="1">
      <c r="A125" s="25" t="s">
        <v>9</v>
      </c>
      <c r="B125" s="47" t="s">
        <v>316</v>
      </c>
      <c r="C125" s="157">
        <f>+C126+C127+C128</f>
        <v>0</v>
      </c>
    </row>
    <row r="126" spans="1:3" s="44" customFormat="1" ht="12" customHeight="1">
      <c r="A126" s="271" t="s">
        <v>55</v>
      </c>
      <c r="B126" s="7" t="s">
        <v>317</v>
      </c>
      <c r="C126" s="150"/>
    </row>
    <row r="127" spans="1:3" ht="12" customHeight="1">
      <c r="A127" s="271" t="s">
        <v>56</v>
      </c>
      <c r="B127" s="7" t="s">
        <v>318</v>
      </c>
      <c r="C127" s="150"/>
    </row>
    <row r="128" spans="1:3" ht="12" customHeight="1" thickBot="1">
      <c r="A128" s="281" t="s">
        <v>57</v>
      </c>
      <c r="B128" s="5" t="s">
        <v>319</v>
      </c>
      <c r="C128" s="150"/>
    </row>
    <row r="129" spans="1:3" ht="12" customHeight="1" thickBot="1">
      <c r="A129" s="25" t="s">
        <v>10</v>
      </c>
      <c r="B129" s="47" t="s">
        <v>379</v>
      </c>
      <c r="C129" s="157">
        <f>+C130+C131+C132+C133</f>
        <v>0</v>
      </c>
    </row>
    <row r="130" spans="1:3" ht="12" customHeight="1">
      <c r="A130" s="271" t="s">
        <v>58</v>
      </c>
      <c r="B130" s="7" t="s">
        <v>320</v>
      </c>
      <c r="C130" s="150"/>
    </row>
    <row r="131" spans="1:3" ht="12" customHeight="1">
      <c r="A131" s="271" t="s">
        <v>59</v>
      </c>
      <c r="B131" s="7" t="s">
        <v>321</v>
      </c>
      <c r="C131" s="150"/>
    </row>
    <row r="132" spans="1:3" ht="12" customHeight="1">
      <c r="A132" s="271" t="s">
        <v>224</v>
      </c>
      <c r="B132" s="7" t="s">
        <v>322</v>
      </c>
      <c r="C132" s="150"/>
    </row>
    <row r="133" spans="1:3" s="44" customFormat="1" ht="12" customHeight="1" thickBot="1">
      <c r="A133" s="281" t="s">
        <v>225</v>
      </c>
      <c r="B133" s="5" t="s">
        <v>323</v>
      </c>
      <c r="C133" s="150"/>
    </row>
    <row r="134" spans="1:11" ht="12" customHeight="1" thickBot="1">
      <c r="A134" s="25" t="s">
        <v>11</v>
      </c>
      <c r="B134" s="47" t="s">
        <v>324</v>
      </c>
      <c r="C134" s="163">
        <f>+C135+C136+C137+C138</f>
        <v>0</v>
      </c>
      <c r="K134" s="133"/>
    </row>
    <row r="135" spans="1:3" ht="12.75">
      <c r="A135" s="271" t="s">
        <v>60</v>
      </c>
      <c r="B135" s="7" t="s">
        <v>325</v>
      </c>
      <c r="C135" s="150"/>
    </row>
    <row r="136" spans="1:3" ht="12" customHeight="1">
      <c r="A136" s="271" t="s">
        <v>61</v>
      </c>
      <c r="B136" s="7" t="s">
        <v>335</v>
      </c>
      <c r="C136" s="150"/>
    </row>
    <row r="137" spans="1:3" s="44" customFormat="1" ht="12" customHeight="1">
      <c r="A137" s="271" t="s">
        <v>236</v>
      </c>
      <c r="B137" s="7" t="s">
        <v>326</v>
      </c>
      <c r="C137" s="150"/>
    </row>
    <row r="138" spans="1:3" s="44" customFormat="1" ht="12" customHeight="1" thickBot="1">
      <c r="A138" s="281" t="s">
        <v>237</v>
      </c>
      <c r="B138" s="5" t="s">
        <v>327</v>
      </c>
      <c r="C138" s="150"/>
    </row>
    <row r="139" spans="1:3" s="44" customFormat="1" ht="12" customHeight="1" thickBot="1">
      <c r="A139" s="25" t="s">
        <v>12</v>
      </c>
      <c r="B139" s="47" t="s">
        <v>328</v>
      </c>
      <c r="C139" s="166">
        <f>+C140+C141+C142+C143</f>
        <v>0</v>
      </c>
    </row>
    <row r="140" spans="1:3" s="44" customFormat="1" ht="12" customHeight="1">
      <c r="A140" s="271" t="s">
        <v>106</v>
      </c>
      <c r="B140" s="7" t="s">
        <v>329</v>
      </c>
      <c r="C140" s="150"/>
    </row>
    <row r="141" spans="1:3" s="44" customFormat="1" ht="12" customHeight="1">
      <c r="A141" s="271" t="s">
        <v>107</v>
      </c>
      <c r="B141" s="7" t="s">
        <v>330</v>
      </c>
      <c r="C141" s="150"/>
    </row>
    <row r="142" spans="1:3" s="44" customFormat="1" ht="12" customHeight="1">
      <c r="A142" s="271" t="s">
        <v>151</v>
      </c>
      <c r="B142" s="7" t="s">
        <v>331</v>
      </c>
      <c r="C142" s="150"/>
    </row>
    <row r="143" spans="1:3" ht="12.75" customHeight="1" thickBot="1">
      <c r="A143" s="271" t="s">
        <v>239</v>
      </c>
      <c r="B143" s="7" t="s">
        <v>332</v>
      </c>
      <c r="C143" s="150"/>
    </row>
    <row r="144" spans="1:3" ht="12" customHeight="1" thickBot="1">
      <c r="A144" s="25" t="s">
        <v>13</v>
      </c>
      <c r="B144" s="47" t="s">
        <v>333</v>
      </c>
      <c r="C144" s="265">
        <f>+C125+C129+C134+C139</f>
        <v>0</v>
      </c>
    </row>
    <row r="145" spans="1:3" ht="15" customHeight="1" thickBot="1">
      <c r="A145" s="283" t="s">
        <v>14</v>
      </c>
      <c r="B145" s="227" t="s">
        <v>334</v>
      </c>
      <c r="C145" s="265">
        <f>+C124+C144</f>
        <v>518</v>
      </c>
    </row>
    <row r="146" spans="1:3" ht="13.5" thickBot="1">
      <c r="A146" s="233"/>
      <c r="B146" s="234"/>
      <c r="C146" s="235"/>
    </row>
    <row r="147" spans="1:3" ht="15" customHeight="1" thickBot="1">
      <c r="A147" s="130" t="s">
        <v>128</v>
      </c>
      <c r="B147" s="131"/>
      <c r="C147" s="45"/>
    </row>
    <row r="148" spans="1:3" ht="14.25" customHeight="1" thickBot="1">
      <c r="A148" s="130" t="s">
        <v>129</v>
      </c>
      <c r="B148" s="131"/>
      <c r="C148" s="45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tabSelected="1" view="pageLayout" workbookViewId="0" topLeftCell="H1">
      <selection activeCell="K9" sqref="K9"/>
    </sheetView>
  </sheetViews>
  <sheetFormatPr defaultColWidth="9.00390625" defaultRowHeight="12.75"/>
  <cols>
    <col min="1" max="1" width="5.50390625" style="30" customWidth="1"/>
    <col min="2" max="2" width="33.125" style="30" customWidth="1"/>
    <col min="3" max="3" width="12.375" style="30" customWidth="1"/>
    <col min="4" max="4" width="11.50390625" style="30" customWidth="1"/>
    <col min="5" max="5" width="11.375" style="30" customWidth="1"/>
    <col min="6" max="6" width="11.00390625" style="30" customWidth="1"/>
    <col min="7" max="7" width="14.375" style="30" customWidth="1"/>
    <col min="8" max="16384" width="9.375" style="30" customWidth="1"/>
  </cols>
  <sheetData>
    <row r="1" spans="1:7" ht="43.5" customHeight="1">
      <c r="A1" s="318" t="s">
        <v>0</v>
      </c>
      <c r="B1" s="318"/>
      <c r="C1" s="318"/>
      <c r="D1" s="318"/>
      <c r="E1" s="318"/>
      <c r="F1" s="318"/>
      <c r="G1" s="318"/>
    </row>
    <row r="3" spans="1:7" s="80" customFormat="1" ht="27" customHeight="1">
      <c r="A3" s="78" t="s">
        <v>130</v>
      </c>
      <c r="B3" s="79"/>
      <c r="C3" s="317" t="s">
        <v>401</v>
      </c>
      <c r="D3" s="317"/>
      <c r="E3" s="317"/>
      <c r="F3" s="317"/>
      <c r="G3" s="317"/>
    </row>
    <row r="4" spans="1:7" s="80" customFormat="1" ht="15.75">
      <c r="A4" s="79"/>
      <c r="B4" s="79"/>
      <c r="C4" s="79"/>
      <c r="D4" s="79"/>
      <c r="E4" s="79"/>
      <c r="F4" s="79"/>
      <c r="G4" s="79"/>
    </row>
    <row r="5" spans="1:7" s="80" customFormat="1" ht="24.75" customHeight="1">
      <c r="A5" s="78" t="s">
        <v>131</v>
      </c>
      <c r="B5" s="79"/>
      <c r="C5" s="317" t="s">
        <v>402</v>
      </c>
      <c r="D5" s="317"/>
      <c r="E5" s="317"/>
      <c r="F5" s="317"/>
      <c r="G5" s="79"/>
    </row>
    <row r="6" spans="1:7" s="81" customFormat="1" ht="12.75">
      <c r="A6" s="116"/>
      <c r="B6" s="116"/>
      <c r="C6" s="116"/>
      <c r="D6" s="116"/>
      <c r="E6" s="116"/>
      <c r="F6" s="116"/>
      <c r="G6" s="116"/>
    </row>
    <row r="7" spans="1:7" s="82" customFormat="1" ht="15" customHeight="1">
      <c r="A7" s="149" t="s">
        <v>403</v>
      </c>
      <c r="B7" s="148"/>
      <c r="C7" s="148"/>
      <c r="D7" s="134"/>
      <c r="E7" s="134"/>
      <c r="F7" s="134"/>
      <c r="G7" s="134"/>
    </row>
    <row r="8" spans="1:7" s="82" customFormat="1" ht="15" customHeight="1" thickBot="1">
      <c r="A8" s="149" t="s">
        <v>132</v>
      </c>
      <c r="B8" s="134"/>
      <c r="C8" s="134"/>
      <c r="D8" s="134"/>
      <c r="E8" s="134"/>
      <c r="F8" s="134"/>
      <c r="G8" s="134"/>
    </row>
    <row r="9" spans="1:7" s="35" customFormat="1" ht="42" customHeight="1" thickBot="1">
      <c r="A9" s="108" t="s">
        <v>3</v>
      </c>
      <c r="B9" s="109" t="s">
        <v>133</v>
      </c>
      <c r="C9" s="109" t="s">
        <v>134</v>
      </c>
      <c r="D9" s="109" t="s">
        <v>135</v>
      </c>
      <c r="E9" s="109" t="s">
        <v>136</v>
      </c>
      <c r="F9" s="109" t="s">
        <v>137</v>
      </c>
      <c r="G9" s="110" t="s">
        <v>37</v>
      </c>
    </row>
    <row r="10" spans="1:7" ht="24" customHeight="1">
      <c r="A10" s="135" t="s">
        <v>5</v>
      </c>
      <c r="B10" s="114" t="s">
        <v>138</v>
      </c>
      <c r="C10" s="83"/>
      <c r="D10" s="83"/>
      <c r="E10" s="83"/>
      <c r="F10" s="83"/>
      <c r="G10" s="136">
        <f>SUM(C10:F10)</f>
        <v>0</v>
      </c>
    </row>
    <row r="11" spans="1:7" ht="24" customHeight="1">
      <c r="A11" s="137" t="s">
        <v>6</v>
      </c>
      <c r="B11" s="115" t="s">
        <v>139</v>
      </c>
      <c r="C11" s="84"/>
      <c r="D11" s="84"/>
      <c r="E11" s="84"/>
      <c r="F11" s="84"/>
      <c r="G11" s="138">
        <f aca="true" t="shared" si="0" ref="G11:G16">SUM(C11:F11)</f>
        <v>0</v>
      </c>
    </row>
    <row r="12" spans="1:7" ht="24" customHeight="1">
      <c r="A12" s="137" t="s">
        <v>7</v>
      </c>
      <c r="B12" s="115" t="s">
        <v>140</v>
      </c>
      <c r="C12" s="84"/>
      <c r="D12" s="84"/>
      <c r="E12" s="84"/>
      <c r="F12" s="84"/>
      <c r="G12" s="138">
        <f t="shared" si="0"/>
        <v>0</v>
      </c>
    </row>
    <row r="13" spans="1:7" ht="24" customHeight="1">
      <c r="A13" s="137" t="s">
        <v>8</v>
      </c>
      <c r="B13" s="115" t="s">
        <v>141</v>
      </c>
      <c r="C13" s="84"/>
      <c r="D13" s="84"/>
      <c r="E13" s="84"/>
      <c r="F13" s="84"/>
      <c r="G13" s="138">
        <f t="shared" si="0"/>
        <v>0</v>
      </c>
    </row>
    <row r="14" spans="1:7" ht="24" customHeight="1">
      <c r="A14" s="137" t="s">
        <v>9</v>
      </c>
      <c r="B14" s="115" t="s">
        <v>142</v>
      </c>
      <c r="C14" s="84"/>
      <c r="D14" s="84"/>
      <c r="E14" s="84"/>
      <c r="F14" s="84"/>
      <c r="G14" s="138">
        <f t="shared" si="0"/>
        <v>0</v>
      </c>
    </row>
    <row r="15" spans="1:7" ht="24" customHeight="1" thickBot="1">
      <c r="A15" s="139" t="s">
        <v>10</v>
      </c>
      <c r="B15" s="140" t="s">
        <v>143</v>
      </c>
      <c r="C15" s="85"/>
      <c r="D15" s="85"/>
      <c r="E15" s="85">
        <v>11840</v>
      </c>
      <c r="F15" s="85"/>
      <c r="G15" s="141">
        <f t="shared" si="0"/>
        <v>11840</v>
      </c>
    </row>
    <row r="16" spans="1:7" s="86" customFormat="1" ht="24" customHeight="1" thickBot="1">
      <c r="A16" s="142" t="s">
        <v>11</v>
      </c>
      <c r="B16" s="143" t="s">
        <v>37</v>
      </c>
      <c r="C16" s="144">
        <f>SUM(C10:C15)</f>
        <v>0</v>
      </c>
      <c r="D16" s="144">
        <f>SUM(D10:D15)</f>
        <v>0</v>
      </c>
      <c r="E16" s="144">
        <f>SUM(E10:E15)</f>
        <v>11840</v>
      </c>
      <c r="F16" s="144">
        <f>SUM(F10:F15)</f>
        <v>0</v>
      </c>
      <c r="G16" s="145">
        <f t="shared" si="0"/>
        <v>11840</v>
      </c>
    </row>
    <row r="17" spans="1:7" s="81" customFormat="1" ht="12.75">
      <c r="A17" s="116"/>
      <c r="B17" s="116"/>
      <c r="C17" s="116"/>
      <c r="D17" s="116"/>
      <c r="E17" s="116"/>
      <c r="F17" s="116"/>
      <c r="G17" s="116"/>
    </row>
    <row r="18" spans="1:7" s="81" customFormat="1" ht="12.75">
      <c r="A18" s="116"/>
      <c r="B18" s="116"/>
      <c r="C18" s="116"/>
      <c r="D18" s="116"/>
      <c r="E18" s="116"/>
      <c r="F18" s="116"/>
      <c r="G18" s="116"/>
    </row>
    <row r="19" spans="1:7" s="81" customFormat="1" ht="12.75">
      <c r="A19" s="116"/>
      <c r="B19" s="116"/>
      <c r="C19" s="116"/>
      <c r="D19" s="116"/>
      <c r="E19" s="116"/>
      <c r="F19" s="116"/>
      <c r="G19" s="116"/>
    </row>
    <row r="20" spans="1:7" s="81" customFormat="1" ht="15.75">
      <c r="A20" s="80" t="s">
        <v>381</v>
      </c>
      <c r="B20" s="116"/>
      <c r="C20" s="116"/>
      <c r="D20" s="116"/>
      <c r="E20" s="116"/>
      <c r="F20" s="116"/>
      <c r="G20" s="116"/>
    </row>
    <row r="21" spans="1:7" s="81" customFormat="1" ht="12.75">
      <c r="A21" s="116"/>
      <c r="B21" s="116"/>
      <c r="C21" s="116"/>
      <c r="D21" s="116"/>
      <c r="E21" s="116"/>
      <c r="F21" s="116"/>
      <c r="G21" s="116"/>
    </row>
    <row r="22" spans="1:7" ht="12.75">
      <c r="A22" s="116"/>
      <c r="B22" s="116"/>
      <c r="C22" s="116"/>
      <c r="D22" s="116"/>
      <c r="E22" s="116"/>
      <c r="F22" s="116"/>
      <c r="G22" s="116"/>
    </row>
    <row r="23" spans="1:7" ht="12.75">
      <c r="A23" s="116"/>
      <c r="B23" s="116"/>
      <c r="C23" s="81"/>
      <c r="D23" s="81"/>
      <c r="E23" s="81"/>
      <c r="F23" s="81"/>
      <c r="G23" s="116"/>
    </row>
    <row r="24" spans="1:7" ht="13.5">
      <c r="A24" s="116"/>
      <c r="B24" s="116"/>
      <c r="C24" s="146"/>
      <c r="D24" s="147" t="s">
        <v>144</v>
      </c>
      <c r="E24" s="147"/>
      <c r="F24" s="146"/>
      <c r="G24" s="116"/>
    </row>
    <row r="25" spans="3:6" ht="13.5">
      <c r="C25" s="87"/>
      <c r="D25" s="88"/>
      <c r="E25" s="88"/>
      <c r="F25" s="87"/>
    </row>
    <row r="26" spans="3:6" ht="13.5">
      <c r="C26" s="87"/>
      <c r="D26" s="88"/>
      <c r="E26" s="88"/>
      <c r="F26" s="87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6. melléklet a ……/2014.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B157">
      <selection activeCell="A2" sqref="A2:B2"/>
    </sheetView>
  </sheetViews>
  <sheetFormatPr defaultColWidth="9.00390625" defaultRowHeight="12.75"/>
  <cols>
    <col min="1" max="1" width="9.50390625" style="228" customWidth="1"/>
    <col min="2" max="2" width="91.625" style="228" customWidth="1"/>
    <col min="3" max="3" width="21.625" style="229" customWidth="1"/>
    <col min="4" max="4" width="9.00390625" style="250" customWidth="1"/>
    <col min="5" max="16384" width="9.375" style="250" customWidth="1"/>
  </cols>
  <sheetData>
    <row r="1" spans="1:3" ht="15.75" customHeight="1">
      <c r="A1" s="295" t="s">
        <v>2</v>
      </c>
      <c r="B1" s="295"/>
      <c r="C1" s="295"/>
    </row>
    <row r="2" spans="1:3" ht="15.75" customHeight="1" thickBot="1">
      <c r="A2" s="296" t="s">
        <v>86</v>
      </c>
      <c r="B2" s="296"/>
      <c r="C2" s="167" t="s">
        <v>150</v>
      </c>
    </row>
    <row r="3" spans="1:3" ht="37.5" customHeight="1" thickBot="1">
      <c r="A3" s="21" t="s">
        <v>50</v>
      </c>
      <c r="B3" s="22" t="s">
        <v>4</v>
      </c>
      <c r="C3" s="28" t="s">
        <v>179</v>
      </c>
    </row>
    <row r="4" spans="1:3" s="251" customFormat="1" ht="12" customHeight="1" thickBot="1">
      <c r="A4" s="245">
        <v>1</v>
      </c>
      <c r="B4" s="246">
        <v>2</v>
      </c>
      <c r="C4" s="247">
        <v>3</v>
      </c>
    </row>
    <row r="5" spans="1:3" s="252" customFormat="1" ht="12" customHeight="1" thickBot="1">
      <c r="A5" s="18" t="s">
        <v>5</v>
      </c>
      <c r="B5" s="19" t="s">
        <v>180</v>
      </c>
      <c r="C5" s="157">
        <f>+C6+C7+C8+C9+C10+C11</f>
        <v>17300</v>
      </c>
    </row>
    <row r="6" spans="1:3" s="252" customFormat="1" ht="12" customHeight="1">
      <c r="A6" s="13" t="s">
        <v>62</v>
      </c>
      <c r="B6" s="253" t="s">
        <v>181</v>
      </c>
      <c r="C6" s="160">
        <v>6592</v>
      </c>
    </row>
    <row r="7" spans="1:3" s="252" customFormat="1" ht="12" customHeight="1">
      <c r="A7" s="12" t="s">
        <v>63</v>
      </c>
      <c r="B7" s="254" t="s">
        <v>182</v>
      </c>
      <c r="C7" s="159"/>
    </row>
    <row r="8" spans="1:3" s="252" customFormat="1" ht="12" customHeight="1">
      <c r="A8" s="12" t="s">
        <v>64</v>
      </c>
      <c r="B8" s="254" t="s">
        <v>183</v>
      </c>
      <c r="C8" s="159">
        <v>4162</v>
      </c>
    </row>
    <row r="9" spans="1:3" s="252" customFormat="1" ht="12" customHeight="1">
      <c r="A9" s="12" t="s">
        <v>65</v>
      </c>
      <c r="B9" s="254" t="s">
        <v>184</v>
      </c>
      <c r="C9" s="159">
        <v>188</v>
      </c>
    </row>
    <row r="10" spans="1:3" s="252" customFormat="1" ht="12" customHeight="1">
      <c r="A10" s="12" t="s">
        <v>82</v>
      </c>
      <c r="B10" s="254" t="s">
        <v>185</v>
      </c>
      <c r="C10" s="159">
        <v>8</v>
      </c>
    </row>
    <row r="11" spans="1:3" s="252" customFormat="1" ht="12" customHeight="1" thickBot="1">
      <c r="A11" s="14" t="s">
        <v>66</v>
      </c>
      <c r="B11" s="255" t="s">
        <v>186</v>
      </c>
      <c r="C11" s="159">
        <v>6350</v>
      </c>
    </row>
    <row r="12" spans="1:3" s="252" customFormat="1" ht="12" customHeight="1" thickBot="1">
      <c r="A12" s="18" t="s">
        <v>6</v>
      </c>
      <c r="B12" s="152" t="s">
        <v>187</v>
      </c>
      <c r="C12" s="157">
        <f>+C13+C14+C15+C16+C17</f>
        <v>180</v>
      </c>
    </row>
    <row r="13" spans="1:3" s="252" customFormat="1" ht="12" customHeight="1">
      <c r="A13" s="13" t="s">
        <v>68</v>
      </c>
      <c r="B13" s="253" t="s">
        <v>188</v>
      </c>
      <c r="C13" s="160"/>
    </row>
    <row r="14" spans="1:3" s="252" customFormat="1" ht="12" customHeight="1">
      <c r="A14" s="12" t="s">
        <v>69</v>
      </c>
      <c r="B14" s="254" t="s">
        <v>189</v>
      </c>
      <c r="C14" s="159"/>
    </row>
    <row r="15" spans="1:3" s="252" customFormat="1" ht="12" customHeight="1">
      <c r="A15" s="12" t="s">
        <v>70</v>
      </c>
      <c r="B15" s="254" t="s">
        <v>388</v>
      </c>
      <c r="C15" s="159"/>
    </row>
    <row r="16" spans="1:3" s="252" customFormat="1" ht="12" customHeight="1">
      <c r="A16" s="12" t="s">
        <v>71</v>
      </c>
      <c r="B16" s="254" t="s">
        <v>389</v>
      </c>
      <c r="C16" s="159"/>
    </row>
    <row r="17" spans="1:3" s="252" customFormat="1" ht="12" customHeight="1">
      <c r="A17" s="12" t="s">
        <v>72</v>
      </c>
      <c r="B17" s="254" t="s">
        <v>190</v>
      </c>
      <c r="C17" s="159">
        <v>180</v>
      </c>
    </row>
    <row r="18" spans="1:3" s="252" customFormat="1" ht="12" customHeight="1" thickBot="1">
      <c r="A18" s="14" t="s">
        <v>78</v>
      </c>
      <c r="B18" s="255" t="s">
        <v>191</v>
      </c>
      <c r="C18" s="161"/>
    </row>
    <row r="19" spans="1:3" s="252" customFormat="1" ht="12" customHeight="1" thickBot="1">
      <c r="A19" s="18" t="s">
        <v>7</v>
      </c>
      <c r="B19" s="19" t="s">
        <v>192</v>
      </c>
      <c r="C19" s="157">
        <f>+C20+C21+C22+C23+C24</f>
        <v>0</v>
      </c>
    </row>
    <row r="20" spans="1:3" s="252" customFormat="1" ht="12" customHeight="1">
      <c r="A20" s="13" t="s">
        <v>51</v>
      </c>
      <c r="B20" s="253" t="s">
        <v>193</v>
      </c>
      <c r="C20" s="160"/>
    </row>
    <row r="21" spans="1:3" s="252" customFormat="1" ht="12" customHeight="1">
      <c r="A21" s="12" t="s">
        <v>52</v>
      </c>
      <c r="B21" s="254" t="s">
        <v>194</v>
      </c>
      <c r="C21" s="159"/>
    </row>
    <row r="22" spans="1:3" s="252" customFormat="1" ht="12" customHeight="1">
      <c r="A22" s="12" t="s">
        <v>53</v>
      </c>
      <c r="B22" s="254" t="s">
        <v>390</v>
      </c>
      <c r="C22" s="159"/>
    </row>
    <row r="23" spans="1:3" s="252" customFormat="1" ht="12" customHeight="1">
      <c r="A23" s="12" t="s">
        <v>54</v>
      </c>
      <c r="B23" s="254" t="s">
        <v>391</v>
      </c>
      <c r="C23" s="159"/>
    </row>
    <row r="24" spans="1:3" s="252" customFormat="1" ht="12" customHeight="1">
      <c r="A24" s="12" t="s">
        <v>96</v>
      </c>
      <c r="B24" s="254" t="s">
        <v>195</v>
      </c>
      <c r="C24" s="159"/>
    </row>
    <row r="25" spans="1:3" s="252" customFormat="1" ht="12" customHeight="1" thickBot="1">
      <c r="A25" s="14" t="s">
        <v>97</v>
      </c>
      <c r="B25" s="255" t="s">
        <v>196</v>
      </c>
      <c r="C25" s="161"/>
    </row>
    <row r="26" spans="1:3" s="252" customFormat="1" ht="12" customHeight="1" thickBot="1">
      <c r="A26" s="18" t="s">
        <v>98</v>
      </c>
      <c r="B26" s="19" t="s">
        <v>197</v>
      </c>
      <c r="C26" s="163">
        <f>+C27+C30+C31+C32</f>
        <v>5702</v>
      </c>
    </row>
    <row r="27" spans="1:3" s="252" customFormat="1" ht="12" customHeight="1">
      <c r="A27" s="13" t="s">
        <v>198</v>
      </c>
      <c r="B27" s="253" t="s">
        <v>204</v>
      </c>
      <c r="C27" s="248">
        <f>+C28+C29</f>
        <v>1790</v>
      </c>
    </row>
    <row r="28" spans="1:3" s="252" customFormat="1" ht="12" customHeight="1">
      <c r="A28" s="12" t="s">
        <v>199</v>
      </c>
      <c r="B28" s="254" t="s">
        <v>205</v>
      </c>
      <c r="C28" s="159">
        <v>190</v>
      </c>
    </row>
    <row r="29" spans="1:3" s="252" customFormat="1" ht="12" customHeight="1">
      <c r="A29" s="12" t="s">
        <v>200</v>
      </c>
      <c r="B29" s="254" t="s">
        <v>206</v>
      </c>
      <c r="C29" s="159">
        <v>1600</v>
      </c>
    </row>
    <row r="30" spans="1:3" s="252" customFormat="1" ht="12" customHeight="1">
      <c r="A30" s="12" t="s">
        <v>201</v>
      </c>
      <c r="B30" s="254" t="s">
        <v>207</v>
      </c>
      <c r="C30" s="159">
        <v>360</v>
      </c>
    </row>
    <row r="31" spans="1:3" s="252" customFormat="1" ht="12" customHeight="1">
      <c r="A31" s="12" t="s">
        <v>202</v>
      </c>
      <c r="B31" s="254" t="s">
        <v>208</v>
      </c>
      <c r="C31" s="159"/>
    </row>
    <row r="32" spans="1:3" s="252" customFormat="1" ht="12" customHeight="1" thickBot="1">
      <c r="A32" s="14" t="s">
        <v>203</v>
      </c>
      <c r="B32" s="255" t="s">
        <v>209</v>
      </c>
      <c r="C32" s="161">
        <v>3552</v>
      </c>
    </row>
    <row r="33" spans="1:3" s="252" customFormat="1" ht="12" customHeight="1" thickBot="1">
      <c r="A33" s="18" t="s">
        <v>9</v>
      </c>
      <c r="B33" s="19" t="s">
        <v>210</v>
      </c>
      <c r="C33" s="157">
        <f>SUM(C34:C43)</f>
        <v>465</v>
      </c>
    </row>
    <row r="34" spans="1:3" s="252" customFormat="1" ht="12" customHeight="1">
      <c r="A34" s="13" t="s">
        <v>55</v>
      </c>
      <c r="B34" s="253" t="s">
        <v>213</v>
      </c>
      <c r="C34" s="160"/>
    </row>
    <row r="35" spans="1:3" s="252" customFormat="1" ht="12" customHeight="1">
      <c r="A35" s="12" t="s">
        <v>56</v>
      </c>
      <c r="B35" s="254" t="s">
        <v>214</v>
      </c>
      <c r="C35" s="159"/>
    </row>
    <row r="36" spans="1:3" s="252" customFormat="1" ht="12" customHeight="1">
      <c r="A36" s="12" t="s">
        <v>57</v>
      </c>
      <c r="B36" s="254" t="s">
        <v>215</v>
      </c>
      <c r="C36" s="159"/>
    </row>
    <row r="37" spans="1:3" s="252" customFormat="1" ht="12" customHeight="1">
      <c r="A37" s="12" t="s">
        <v>100</v>
      </c>
      <c r="B37" s="254" t="s">
        <v>216</v>
      </c>
      <c r="C37" s="159">
        <v>460</v>
      </c>
    </row>
    <row r="38" spans="1:3" s="252" customFormat="1" ht="12" customHeight="1">
      <c r="A38" s="12" t="s">
        <v>101</v>
      </c>
      <c r="B38" s="254" t="s">
        <v>217</v>
      </c>
      <c r="C38" s="159"/>
    </row>
    <row r="39" spans="1:3" s="252" customFormat="1" ht="12" customHeight="1">
      <c r="A39" s="12" t="s">
        <v>102</v>
      </c>
      <c r="B39" s="254" t="s">
        <v>218</v>
      </c>
      <c r="C39" s="159"/>
    </row>
    <row r="40" spans="1:3" s="252" customFormat="1" ht="12" customHeight="1">
      <c r="A40" s="12" t="s">
        <v>103</v>
      </c>
      <c r="B40" s="254" t="s">
        <v>219</v>
      </c>
      <c r="C40" s="159"/>
    </row>
    <row r="41" spans="1:3" s="252" customFormat="1" ht="12" customHeight="1">
      <c r="A41" s="12" t="s">
        <v>104</v>
      </c>
      <c r="B41" s="254" t="s">
        <v>220</v>
      </c>
      <c r="C41" s="159">
        <v>5</v>
      </c>
    </row>
    <row r="42" spans="1:3" s="252" customFormat="1" ht="12" customHeight="1">
      <c r="A42" s="12" t="s">
        <v>211</v>
      </c>
      <c r="B42" s="254" t="s">
        <v>221</v>
      </c>
      <c r="C42" s="162"/>
    </row>
    <row r="43" spans="1:3" s="252" customFormat="1" ht="12" customHeight="1" thickBot="1">
      <c r="A43" s="14" t="s">
        <v>212</v>
      </c>
      <c r="B43" s="255" t="s">
        <v>222</v>
      </c>
      <c r="C43" s="242"/>
    </row>
    <row r="44" spans="1:3" s="252" customFormat="1" ht="12" customHeight="1" thickBot="1">
      <c r="A44" s="18" t="s">
        <v>10</v>
      </c>
      <c r="B44" s="19" t="s">
        <v>223</v>
      </c>
      <c r="C44" s="157">
        <f>SUM(C45:C49)</f>
        <v>0</v>
      </c>
    </row>
    <row r="45" spans="1:3" s="252" customFormat="1" ht="12" customHeight="1">
      <c r="A45" s="13" t="s">
        <v>58</v>
      </c>
      <c r="B45" s="253" t="s">
        <v>227</v>
      </c>
      <c r="C45" s="286"/>
    </row>
    <row r="46" spans="1:3" s="252" customFormat="1" ht="12" customHeight="1">
      <c r="A46" s="12" t="s">
        <v>59</v>
      </c>
      <c r="B46" s="254" t="s">
        <v>228</v>
      </c>
      <c r="C46" s="162"/>
    </row>
    <row r="47" spans="1:3" s="252" customFormat="1" ht="12" customHeight="1">
      <c r="A47" s="12" t="s">
        <v>224</v>
      </c>
      <c r="B47" s="254" t="s">
        <v>229</v>
      </c>
      <c r="C47" s="162"/>
    </row>
    <row r="48" spans="1:3" s="252" customFormat="1" ht="12" customHeight="1">
      <c r="A48" s="12" t="s">
        <v>225</v>
      </c>
      <c r="B48" s="254" t="s">
        <v>230</v>
      </c>
      <c r="C48" s="162"/>
    </row>
    <row r="49" spans="1:3" s="252" customFormat="1" ht="12" customHeight="1" thickBot="1">
      <c r="A49" s="14" t="s">
        <v>226</v>
      </c>
      <c r="B49" s="255" t="s">
        <v>231</v>
      </c>
      <c r="C49" s="242"/>
    </row>
    <row r="50" spans="1:3" s="252" customFormat="1" ht="12" customHeight="1" thickBot="1">
      <c r="A50" s="18" t="s">
        <v>105</v>
      </c>
      <c r="B50" s="19" t="s">
        <v>232</v>
      </c>
      <c r="C50" s="157">
        <f>SUM(C51:C53)</f>
        <v>3480</v>
      </c>
    </row>
    <row r="51" spans="1:3" s="252" customFormat="1" ht="12" customHeight="1">
      <c r="A51" s="13" t="s">
        <v>60</v>
      </c>
      <c r="B51" s="253" t="s">
        <v>233</v>
      </c>
      <c r="C51" s="160"/>
    </row>
    <row r="52" spans="1:3" s="252" customFormat="1" ht="12" customHeight="1">
      <c r="A52" s="12" t="s">
        <v>61</v>
      </c>
      <c r="B52" s="254" t="s">
        <v>392</v>
      </c>
      <c r="C52" s="159"/>
    </row>
    <row r="53" spans="1:3" s="252" customFormat="1" ht="12" customHeight="1">
      <c r="A53" s="12" t="s">
        <v>236</v>
      </c>
      <c r="B53" s="254" t="s">
        <v>234</v>
      </c>
      <c r="C53" s="159">
        <v>3480</v>
      </c>
    </row>
    <row r="54" spans="1:3" s="252" customFormat="1" ht="12" customHeight="1" thickBot="1">
      <c r="A54" s="14" t="s">
        <v>237</v>
      </c>
      <c r="B54" s="255" t="s">
        <v>235</v>
      </c>
      <c r="C54" s="161"/>
    </row>
    <row r="55" spans="1:3" s="252" customFormat="1" ht="12" customHeight="1" thickBot="1">
      <c r="A55" s="18" t="s">
        <v>12</v>
      </c>
      <c r="B55" s="152" t="s">
        <v>238</v>
      </c>
      <c r="C55" s="157">
        <f>SUM(C56:C58)</f>
        <v>0</v>
      </c>
    </row>
    <row r="56" spans="1:3" s="252" customFormat="1" ht="12" customHeight="1">
      <c r="A56" s="13" t="s">
        <v>106</v>
      </c>
      <c r="B56" s="253" t="s">
        <v>240</v>
      </c>
      <c r="C56" s="162"/>
    </row>
    <row r="57" spans="1:3" s="252" customFormat="1" ht="12" customHeight="1">
      <c r="A57" s="12" t="s">
        <v>107</v>
      </c>
      <c r="B57" s="254" t="s">
        <v>393</v>
      </c>
      <c r="C57" s="162"/>
    </row>
    <row r="58" spans="1:3" s="252" customFormat="1" ht="12" customHeight="1">
      <c r="A58" s="12" t="s">
        <v>151</v>
      </c>
      <c r="B58" s="254" t="s">
        <v>241</v>
      </c>
      <c r="C58" s="162"/>
    </row>
    <row r="59" spans="1:3" s="252" customFormat="1" ht="12" customHeight="1" thickBot="1">
      <c r="A59" s="14" t="s">
        <v>239</v>
      </c>
      <c r="B59" s="255" t="s">
        <v>242</v>
      </c>
      <c r="C59" s="162"/>
    </row>
    <row r="60" spans="1:3" s="252" customFormat="1" ht="12" customHeight="1" thickBot="1">
      <c r="A60" s="18" t="s">
        <v>13</v>
      </c>
      <c r="B60" s="19" t="s">
        <v>243</v>
      </c>
      <c r="C60" s="163">
        <f>+C5+C12+C19+C26+C33+C44+C50+C55</f>
        <v>27127</v>
      </c>
    </row>
    <row r="61" spans="1:3" s="252" customFormat="1" ht="12" customHeight="1" thickBot="1">
      <c r="A61" s="256" t="s">
        <v>244</v>
      </c>
      <c r="B61" s="152" t="s">
        <v>245</v>
      </c>
      <c r="C61" s="157">
        <f>SUM(C62:C64)</f>
        <v>0</v>
      </c>
    </row>
    <row r="62" spans="1:3" s="252" customFormat="1" ht="12" customHeight="1">
      <c r="A62" s="13" t="s">
        <v>278</v>
      </c>
      <c r="B62" s="253" t="s">
        <v>246</v>
      </c>
      <c r="C62" s="162"/>
    </row>
    <row r="63" spans="1:3" s="252" customFormat="1" ht="12" customHeight="1">
      <c r="A63" s="12" t="s">
        <v>287</v>
      </c>
      <c r="B63" s="254" t="s">
        <v>247</v>
      </c>
      <c r="C63" s="162"/>
    </row>
    <row r="64" spans="1:3" s="252" customFormat="1" ht="12" customHeight="1" thickBot="1">
      <c r="A64" s="14" t="s">
        <v>288</v>
      </c>
      <c r="B64" s="257" t="s">
        <v>248</v>
      </c>
      <c r="C64" s="162"/>
    </row>
    <row r="65" spans="1:3" s="252" customFormat="1" ht="12" customHeight="1" thickBot="1">
      <c r="A65" s="256" t="s">
        <v>249</v>
      </c>
      <c r="B65" s="152" t="s">
        <v>250</v>
      </c>
      <c r="C65" s="157">
        <f>SUM(C66:C69)</f>
        <v>0</v>
      </c>
    </row>
    <row r="66" spans="1:3" s="252" customFormat="1" ht="12" customHeight="1">
      <c r="A66" s="13" t="s">
        <v>83</v>
      </c>
      <c r="B66" s="253" t="s">
        <v>251</v>
      </c>
      <c r="C66" s="162"/>
    </row>
    <row r="67" spans="1:3" s="252" customFormat="1" ht="12" customHeight="1">
      <c r="A67" s="12" t="s">
        <v>84</v>
      </c>
      <c r="B67" s="254" t="s">
        <v>252</v>
      </c>
      <c r="C67" s="162"/>
    </row>
    <row r="68" spans="1:3" s="252" customFormat="1" ht="12" customHeight="1">
      <c r="A68" s="12" t="s">
        <v>279</v>
      </c>
      <c r="B68" s="254" t="s">
        <v>253</v>
      </c>
      <c r="C68" s="162"/>
    </row>
    <row r="69" spans="1:3" s="252" customFormat="1" ht="12" customHeight="1" thickBot="1">
      <c r="A69" s="14" t="s">
        <v>280</v>
      </c>
      <c r="B69" s="255" t="s">
        <v>254</v>
      </c>
      <c r="C69" s="162"/>
    </row>
    <row r="70" spans="1:3" s="252" customFormat="1" ht="12" customHeight="1" thickBot="1">
      <c r="A70" s="256" t="s">
        <v>255</v>
      </c>
      <c r="B70" s="152" t="s">
        <v>256</v>
      </c>
      <c r="C70" s="157">
        <f>SUM(C71:C72)</f>
        <v>4934</v>
      </c>
    </row>
    <row r="71" spans="1:3" s="252" customFormat="1" ht="12" customHeight="1">
      <c r="A71" s="13" t="s">
        <v>281</v>
      </c>
      <c r="B71" s="253" t="s">
        <v>257</v>
      </c>
      <c r="C71" s="162">
        <v>4934</v>
      </c>
    </row>
    <row r="72" spans="1:3" s="252" customFormat="1" ht="12" customHeight="1" thickBot="1">
      <c r="A72" s="14" t="s">
        <v>282</v>
      </c>
      <c r="B72" s="255" t="s">
        <v>258</v>
      </c>
      <c r="C72" s="162"/>
    </row>
    <row r="73" spans="1:3" s="252" customFormat="1" ht="12" customHeight="1" thickBot="1">
      <c r="A73" s="256" t="s">
        <v>259</v>
      </c>
      <c r="B73" s="152" t="s">
        <v>260</v>
      </c>
      <c r="C73" s="157">
        <f>SUM(C74:C76)</f>
        <v>0</v>
      </c>
    </row>
    <row r="74" spans="1:3" s="252" customFormat="1" ht="12" customHeight="1">
      <c r="A74" s="13" t="s">
        <v>283</v>
      </c>
      <c r="B74" s="253" t="s">
        <v>261</v>
      </c>
      <c r="C74" s="162"/>
    </row>
    <row r="75" spans="1:3" s="252" customFormat="1" ht="12" customHeight="1">
      <c r="A75" s="12" t="s">
        <v>284</v>
      </c>
      <c r="B75" s="254" t="s">
        <v>262</v>
      </c>
      <c r="C75" s="162"/>
    </row>
    <row r="76" spans="1:3" s="252" customFormat="1" ht="12" customHeight="1" thickBot="1">
      <c r="A76" s="14" t="s">
        <v>285</v>
      </c>
      <c r="B76" s="255" t="s">
        <v>263</v>
      </c>
      <c r="C76" s="162"/>
    </row>
    <row r="77" spans="1:3" s="252" customFormat="1" ht="12" customHeight="1" thickBot="1">
      <c r="A77" s="256" t="s">
        <v>264</v>
      </c>
      <c r="B77" s="152" t="s">
        <v>286</v>
      </c>
      <c r="C77" s="157">
        <f>SUM(C78:C81)</f>
        <v>0</v>
      </c>
    </row>
    <row r="78" spans="1:3" s="252" customFormat="1" ht="12" customHeight="1">
      <c r="A78" s="258" t="s">
        <v>265</v>
      </c>
      <c r="B78" s="253" t="s">
        <v>266</v>
      </c>
      <c r="C78" s="162"/>
    </row>
    <row r="79" spans="1:3" s="252" customFormat="1" ht="12" customHeight="1">
      <c r="A79" s="259" t="s">
        <v>267</v>
      </c>
      <c r="B79" s="254" t="s">
        <v>268</v>
      </c>
      <c r="C79" s="162"/>
    </row>
    <row r="80" spans="1:3" s="252" customFormat="1" ht="12" customHeight="1">
      <c r="A80" s="259" t="s">
        <v>269</v>
      </c>
      <c r="B80" s="254" t="s">
        <v>270</v>
      </c>
      <c r="C80" s="162"/>
    </row>
    <row r="81" spans="1:3" s="252" customFormat="1" ht="12" customHeight="1" thickBot="1">
      <c r="A81" s="260" t="s">
        <v>271</v>
      </c>
      <c r="B81" s="255" t="s">
        <v>272</v>
      </c>
      <c r="C81" s="162"/>
    </row>
    <row r="82" spans="1:3" s="252" customFormat="1" ht="13.5" customHeight="1" thickBot="1">
      <c r="A82" s="256" t="s">
        <v>273</v>
      </c>
      <c r="B82" s="152" t="s">
        <v>274</v>
      </c>
      <c r="C82" s="287"/>
    </row>
    <row r="83" spans="1:3" s="252" customFormat="1" ht="15.75" customHeight="1" thickBot="1">
      <c r="A83" s="256" t="s">
        <v>275</v>
      </c>
      <c r="B83" s="261" t="s">
        <v>276</v>
      </c>
      <c r="C83" s="163">
        <f>+C61+C65+C70+C73+C77+C82</f>
        <v>4934</v>
      </c>
    </row>
    <row r="84" spans="1:3" s="252" customFormat="1" ht="16.5" customHeight="1" thickBot="1">
      <c r="A84" s="262" t="s">
        <v>289</v>
      </c>
      <c r="B84" s="263" t="s">
        <v>277</v>
      </c>
      <c r="C84" s="163">
        <f>+C60+C83</f>
        <v>32061</v>
      </c>
    </row>
    <row r="85" spans="1:3" s="252" customFormat="1" ht="83.25" customHeight="1">
      <c r="A85" s="3"/>
      <c r="B85" s="4"/>
      <c r="C85" s="164"/>
    </row>
    <row r="86" spans="1:3" ht="16.5" customHeight="1">
      <c r="A86" s="295" t="s">
        <v>33</v>
      </c>
      <c r="B86" s="295"/>
      <c r="C86" s="295"/>
    </row>
    <row r="87" spans="1:3" s="264" customFormat="1" ht="16.5" customHeight="1" thickBot="1">
      <c r="A87" s="297" t="s">
        <v>87</v>
      </c>
      <c r="B87" s="297"/>
      <c r="C87" s="57" t="s">
        <v>150</v>
      </c>
    </row>
    <row r="88" spans="1:3" ht="37.5" customHeight="1" thickBot="1">
      <c r="A88" s="21" t="s">
        <v>50</v>
      </c>
      <c r="B88" s="22" t="s">
        <v>34</v>
      </c>
      <c r="C88" s="28" t="s">
        <v>179</v>
      </c>
    </row>
    <row r="89" spans="1:3" s="251" customFormat="1" ht="12" customHeight="1" thickBot="1">
      <c r="A89" s="25">
        <v>1</v>
      </c>
      <c r="B89" s="26">
        <v>2</v>
      </c>
      <c r="C89" s="27">
        <v>3</v>
      </c>
    </row>
    <row r="90" spans="1:3" ht="12" customHeight="1" thickBot="1">
      <c r="A90" s="20" t="s">
        <v>5</v>
      </c>
      <c r="B90" s="24" t="s">
        <v>292</v>
      </c>
      <c r="C90" s="156">
        <f>SUM(C91:C95)</f>
        <v>28590</v>
      </c>
    </row>
    <row r="91" spans="1:3" ht="12" customHeight="1">
      <c r="A91" s="15" t="s">
        <v>62</v>
      </c>
      <c r="B91" s="8" t="s">
        <v>35</v>
      </c>
      <c r="C91" s="158">
        <v>8576</v>
      </c>
    </row>
    <row r="92" spans="1:3" ht="12" customHeight="1">
      <c r="A92" s="12" t="s">
        <v>63</v>
      </c>
      <c r="B92" s="6" t="s">
        <v>108</v>
      </c>
      <c r="C92" s="159">
        <v>1812</v>
      </c>
    </row>
    <row r="93" spans="1:3" ht="12" customHeight="1">
      <c r="A93" s="12" t="s">
        <v>64</v>
      </c>
      <c r="B93" s="6" t="s">
        <v>81</v>
      </c>
      <c r="C93" s="161">
        <v>16350</v>
      </c>
    </row>
    <row r="94" spans="1:3" ht="12" customHeight="1">
      <c r="A94" s="12" t="s">
        <v>65</v>
      </c>
      <c r="B94" s="9" t="s">
        <v>109</v>
      </c>
      <c r="C94" s="161">
        <v>734</v>
      </c>
    </row>
    <row r="95" spans="1:3" ht="12" customHeight="1">
      <c r="A95" s="12" t="s">
        <v>73</v>
      </c>
      <c r="B95" s="17" t="s">
        <v>110</v>
      </c>
      <c r="C95" s="161">
        <v>1118</v>
      </c>
    </row>
    <row r="96" spans="1:3" ht="12" customHeight="1">
      <c r="A96" s="12" t="s">
        <v>66</v>
      </c>
      <c r="B96" s="6" t="s">
        <v>293</v>
      </c>
      <c r="C96" s="161"/>
    </row>
    <row r="97" spans="1:3" ht="12" customHeight="1">
      <c r="A97" s="12" t="s">
        <v>67</v>
      </c>
      <c r="B97" s="58" t="s">
        <v>294</v>
      </c>
      <c r="C97" s="161"/>
    </row>
    <row r="98" spans="1:3" ht="12" customHeight="1">
      <c r="A98" s="12" t="s">
        <v>74</v>
      </c>
      <c r="B98" s="59" t="s">
        <v>295</v>
      </c>
      <c r="C98" s="161"/>
    </row>
    <row r="99" spans="1:3" ht="12" customHeight="1">
      <c r="A99" s="12" t="s">
        <v>75</v>
      </c>
      <c r="B99" s="59" t="s">
        <v>296</v>
      </c>
      <c r="C99" s="161"/>
    </row>
    <row r="100" spans="1:3" ht="12" customHeight="1">
      <c r="A100" s="12" t="s">
        <v>76</v>
      </c>
      <c r="B100" s="58" t="s">
        <v>297</v>
      </c>
      <c r="C100" s="161">
        <v>862</v>
      </c>
    </row>
    <row r="101" spans="1:3" ht="12" customHeight="1">
      <c r="A101" s="12" t="s">
        <v>77</v>
      </c>
      <c r="B101" s="58" t="s">
        <v>298</v>
      </c>
      <c r="C101" s="161"/>
    </row>
    <row r="102" spans="1:3" ht="12" customHeight="1">
      <c r="A102" s="12" t="s">
        <v>79</v>
      </c>
      <c r="B102" s="59" t="s">
        <v>299</v>
      </c>
      <c r="C102" s="161"/>
    </row>
    <row r="103" spans="1:3" ht="12" customHeight="1">
      <c r="A103" s="11" t="s">
        <v>111</v>
      </c>
      <c r="B103" s="60" t="s">
        <v>300</v>
      </c>
      <c r="C103" s="161"/>
    </row>
    <row r="104" spans="1:3" ht="12" customHeight="1">
      <c r="A104" s="12" t="s">
        <v>290</v>
      </c>
      <c r="B104" s="60" t="s">
        <v>301</v>
      </c>
      <c r="C104" s="161"/>
    </row>
    <row r="105" spans="1:3" ht="12" customHeight="1" thickBot="1">
      <c r="A105" s="16" t="s">
        <v>291</v>
      </c>
      <c r="B105" s="61" t="s">
        <v>302</v>
      </c>
      <c r="C105" s="165">
        <v>256</v>
      </c>
    </row>
    <row r="106" spans="1:3" ht="12" customHeight="1" thickBot="1">
      <c r="A106" s="18" t="s">
        <v>6</v>
      </c>
      <c r="B106" s="23" t="s">
        <v>303</v>
      </c>
      <c r="C106" s="157">
        <f>+C107+C109+C111</f>
        <v>0</v>
      </c>
    </row>
    <row r="107" spans="1:3" ht="12" customHeight="1">
      <c r="A107" s="13" t="s">
        <v>68</v>
      </c>
      <c r="B107" s="6" t="s">
        <v>149</v>
      </c>
      <c r="C107" s="160"/>
    </row>
    <row r="108" spans="1:3" ht="12" customHeight="1">
      <c r="A108" s="13" t="s">
        <v>69</v>
      </c>
      <c r="B108" s="10" t="s">
        <v>307</v>
      </c>
      <c r="C108" s="160"/>
    </row>
    <row r="109" spans="1:3" ht="12" customHeight="1">
      <c r="A109" s="13" t="s">
        <v>70</v>
      </c>
      <c r="B109" s="10" t="s">
        <v>112</v>
      </c>
      <c r="C109" s="159"/>
    </row>
    <row r="110" spans="1:3" ht="12" customHeight="1">
      <c r="A110" s="13" t="s">
        <v>71</v>
      </c>
      <c r="B110" s="10" t="s">
        <v>308</v>
      </c>
      <c r="C110" s="150"/>
    </row>
    <row r="111" spans="1:3" ht="12" customHeight="1">
      <c r="A111" s="13" t="s">
        <v>72</v>
      </c>
      <c r="B111" s="154" t="s">
        <v>152</v>
      </c>
      <c r="C111" s="150"/>
    </row>
    <row r="112" spans="1:3" ht="12" customHeight="1">
      <c r="A112" s="13" t="s">
        <v>78</v>
      </c>
      <c r="B112" s="153" t="s">
        <v>394</v>
      </c>
      <c r="C112" s="150"/>
    </row>
    <row r="113" spans="1:3" ht="12" customHeight="1">
      <c r="A113" s="13" t="s">
        <v>80</v>
      </c>
      <c r="B113" s="249" t="s">
        <v>313</v>
      </c>
      <c r="C113" s="150"/>
    </row>
    <row r="114" spans="1:3" ht="15.75">
      <c r="A114" s="13" t="s">
        <v>113</v>
      </c>
      <c r="B114" s="59" t="s">
        <v>296</v>
      </c>
      <c r="C114" s="150"/>
    </row>
    <row r="115" spans="1:3" ht="12" customHeight="1">
      <c r="A115" s="13" t="s">
        <v>114</v>
      </c>
      <c r="B115" s="59" t="s">
        <v>312</v>
      </c>
      <c r="C115" s="150"/>
    </row>
    <row r="116" spans="1:3" ht="12" customHeight="1">
      <c r="A116" s="13" t="s">
        <v>115</v>
      </c>
      <c r="B116" s="59" t="s">
        <v>311</v>
      </c>
      <c r="C116" s="150"/>
    </row>
    <row r="117" spans="1:3" ht="12" customHeight="1">
      <c r="A117" s="13" t="s">
        <v>304</v>
      </c>
      <c r="B117" s="59" t="s">
        <v>299</v>
      </c>
      <c r="C117" s="150"/>
    </row>
    <row r="118" spans="1:3" ht="12" customHeight="1">
      <c r="A118" s="13" t="s">
        <v>305</v>
      </c>
      <c r="B118" s="59" t="s">
        <v>310</v>
      </c>
      <c r="C118" s="150"/>
    </row>
    <row r="119" spans="1:3" ht="16.5" thickBot="1">
      <c r="A119" s="11" t="s">
        <v>306</v>
      </c>
      <c r="B119" s="59" t="s">
        <v>309</v>
      </c>
      <c r="C119" s="151"/>
    </row>
    <row r="120" spans="1:3" ht="12" customHeight="1" thickBot="1">
      <c r="A120" s="18" t="s">
        <v>7</v>
      </c>
      <c r="B120" s="47" t="s">
        <v>314</v>
      </c>
      <c r="C120" s="157">
        <f>+C121+C122</f>
        <v>3471</v>
      </c>
    </row>
    <row r="121" spans="1:3" ht="12" customHeight="1">
      <c r="A121" s="13" t="s">
        <v>51</v>
      </c>
      <c r="B121" s="7" t="s">
        <v>45</v>
      </c>
      <c r="C121" s="160">
        <v>3471</v>
      </c>
    </row>
    <row r="122" spans="1:3" ht="12" customHeight="1" thickBot="1">
      <c r="A122" s="14" t="s">
        <v>52</v>
      </c>
      <c r="B122" s="10" t="s">
        <v>46</v>
      </c>
      <c r="C122" s="161">
        <v>0</v>
      </c>
    </row>
    <row r="123" spans="1:3" ht="12" customHeight="1" thickBot="1">
      <c r="A123" s="18" t="s">
        <v>8</v>
      </c>
      <c r="B123" s="47" t="s">
        <v>315</v>
      </c>
      <c r="C123" s="157">
        <f>+C90+C106+C120</f>
        <v>32061</v>
      </c>
    </row>
    <row r="124" spans="1:3" ht="12" customHeight="1" thickBot="1">
      <c r="A124" s="18" t="s">
        <v>9</v>
      </c>
      <c r="B124" s="47" t="s">
        <v>316</v>
      </c>
      <c r="C124" s="157">
        <f>+C125+C126+C127</f>
        <v>0</v>
      </c>
    </row>
    <row r="125" spans="1:3" ht="12" customHeight="1">
      <c r="A125" s="13" t="s">
        <v>55</v>
      </c>
      <c r="B125" s="7" t="s">
        <v>317</v>
      </c>
      <c r="C125" s="150"/>
    </row>
    <row r="126" spans="1:3" ht="12" customHeight="1">
      <c r="A126" s="13" t="s">
        <v>56</v>
      </c>
      <c r="B126" s="7" t="s">
        <v>318</v>
      </c>
      <c r="C126" s="150"/>
    </row>
    <row r="127" spans="1:3" ht="12" customHeight="1" thickBot="1">
      <c r="A127" s="11" t="s">
        <v>57</v>
      </c>
      <c r="B127" s="5" t="s">
        <v>319</v>
      </c>
      <c r="C127" s="150"/>
    </row>
    <row r="128" spans="1:3" ht="12" customHeight="1" thickBot="1">
      <c r="A128" s="18" t="s">
        <v>10</v>
      </c>
      <c r="B128" s="47" t="s">
        <v>379</v>
      </c>
      <c r="C128" s="157">
        <f>+C129+C130+C131+C132</f>
        <v>0</v>
      </c>
    </row>
    <row r="129" spans="1:3" ht="12" customHeight="1">
      <c r="A129" s="13" t="s">
        <v>58</v>
      </c>
      <c r="B129" s="7" t="s">
        <v>320</v>
      </c>
      <c r="C129" s="150"/>
    </row>
    <row r="130" spans="1:3" ht="12" customHeight="1">
      <c r="A130" s="13" t="s">
        <v>59</v>
      </c>
      <c r="B130" s="7" t="s">
        <v>321</v>
      </c>
      <c r="C130" s="150"/>
    </row>
    <row r="131" spans="1:3" ht="12" customHeight="1">
      <c r="A131" s="13" t="s">
        <v>224</v>
      </c>
      <c r="B131" s="7" t="s">
        <v>322</v>
      </c>
      <c r="C131" s="150"/>
    </row>
    <row r="132" spans="1:3" ht="12" customHeight="1" thickBot="1">
      <c r="A132" s="11" t="s">
        <v>225</v>
      </c>
      <c r="B132" s="5" t="s">
        <v>323</v>
      </c>
      <c r="C132" s="150"/>
    </row>
    <row r="133" spans="1:3" ht="12" customHeight="1" thickBot="1">
      <c r="A133" s="18" t="s">
        <v>11</v>
      </c>
      <c r="B133" s="47" t="s">
        <v>324</v>
      </c>
      <c r="C133" s="163">
        <f>+C134+C135+C136+C137</f>
        <v>0</v>
      </c>
    </row>
    <row r="134" spans="1:3" ht="12" customHeight="1">
      <c r="A134" s="13" t="s">
        <v>60</v>
      </c>
      <c r="B134" s="7" t="s">
        <v>325</v>
      </c>
      <c r="C134" s="150"/>
    </row>
    <row r="135" spans="1:3" ht="12" customHeight="1">
      <c r="A135" s="13" t="s">
        <v>61</v>
      </c>
      <c r="B135" s="7" t="s">
        <v>335</v>
      </c>
      <c r="C135" s="150"/>
    </row>
    <row r="136" spans="1:3" ht="12" customHeight="1">
      <c r="A136" s="13" t="s">
        <v>236</v>
      </c>
      <c r="B136" s="7" t="s">
        <v>326</v>
      </c>
      <c r="C136" s="150"/>
    </row>
    <row r="137" spans="1:3" ht="12" customHeight="1" thickBot="1">
      <c r="A137" s="11" t="s">
        <v>237</v>
      </c>
      <c r="B137" s="5" t="s">
        <v>327</v>
      </c>
      <c r="C137" s="150"/>
    </row>
    <row r="138" spans="1:3" ht="12" customHeight="1" thickBot="1">
      <c r="A138" s="18" t="s">
        <v>12</v>
      </c>
      <c r="B138" s="47" t="s">
        <v>328</v>
      </c>
      <c r="C138" s="166">
        <f>+C139+C140+C141+C142</f>
        <v>0</v>
      </c>
    </row>
    <row r="139" spans="1:3" ht="12" customHeight="1">
      <c r="A139" s="13" t="s">
        <v>106</v>
      </c>
      <c r="B139" s="7" t="s">
        <v>329</v>
      </c>
      <c r="C139" s="150"/>
    </row>
    <row r="140" spans="1:3" ht="12" customHeight="1">
      <c r="A140" s="13" t="s">
        <v>107</v>
      </c>
      <c r="B140" s="7" t="s">
        <v>330</v>
      </c>
      <c r="C140" s="150"/>
    </row>
    <row r="141" spans="1:3" ht="12" customHeight="1">
      <c r="A141" s="13" t="s">
        <v>151</v>
      </c>
      <c r="B141" s="7" t="s">
        <v>331</v>
      </c>
      <c r="C141" s="150"/>
    </row>
    <row r="142" spans="1:3" ht="12" customHeight="1" thickBot="1">
      <c r="A142" s="13" t="s">
        <v>239</v>
      </c>
      <c r="B142" s="7" t="s">
        <v>332</v>
      </c>
      <c r="C142" s="150"/>
    </row>
    <row r="143" spans="1:9" ht="15" customHeight="1" thickBot="1">
      <c r="A143" s="18" t="s">
        <v>13</v>
      </c>
      <c r="B143" s="47" t="s">
        <v>333</v>
      </c>
      <c r="C143" s="265">
        <f>+C124+C128+C133+C138</f>
        <v>0</v>
      </c>
      <c r="F143" s="266"/>
      <c r="G143" s="267"/>
      <c r="H143" s="267"/>
      <c r="I143" s="267"/>
    </row>
    <row r="144" spans="1:3" s="252" customFormat="1" ht="12.75" customHeight="1" thickBot="1">
      <c r="A144" s="155" t="s">
        <v>14</v>
      </c>
      <c r="B144" s="227" t="s">
        <v>334</v>
      </c>
      <c r="C144" s="265">
        <f>+C123+C143</f>
        <v>32061</v>
      </c>
    </row>
    <row r="145" ht="7.5" customHeight="1"/>
    <row r="146" spans="1:3" ht="15.75">
      <c r="A146" s="298" t="s">
        <v>336</v>
      </c>
      <c r="B146" s="298"/>
      <c r="C146" s="298"/>
    </row>
    <row r="147" spans="1:3" ht="15" customHeight="1" thickBot="1">
      <c r="A147" s="296" t="s">
        <v>88</v>
      </c>
      <c r="B147" s="296"/>
      <c r="C147" s="167" t="s">
        <v>150</v>
      </c>
    </row>
    <row r="148" spans="1:4" ht="13.5" customHeight="1" thickBot="1">
      <c r="A148" s="18">
        <v>1</v>
      </c>
      <c r="B148" s="23" t="s">
        <v>337</v>
      </c>
      <c r="C148" s="157">
        <f>+C60-C123</f>
        <v>-4934</v>
      </c>
      <c r="D148" s="268"/>
    </row>
    <row r="149" spans="1:3" ht="27.75" customHeight="1" thickBot="1">
      <c r="A149" s="18" t="s">
        <v>6</v>
      </c>
      <c r="B149" s="23" t="s">
        <v>338</v>
      </c>
      <c r="C149" s="157">
        <f>+C83-C143</f>
        <v>4934</v>
      </c>
    </row>
  </sheetData>
  <sheetProtection sheet="1"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Szilvás Községi Önkormányzat
2014. ÉVI KÖLTSÉGVETÉSÉNEK ÖSSZEVONT MÉRLEGE&amp;10
&amp;R&amp;"Times New Roman CE,Félkövér dőlt"&amp;11 1.1. melléklet a 1/2014. (II.14.) önkormányzati rendelethez</oddHeader>
  </headerFooter>
  <rowBreaks count="1" manualBreakCount="1">
    <brk id="8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Layout" zoomScaleNormal="115" zoomScaleSheetLayoutView="100" workbookViewId="0" topLeftCell="A28">
      <selection activeCell="F1" sqref="F1:F30"/>
    </sheetView>
  </sheetViews>
  <sheetFormatPr defaultColWidth="9.00390625" defaultRowHeight="12.75"/>
  <cols>
    <col min="1" max="1" width="6.875" style="32" customWidth="1"/>
    <col min="2" max="2" width="55.125" style="105" customWidth="1"/>
    <col min="3" max="3" width="16.375" style="32" customWidth="1"/>
    <col min="4" max="4" width="55.125" style="32" customWidth="1"/>
    <col min="5" max="5" width="16.375" style="32" customWidth="1"/>
    <col min="6" max="6" width="4.875" style="32" customWidth="1"/>
    <col min="7" max="16384" width="9.375" style="32" customWidth="1"/>
  </cols>
  <sheetData>
    <row r="1" spans="2:6" ht="39.75" customHeight="1">
      <c r="B1" s="179" t="s">
        <v>92</v>
      </c>
      <c r="C1" s="180"/>
      <c r="D1" s="180"/>
      <c r="E1" s="180"/>
      <c r="F1" s="301" t="s">
        <v>405</v>
      </c>
    </row>
    <row r="2" spans="5:6" ht="14.25" thickBot="1">
      <c r="E2" s="181" t="s">
        <v>47</v>
      </c>
      <c r="F2" s="301"/>
    </row>
    <row r="3" spans="1:6" ht="18" customHeight="1" thickBot="1">
      <c r="A3" s="299" t="s">
        <v>50</v>
      </c>
      <c r="B3" s="182" t="s">
        <v>42</v>
      </c>
      <c r="C3" s="183"/>
      <c r="D3" s="182" t="s">
        <v>44</v>
      </c>
      <c r="E3" s="184"/>
      <c r="F3" s="301"/>
    </row>
    <row r="4" spans="1:6" s="185" customFormat="1" ht="35.25" customHeight="1" thickBot="1">
      <c r="A4" s="300"/>
      <c r="B4" s="106" t="s">
        <v>48</v>
      </c>
      <c r="C4" s="107" t="s">
        <v>179</v>
      </c>
      <c r="D4" s="106" t="s">
        <v>48</v>
      </c>
      <c r="E4" s="31" t="s">
        <v>179</v>
      </c>
      <c r="F4" s="301"/>
    </row>
    <row r="5" spans="1:6" s="190" customFormat="1" ht="12" customHeight="1" thickBot="1">
      <c r="A5" s="186">
        <v>1</v>
      </c>
      <c r="B5" s="187">
        <v>2</v>
      </c>
      <c r="C5" s="188" t="s">
        <v>7</v>
      </c>
      <c r="D5" s="187" t="s">
        <v>8</v>
      </c>
      <c r="E5" s="189" t="s">
        <v>9</v>
      </c>
      <c r="F5" s="301"/>
    </row>
    <row r="6" spans="1:6" ht="12.75" customHeight="1">
      <c r="A6" s="191" t="s">
        <v>5</v>
      </c>
      <c r="B6" s="192" t="s">
        <v>339</v>
      </c>
      <c r="C6" s="168">
        <v>17300</v>
      </c>
      <c r="D6" s="192" t="s">
        <v>49</v>
      </c>
      <c r="E6" s="174">
        <v>8576</v>
      </c>
      <c r="F6" s="301"/>
    </row>
    <row r="7" spans="1:6" ht="12.75" customHeight="1">
      <c r="A7" s="193" t="s">
        <v>6</v>
      </c>
      <c r="B7" s="194" t="s">
        <v>340</v>
      </c>
      <c r="C7" s="169">
        <v>180</v>
      </c>
      <c r="D7" s="194" t="s">
        <v>108</v>
      </c>
      <c r="E7" s="175">
        <v>1812</v>
      </c>
      <c r="F7" s="301"/>
    </row>
    <row r="8" spans="1:6" ht="12.75" customHeight="1">
      <c r="A8" s="193" t="s">
        <v>7</v>
      </c>
      <c r="B8" s="194" t="s">
        <v>382</v>
      </c>
      <c r="C8" s="169"/>
      <c r="D8" s="194" t="s">
        <v>155</v>
      </c>
      <c r="E8" s="175">
        <v>16350</v>
      </c>
      <c r="F8" s="301"/>
    </row>
    <row r="9" spans="1:6" ht="12.75" customHeight="1">
      <c r="A9" s="193" t="s">
        <v>8</v>
      </c>
      <c r="B9" s="194" t="s">
        <v>99</v>
      </c>
      <c r="C9" s="169">
        <v>5702</v>
      </c>
      <c r="D9" s="194" t="s">
        <v>109</v>
      </c>
      <c r="E9" s="175">
        <v>734</v>
      </c>
      <c r="F9" s="301"/>
    </row>
    <row r="10" spans="1:6" ht="12.75" customHeight="1">
      <c r="A10" s="193" t="s">
        <v>9</v>
      </c>
      <c r="B10" s="195" t="s">
        <v>341</v>
      </c>
      <c r="C10" s="169">
        <v>3480</v>
      </c>
      <c r="D10" s="194" t="s">
        <v>110</v>
      </c>
      <c r="E10" s="175">
        <v>1118</v>
      </c>
      <c r="F10" s="301"/>
    </row>
    <row r="11" spans="1:6" ht="12.75" customHeight="1">
      <c r="A11" s="193" t="s">
        <v>10</v>
      </c>
      <c r="B11" s="194" t="s">
        <v>342</v>
      </c>
      <c r="C11" s="170"/>
      <c r="D11" s="194" t="s">
        <v>36</v>
      </c>
      <c r="E11" s="175">
        <v>3471</v>
      </c>
      <c r="F11" s="301"/>
    </row>
    <row r="12" spans="1:6" ht="12.75" customHeight="1">
      <c r="A12" s="193" t="s">
        <v>11</v>
      </c>
      <c r="B12" s="194" t="s">
        <v>222</v>
      </c>
      <c r="C12" s="169">
        <v>465</v>
      </c>
      <c r="D12" s="29"/>
      <c r="E12" s="175"/>
      <c r="F12" s="301"/>
    </row>
    <row r="13" spans="1:6" ht="12.75" customHeight="1">
      <c r="A13" s="193" t="s">
        <v>12</v>
      </c>
      <c r="B13" s="29"/>
      <c r="C13" s="169"/>
      <c r="D13" s="29"/>
      <c r="E13" s="175"/>
      <c r="F13" s="301"/>
    </row>
    <row r="14" spans="1:6" ht="12.75" customHeight="1">
      <c r="A14" s="193" t="s">
        <v>13</v>
      </c>
      <c r="B14" s="269"/>
      <c r="C14" s="170"/>
      <c r="D14" s="29"/>
      <c r="E14" s="175"/>
      <c r="F14" s="301"/>
    </row>
    <row r="15" spans="1:6" ht="12.75" customHeight="1">
      <c r="A15" s="193" t="s">
        <v>14</v>
      </c>
      <c r="B15" s="29"/>
      <c r="C15" s="169"/>
      <c r="D15" s="29"/>
      <c r="E15" s="175"/>
      <c r="F15" s="301"/>
    </row>
    <row r="16" spans="1:6" ht="12.75" customHeight="1">
      <c r="A16" s="193" t="s">
        <v>15</v>
      </c>
      <c r="B16" s="29"/>
      <c r="C16" s="169"/>
      <c r="D16" s="29"/>
      <c r="E16" s="175"/>
      <c r="F16" s="301"/>
    </row>
    <row r="17" spans="1:6" ht="12.75" customHeight="1" thickBot="1">
      <c r="A17" s="193" t="s">
        <v>16</v>
      </c>
      <c r="B17" s="33"/>
      <c r="C17" s="171"/>
      <c r="D17" s="29"/>
      <c r="E17" s="176"/>
      <c r="F17" s="301"/>
    </row>
    <row r="18" spans="1:6" ht="15.75" customHeight="1" thickBot="1">
      <c r="A18" s="196" t="s">
        <v>17</v>
      </c>
      <c r="B18" s="48" t="s">
        <v>383</v>
      </c>
      <c r="C18" s="172">
        <f>+C6+C7+C9+C10+C12+C13+C14+C15+C16+C17</f>
        <v>27127</v>
      </c>
      <c r="D18" s="48" t="s">
        <v>350</v>
      </c>
      <c r="E18" s="177">
        <f>SUM(E6:E17)</f>
        <v>32061</v>
      </c>
      <c r="F18" s="301"/>
    </row>
    <row r="19" spans="1:6" ht="12.75" customHeight="1">
      <c r="A19" s="197" t="s">
        <v>18</v>
      </c>
      <c r="B19" s="198" t="s">
        <v>345</v>
      </c>
      <c r="C19" s="292">
        <f>+C20+C21+C22+C23</f>
        <v>4934</v>
      </c>
      <c r="D19" s="199" t="s">
        <v>116</v>
      </c>
      <c r="E19" s="178"/>
      <c r="F19" s="301"/>
    </row>
    <row r="20" spans="1:6" ht="12.75" customHeight="1">
      <c r="A20" s="200" t="s">
        <v>19</v>
      </c>
      <c r="B20" s="199" t="s">
        <v>147</v>
      </c>
      <c r="C20" s="37">
        <v>4934</v>
      </c>
      <c r="D20" s="199" t="s">
        <v>349</v>
      </c>
      <c r="E20" s="38"/>
      <c r="F20" s="301"/>
    </row>
    <row r="21" spans="1:6" ht="12.75" customHeight="1">
      <c r="A21" s="200" t="s">
        <v>20</v>
      </c>
      <c r="B21" s="199" t="s">
        <v>148</v>
      </c>
      <c r="C21" s="37"/>
      <c r="D21" s="199" t="s">
        <v>90</v>
      </c>
      <c r="E21" s="38"/>
      <c r="F21" s="301"/>
    </row>
    <row r="22" spans="1:6" ht="12.75" customHeight="1">
      <c r="A22" s="200" t="s">
        <v>21</v>
      </c>
      <c r="B22" s="199" t="s">
        <v>153</v>
      </c>
      <c r="C22" s="37"/>
      <c r="D22" s="199" t="s">
        <v>91</v>
      </c>
      <c r="E22" s="38"/>
      <c r="F22" s="301"/>
    </row>
    <row r="23" spans="1:6" ht="12.75" customHeight="1">
      <c r="A23" s="200" t="s">
        <v>22</v>
      </c>
      <c r="B23" s="199" t="s">
        <v>154</v>
      </c>
      <c r="C23" s="37"/>
      <c r="D23" s="198" t="s">
        <v>156</v>
      </c>
      <c r="E23" s="38"/>
      <c r="F23" s="301"/>
    </row>
    <row r="24" spans="1:6" ht="12.75" customHeight="1">
      <c r="A24" s="200" t="s">
        <v>23</v>
      </c>
      <c r="B24" s="199" t="s">
        <v>346</v>
      </c>
      <c r="C24" s="201">
        <f>+C25+C26</f>
        <v>0</v>
      </c>
      <c r="D24" s="199" t="s">
        <v>117</v>
      </c>
      <c r="E24" s="38"/>
      <c r="F24" s="301"/>
    </row>
    <row r="25" spans="1:6" ht="12.75" customHeight="1">
      <c r="A25" s="197" t="s">
        <v>24</v>
      </c>
      <c r="B25" s="198" t="s">
        <v>343</v>
      </c>
      <c r="C25" s="173"/>
      <c r="D25" s="192" t="s">
        <v>118</v>
      </c>
      <c r="E25" s="178"/>
      <c r="F25" s="301"/>
    </row>
    <row r="26" spans="1:6" ht="12.75" customHeight="1" thickBot="1">
      <c r="A26" s="200" t="s">
        <v>25</v>
      </c>
      <c r="B26" s="199" t="s">
        <v>344</v>
      </c>
      <c r="C26" s="37"/>
      <c r="D26" s="29"/>
      <c r="E26" s="38"/>
      <c r="F26" s="301"/>
    </row>
    <row r="27" spans="1:6" ht="15.75" customHeight="1" thickBot="1">
      <c r="A27" s="196" t="s">
        <v>26</v>
      </c>
      <c r="B27" s="48" t="s">
        <v>347</v>
      </c>
      <c r="C27" s="172">
        <f>+C19+C24</f>
        <v>4934</v>
      </c>
      <c r="D27" s="48" t="s">
        <v>351</v>
      </c>
      <c r="E27" s="177">
        <f>SUM(E19:E26)</f>
        <v>0</v>
      </c>
      <c r="F27" s="301"/>
    </row>
    <row r="28" spans="1:6" ht="13.5" thickBot="1">
      <c r="A28" s="196" t="s">
        <v>27</v>
      </c>
      <c r="B28" s="202" t="s">
        <v>348</v>
      </c>
      <c r="C28" s="203">
        <f>+C18+C27</f>
        <v>32061</v>
      </c>
      <c r="D28" s="202" t="s">
        <v>352</v>
      </c>
      <c r="E28" s="203">
        <f>+E18+E27</f>
        <v>32061</v>
      </c>
      <c r="F28" s="301"/>
    </row>
    <row r="29" spans="1:6" ht="13.5" thickBot="1">
      <c r="A29" s="196" t="s">
        <v>28</v>
      </c>
      <c r="B29" s="202" t="s">
        <v>94</v>
      </c>
      <c r="C29" s="203">
        <f>IF(C18-E18&lt;0,E18-C18,"-")</f>
        <v>4934</v>
      </c>
      <c r="D29" s="202" t="s">
        <v>95</v>
      </c>
      <c r="E29" s="203" t="str">
        <f>IF(C18-E18&gt;0,C18-E18,"-")</f>
        <v>-</v>
      </c>
      <c r="F29" s="301"/>
    </row>
    <row r="30" spans="1:6" ht="13.5" thickBot="1">
      <c r="A30" s="196" t="s">
        <v>29</v>
      </c>
      <c r="B30" s="202" t="s">
        <v>157</v>
      </c>
      <c r="C30" s="203" t="str">
        <f>IF(C18+C19-E28&lt;0,E28-(C18+C19),"-")</f>
        <v>-</v>
      </c>
      <c r="D30" s="202" t="s">
        <v>158</v>
      </c>
      <c r="E30" s="203" t="str">
        <f>IF(C18+C19-E28&gt;0,C18+C19-E28,"-")</f>
        <v>-</v>
      </c>
      <c r="F30" s="301"/>
    </row>
    <row r="31" spans="2:4" ht="18.75">
      <c r="B31" s="302"/>
      <c r="C31" s="302"/>
      <c r="D31" s="302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C10" sqref="C10"/>
    </sheetView>
  </sheetViews>
  <sheetFormatPr defaultColWidth="9.00390625" defaultRowHeight="12.75"/>
  <cols>
    <col min="1" max="1" width="6.875" style="32" customWidth="1"/>
    <col min="2" max="2" width="55.125" style="105" customWidth="1"/>
    <col min="3" max="3" width="16.375" style="32" customWidth="1"/>
    <col min="4" max="4" width="55.125" style="32" customWidth="1"/>
    <col min="5" max="5" width="16.375" style="32" customWidth="1"/>
    <col min="6" max="6" width="4.875" style="32" customWidth="1"/>
    <col min="7" max="16384" width="9.375" style="32" customWidth="1"/>
  </cols>
  <sheetData>
    <row r="1" spans="2:6" ht="31.5">
      <c r="B1" s="179" t="s">
        <v>93</v>
      </c>
      <c r="C1" s="180"/>
      <c r="D1" s="180"/>
      <c r="E1" s="180"/>
      <c r="F1" s="301" t="s">
        <v>406</v>
      </c>
    </row>
    <row r="2" spans="5:6" ht="14.25" thickBot="1">
      <c r="E2" s="181" t="s">
        <v>47</v>
      </c>
      <c r="F2" s="301"/>
    </row>
    <row r="3" spans="1:6" ht="13.5" thickBot="1">
      <c r="A3" s="303" t="s">
        <v>50</v>
      </c>
      <c r="B3" s="182" t="s">
        <v>42</v>
      </c>
      <c r="C3" s="183"/>
      <c r="D3" s="182" t="s">
        <v>44</v>
      </c>
      <c r="E3" s="184"/>
      <c r="F3" s="301"/>
    </row>
    <row r="4" spans="1:6" s="185" customFormat="1" ht="24.75" thickBot="1">
      <c r="A4" s="304"/>
      <c r="B4" s="106" t="s">
        <v>48</v>
      </c>
      <c r="C4" s="107" t="s">
        <v>179</v>
      </c>
      <c r="D4" s="106" t="s">
        <v>48</v>
      </c>
      <c r="E4" s="107" t="s">
        <v>179</v>
      </c>
      <c r="F4" s="301"/>
    </row>
    <row r="5" spans="1:6" s="185" customFormat="1" ht="13.5" thickBot="1">
      <c r="A5" s="186">
        <v>1</v>
      </c>
      <c r="B5" s="187">
        <v>2</v>
      </c>
      <c r="C5" s="188">
        <v>3</v>
      </c>
      <c r="D5" s="187">
        <v>4</v>
      </c>
      <c r="E5" s="189">
        <v>5</v>
      </c>
      <c r="F5" s="301"/>
    </row>
    <row r="6" spans="1:6" ht="12.75" customHeight="1">
      <c r="A6" s="191" t="s">
        <v>5</v>
      </c>
      <c r="B6" s="192" t="s">
        <v>353</v>
      </c>
      <c r="C6" s="168"/>
      <c r="D6" s="192" t="s">
        <v>149</v>
      </c>
      <c r="E6" s="174"/>
      <c r="F6" s="301"/>
    </row>
    <row r="7" spans="1:6" ht="12.75">
      <c r="A7" s="193" t="s">
        <v>6</v>
      </c>
      <c r="B7" s="194" t="s">
        <v>354</v>
      </c>
      <c r="C7" s="169"/>
      <c r="D7" s="194" t="s">
        <v>359</v>
      </c>
      <c r="E7" s="175"/>
      <c r="F7" s="301"/>
    </row>
    <row r="8" spans="1:6" ht="12.75" customHeight="1">
      <c r="A8" s="193" t="s">
        <v>7</v>
      </c>
      <c r="B8" s="194" t="s">
        <v>1</v>
      </c>
      <c r="C8" s="169"/>
      <c r="D8" s="194" t="s">
        <v>112</v>
      </c>
      <c r="E8" s="175"/>
      <c r="F8" s="301"/>
    </row>
    <row r="9" spans="1:6" ht="12.75" customHeight="1">
      <c r="A9" s="193" t="s">
        <v>8</v>
      </c>
      <c r="B9" s="194" t="s">
        <v>355</v>
      </c>
      <c r="C9" s="169"/>
      <c r="D9" s="194" t="s">
        <v>360</v>
      </c>
      <c r="E9" s="175"/>
      <c r="F9" s="301"/>
    </row>
    <row r="10" spans="1:6" ht="12.75" customHeight="1">
      <c r="A10" s="193" t="s">
        <v>9</v>
      </c>
      <c r="B10" s="194" t="s">
        <v>356</v>
      </c>
      <c r="C10" s="169"/>
      <c r="D10" s="194" t="s">
        <v>152</v>
      </c>
      <c r="E10" s="175"/>
      <c r="F10" s="301"/>
    </row>
    <row r="11" spans="1:6" ht="12.75" customHeight="1">
      <c r="A11" s="193" t="s">
        <v>10</v>
      </c>
      <c r="B11" s="194" t="s">
        <v>357</v>
      </c>
      <c r="C11" s="170"/>
      <c r="D11" s="29"/>
      <c r="E11" s="175"/>
      <c r="F11" s="301"/>
    </row>
    <row r="12" spans="1:6" ht="12.75" customHeight="1">
      <c r="A12" s="193" t="s">
        <v>11</v>
      </c>
      <c r="B12" s="29"/>
      <c r="C12" s="169"/>
      <c r="D12" s="29"/>
      <c r="E12" s="175"/>
      <c r="F12" s="301"/>
    </row>
    <row r="13" spans="1:6" ht="12.75" customHeight="1">
      <c r="A13" s="193" t="s">
        <v>12</v>
      </c>
      <c r="B13" s="29"/>
      <c r="C13" s="169"/>
      <c r="D13" s="29"/>
      <c r="E13" s="175"/>
      <c r="F13" s="301"/>
    </row>
    <row r="14" spans="1:6" ht="12.75" customHeight="1">
      <c r="A14" s="193" t="s">
        <v>13</v>
      </c>
      <c r="B14" s="29"/>
      <c r="C14" s="170"/>
      <c r="D14" s="29"/>
      <c r="E14" s="175"/>
      <c r="F14" s="301"/>
    </row>
    <row r="15" spans="1:6" ht="12.75">
      <c r="A15" s="193" t="s">
        <v>14</v>
      </c>
      <c r="B15" s="29"/>
      <c r="C15" s="170"/>
      <c r="D15" s="29"/>
      <c r="E15" s="175"/>
      <c r="F15" s="301"/>
    </row>
    <row r="16" spans="1:6" ht="12.75" customHeight="1" thickBot="1">
      <c r="A16" s="239" t="s">
        <v>15</v>
      </c>
      <c r="B16" s="270"/>
      <c r="C16" s="241"/>
      <c r="D16" s="240" t="s">
        <v>36</v>
      </c>
      <c r="E16" s="223"/>
      <c r="F16" s="301"/>
    </row>
    <row r="17" spans="1:6" ht="15.75" customHeight="1" thickBot="1">
      <c r="A17" s="196" t="s">
        <v>16</v>
      </c>
      <c r="B17" s="48" t="s">
        <v>384</v>
      </c>
      <c r="C17" s="172">
        <f>+C6+C8+C9+C11+C12+C13+C14+C15+C16</f>
        <v>0</v>
      </c>
      <c r="D17" s="48" t="s">
        <v>385</v>
      </c>
      <c r="E17" s="177">
        <f>+E6+E8+E10+E11+E12+E13+E14+E15+E16</f>
        <v>0</v>
      </c>
      <c r="F17" s="301"/>
    </row>
    <row r="18" spans="1:6" ht="12.75" customHeight="1">
      <c r="A18" s="191" t="s">
        <v>17</v>
      </c>
      <c r="B18" s="205" t="s">
        <v>170</v>
      </c>
      <c r="C18" s="212">
        <f>+C19+C20+C21+C22+C23</f>
        <v>0</v>
      </c>
      <c r="D18" s="199" t="s">
        <v>116</v>
      </c>
      <c r="E18" s="36"/>
      <c r="F18" s="301"/>
    </row>
    <row r="19" spans="1:6" ht="12.75" customHeight="1">
      <c r="A19" s="193" t="s">
        <v>18</v>
      </c>
      <c r="B19" s="206" t="s">
        <v>159</v>
      </c>
      <c r="C19" s="37"/>
      <c r="D19" s="199" t="s">
        <v>119</v>
      </c>
      <c r="E19" s="38"/>
      <c r="F19" s="301"/>
    </row>
    <row r="20" spans="1:6" ht="12.75" customHeight="1">
      <c r="A20" s="191" t="s">
        <v>19</v>
      </c>
      <c r="B20" s="206" t="s">
        <v>160</v>
      </c>
      <c r="C20" s="37"/>
      <c r="D20" s="199" t="s">
        <v>90</v>
      </c>
      <c r="E20" s="38"/>
      <c r="F20" s="301"/>
    </row>
    <row r="21" spans="1:6" ht="12.75" customHeight="1">
      <c r="A21" s="193" t="s">
        <v>20</v>
      </c>
      <c r="B21" s="206" t="s">
        <v>161</v>
      </c>
      <c r="C21" s="37"/>
      <c r="D21" s="199" t="s">
        <v>91</v>
      </c>
      <c r="E21" s="38"/>
      <c r="F21" s="301"/>
    </row>
    <row r="22" spans="1:6" ht="12.75" customHeight="1">
      <c r="A22" s="191" t="s">
        <v>21</v>
      </c>
      <c r="B22" s="206" t="s">
        <v>162</v>
      </c>
      <c r="C22" s="37"/>
      <c r="D22" s="198" t="s">
        <v>156</v>
      </c>
      <c r="E22" s="38"/>
      <c r="F22" s="301"/>
    </row>
    <row r="23" spans="1:6" ht="12.75" customHeight="1">
      <c r="A23" s="193" t="s">
        <v>22</v>
      </c>
      <c r="B23" s="207" t="s">
        <v>163</v>
      </c>
      <c r="C23" s="37"/>
      <c r="D23" s="199" t="s">
        <v>120</v>
      </c>
      <c r="E23" s="38"/>
      <c r="F23" s="301"/>
    </row>
    <row r="24" spans="1:6" ht="12.75" customHeight="1">
      <c r="A24" s="191" t="s">
        <v>23</v>
      </c>
      <c r="B24" s="208" t="s">
        <v>164</v>
      </c>
      <c r="C24" s="201">
        <f>+C25+C26+C27+C28+C29</f>
        <v>0</v>
      </c>
      <c r="D24" s="209" t="s">
        <v>118</v>
      </c>
      <c r="E24" s="38"/>
      <c r="F24" s="301"/>
    </row>
    <row r="25" spans="1:6" ht="12.75" customHeight="1">
      <c r="A25" s="193" t="s">
        <v>24</v>
      </c>
      <c r="B25" s="207" t="s">
        <v>165</v>
      </c>
      <c r="C25" s="37"/>
      <c r="D25" s="209" t="s">
        <v>361</v>
      </c>
      <c r="E25" s="38"/>
      <c r="F25" s="301"/>
    </row>
    <row r="26" spans="1:6" ht="12.75" customHeight="1">
      <c r="A26" s="191" t="s">
        <v>25</v>
      </c>
      <c r="B26" s="207" t="s">
        <v>166</v>
      </c>
      <c r="C26" s="37"/>
      <c r="D26" s="204"/>
      <c r="E26" s="38"/>
      <c r="F26" s="301"/>
    </row>
    <row r="27" spans="1:6" ht="12.75" customHeight="1">
      <c r="A27" s="193" t="s">
        <v>26</v>
      </c>
      <c r="B27" s="206" t="s">
        <v>167</v>
      </c>
      <c r="C27" s="37"/>
      <c r="D27" s="46"/>
      <c r="E27" s="38"/>
      <c r="F27" s="301"/>
    </row>
    <row r="28" spans="1:6" ht="12.75" customHeight="1">
      <c r="A28" s="191" t="s">
        <v>27</v>
      </c>
      <c r="B28" s="210" t="s">
        <v>168</v>
      </c>
      <c r="C28" s="37"/>
      <c r="D28" s="29"/>
      <c r="E28" s="38"/>
      <c r="F28" s="301"/>
    </row>
    <row r="29" spans="1:6" ht="12.75" customHeight="1" thickBot="1">
      <c r="A29" s="193" t="s">
        <v>28</v>
      </c>
      <c r="B29" s="211" t="s">
        <v>169</v>
      </c>
      <c r="C29" s="37"/>
      <c r="D29" s="46"/>
      <c r="E29" s="38"/>
      <c r="F29" s="301"/>
    </row>
    <row r="30" spans="1:6" ht="21.75" customHeight="1" thickBot="1">
      <c r="A30" s="196" t="s">
        <v>29</v>
      </c>
      <c r="B30" s="48" t="s">
        <v>358</v>
      </c>
      <c r="C30" s="172">
        <f>+C18+C24</f>
        <v>0</v>
      </c>
      <c r="D30" s="48" t="s">
        <v>362</v>
      </c>
      <c r="E30" s="177">
        <f>SUM(E18:E29)</f>
        <v>0</v>
      </c>
      <c r="F30" s="301"/>
    </row>
    <row r="31" spans="1:6" ht="13.5" thickBot="1">
      <c r="A31" s="196" t="s">
        <v>30</v>
      </c>
      <c r="B31" s="202" t="s">
        <v>363</v>
      </c>
      <c r="C31" s="203">
        <f>+C17+C30</f>
        <v>0</v>
      </c>
      <c r="D31" s="202" t="s">
        <v>364</v>
      </c>
      <c r="E31" s="203">
        <f>+E17+E30</f>
        <v>0</v>
      </c>
      <c r="F31" s="301"/>
    </row>
    <row r="32" spans="1:6" ht="13.5" thickBot="1">
      <c r="A32" s="196" t="s">
        <v>31</v>
      </c>
      <c r="B32" s="202" t="s">
        <v>94</v>
      </c>
      <c r="C32" s="203" t="str">
        <f>IF(C17-E17&lt;0,E17-C17,"-")</f>
        <v>-</v>
      </c>
      <c r="D32" s="202" t="s">
        <v>95</v>
      </c>
      <c r="E32" s="203" t="str">
        <f>IF(C17-E17&gt;0,C17-E17,"-")</f>
        <v>-</v>
      </c>
      <c r="F32" s="301"/>
    </row>
    <row r="33" spans="1:6" ht="13.5" thickBot="1">
      <c r="A33" s="196" t="s">
        <v>32</v>
      </c>
      <c r="B33" s="202" t="s">
        <v>157</v>
      </c>
      <c r="C33" s="203" t="str">
        <f>IF(C17+C18-E31&lt;0,E31-(C17+C18),"-")</f>
        <v>-</v>
      </c>
      <c r="D33" s="202" t="s">
        <v>158</v>
      </c>
      <c r="E33" s="203" t="str">
        <f>IF(C17+C18-E31&gt;0,C17+C18-E31,"-")</f>
        <v>-</v>
      </c>
      <c r="F33" s="301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49" t="s">
        <v>85</v>
      </c>
      <c r="E1" s="52" t="s">
        <v>89</v>
      </c>
    </row>
    <row r="3" spans="1:5" ht="12.75">
      <c r="A3" s="53"/>
      <c r="B3" s="54"/>
      <c r="C3" s="53"/>
      <c r="D3" s="56"/>
      <c r="E3" s="54"/>
    </row>
    <row r="4" spans="1:5" ht="15.75">
      <c r="A4" s="39" t="s">
        <v>365</v>
      </c>
      <c r="B4" s="55"/>
      <c r="C4" s="62"/>
      <c r="D4" s="56"/>
      <c r="E4" s="54"/>
    </row>
    <row r="5" spans="1:5" ht="12.75">
      <c r="A5" s="53"/>
      <c r="B5" s="54"/>
      <c r="C5" s="53"/>
      <c r="D5" s="56"/>
      <c r="E5" s="54"/>
    </row>
    <row r="6" spans="1:5" ht="12.75">
      <c r="A6" s="53" t="s">
        <v>367</v>
      </c>
      <c r="B6" s="54">
        <f>+'1.1.sz.mell.'!C60</f>
        <v>27127</v>
      </c>
      <c r="C6" s="53" t="s">
        <v>368</v>
      </c>
      <c r="D6" s="56">
        <f>+'2.1.sz.mell  '!C18+'2.2.sz.mell  '!C17</f>
        <v>27127</v>
      </c>
      <c r="E6" s="54">
        <f aca="true" t="shared" si="0" ref="E6:E15">+B6-D6</f>
        <v>0</v>
      </c>
    </row>
    <row r="7" spans="1:5" ht="12.75">
      <c r="A7" s="53" t="s">
        <v>369</v>
      </c>
      <c r="B7" s="54">
        <f>+'1.1.sz.mell.'!C83</f>
        <v>4934</v>
      </c>
      <c r="C7" s="53" t="s">
        <v>370</v>
      </c>
      <c r="D7" s="56">
        <f>+'2.1.sz.mell  '!C27+'2.2.sz.mell  '!C30</f>
        <v>4934</v>
      </c>
      <c r="E7" s="54">
        <f t="shared" si="0"/>
        <v>0</v>
      </c>
    </row>
    <row r="8" spans="1:5" ht="12.75">
      <c r="A8" s="53" t="s">
        <v>371</v>
      </c>
      <c r="B8" s="54">
        <f>+'1.1.sz.mell.'!C84</f>
        <v>32061</v>
      </c>
      <c r="C8" s="53" t="s">
        <v>372</v>
      </c>
      <c r="D8" s="56">
        <f>+'2.1.sz.mell  '!C28+'2.2.sz.mell  '!C31</f>
        <v>32061</v>
      </c>
      <c r="E8" s="54">
        <f t="shared" si="0"/>
        <v>0</v>
      </c>
    </row>
    <row r="9" spans="1:5" ht="12.75">
      <c r="A9" s="53"/>
      <c r="B9" s="54"/>
      <c r="C9" s="53"/>
      <c r="D9" s="56"/>
      <c r="E9" s="54"/>
    </row>
    <row r="10" spans="1:5" ht="12.75">
      <c r="A10" s="53"/>
      <c r="B10" s="54"/>
      <c r="C10" s="53"/>
      <c r="D10" s="56"/>
      <c r="E10" s="54"/>
    </row>
    <row r="11" spans="1:5" ht="15.75">
      <c r="A11" s="39" t="s">
        <v>366</v>
      </c>
      <c r="B11" s="55"/>
      <c r="C11" s="62"/>
      <c r="D11" s="56"/>
      <c r="E11" s="54"/>
    </row>
    <row r="12" spans="1:5" ht="12.75">
      <c r="A12" s="53"/>
      <c r="B12" s="54"/>
      <c r="C12" s="53"/>
      <c r="D12" s="56"/>
      <c r="E12" s="54"/>
    </row>
    <row r="13" spans="1:5" ht="12.75">
      <c r="A13" s="53" t="s">
        <v>376</v>
      </c>
      <c r="B13" s="54">
        <f>+'1.1.sz.mell.'!C123</f>
        <v>32061</v>
      </c>
      <c r="C13" s="53" t="s">
        <v>375</v>
      </c>
      <c r="D13" s="56">
        <f>+'2.1.sz.mell  '!E18+'2.2.sz.mell  '!E17</f>
        <v>32061</v>
      </c>
      <c r="E13" s="54">
        <f t="shared" si="0"/>
        <v>0</v>
      </c>
    </row>
    <row r="14" spans="1:5" ht="12.75">
      <c r="A14" s="53" t="s">
        <v>177</v>
      </c>
      <c r="B14" s="54">
        <f>+'1.1.sz.mell.'!C143</f>
        <v>0</v>
      </c>
      <c r="C14" s="53" t="s">
        <v>374</v>
      </c>
      <c r="D14" s="56">
        <f>+'2.1.sz.mell  '!E27+'2.2.sz.mell  '!E30</f>
        <v>0</v>
      </c>
      <c r="E14" s="54">
        <f t="shared" si="0"/>
        <v>0</v>
      </c>
    </row>
    <row r="15" spans="1:5" ht="12.75">
      <c r="A15" s="53" t="s">
        <v>377</v>
      </c>
      <c r="B15" s="54">
        <f>+'1.1.sz.mell.'!C144</f>
        <v>32061</v>
      </c>
      <c r="C15" s="53" t="s">
        <v>373</v>
      </c>
      <c r="D15" s="56">
        <f>+'2.1.sz.mell  '!E28+'2.2.sz.mell  '!E31</f>
        <v>32061</v>
      </c>
      <c r="E15" s="54">
        <f t="shared" si="0"/>
        <v>0</v>
      </c>
    </row>
    <row r="16" spans="1:5" ht="12.75">
      <c r="A16" s="50"/>
      <c r="B16" s="50"/>
      <c r="C16" s="53"/>
      <c r="D16" s="56"/>
      <c r="E16" s="51"/>
    </row>
    <row r="17" spans="1:5" ht="12.75">
      <c r="A17" s="50"/>
      <c r="B17" s="50"/>
      <c r="C17" s="50"/>
      <c r="D17" s="50"/>
      <c r="E17" s="50"/>
    </row>
    <row r="18" spans="1:5" ht="12.75">
      <c r="A18" s="50"/>
      <c r="B18" s="50"/>
      <c r="C18" s="50"/>
      <c r="D18" s="50"/>
      <c r="E18" s="50"/>
    </row>
    <row r="19" spans="1:5" ht="12.75">
      <c r="A19" s="50"/>
      <c r="B19" s="50"/>
      <c r="C19" s="50"/>
      <c r="D19" s="50"/>
      <c r="E19" s="50"/>
    </row>
  </sheetData>
  <sheetProtection sheet="1"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B3" sqref="B3:B4"/>
    </sheetView>
  </sheetViews>
  <sheetFormatPr defaultColWidth="9.00390625" defaultRowHeight="12.75"/>
  <cols>
    <col min="1" max="1" width="5.625" style="64" customWidth="1"/>
    <col min="2" max="2" width="35.625" style="64" customWidth="1"/>
    <col min="3" max="6" width="14.00390625" style="64" customWidth="1"/>
    <col min="7" max="16384" width="9.375" style="64" customWidth="1"/>
  </cols>
  <sheetData>
    <row r="1" spans="1:6" ht="33" customHeight="1">
      <c r="A1" s="305" t="s">
        <v>399</v>
      </c>
      <c r="B1" s="305"/>
      <c r="C1" s="305"/>
      <c r="D1" s="305"/>
      <c r="E1" s="305"/>
      <c r="F1" s="305"/>
    </row>
    <row r="2" spans="1:7" ht="15.75" customHeight="1" thickBot="1">
      <c r="A2" s="65"/>
      <c r="B2" s="65"/>
      <c r="C2" s="306"/>
      <c r="D2" s="306"/>
      <c r="E2" s="313" t="s">
        <v>39</v>
      </c>
      <c r="F2" s="313"/>
      <c r="G2" s="72"/>
    </row>
    <row r="3" spans="1:6" ht="63" customHeight="1">
      <c r="A3" s="309" t="s">
        <v>3</v>
      </c>
      <c r="B3" s="311" t="s">
        <v>123</v>
      </c>
      <c r="C3" s="311" t="s">
        <v>178</v>
      </c>
      <c r="D3" s="311"/>
      <c r="E3" s="311"/>
      <c r="F3" s="307" t="s">
        <v>173</v>
      </c>
    </row>
    <row r="4" spans="1:6" ht="15.75" thickBot="1">
      <c r="A4" s="310"/>
      <c r="B4" s="312"/>
      <c r="C4" s="67" t="s">
        <v>171</v>
      </c>
      <c r="D4" s="67" t="s">
        <v>172</v>
      </c>
      <c r="E4" s="67" t="s">
        <v>378</v>
      </c>
      <c r="F4" s="308"/>
    </row>
    <row r="5" spans="1:6" ht="15.75" thickBot="1">
      <c r="A5" s="69">
        <v>1</v>
      </c>
      <c r="B5" s="70">
        <v>2</v>
      </c>
      <c r="C5" s="70">
        <v>3</v>
      </c>
      <c r="D5" s="70">
        <v>4</v>
      </c>
      <c r="E5" s="70">
        <v>5</v>
      </c>
      <c r="F5" s="71">
        <v>6</v>
      </c>
    </row>
    <row r="6" spans="1:6" ht="15">
      <c r="A6" s="68" t="s">
        <v>5</v>
      </c>
      <c r="B6" s="89"/>
      <c r="C6" s="90"/>
      <c r="D6" s="90"/>
      <c r="E6" s="90"/>
      <c r="F6" s="75">
        <f>SUM(C6:E6)</f>
        <v>0</v>
      </c>
    </row>
    <row r="7" spans="1:6" ht="15">
      <c r="A7" s="66" t="s">
        <v>6</v>
      </c>
      <c r="B7" s="91"/>
      <c r="C7" s="92"/>
      <c r="D7" s="92"/>
      <c r="E7" s="92"/>
      <c r="F7" s="76">
        <f>SUM(C7:E7)</f>
        <v>0</v>
      </c>
    </row>
    <row r="8" spans="1:6" ht="15">
      <c r="A8" s="66" t="s">
        <v>7</v>
      </c>
      <c r="B8" s="91"/>
      <c r="C8" s="92"/>
      <c r="D8" s="92"/>
      <c r="E8" s="92"/>
      <c r="F8" s="76">
        <f>SUM(C8:E8)</f>
        <v>0</v>
      </c>
    </row>
    <row r="9" spans="1:6" ht="15">
      <c r="A9" s="66" t="s">
        <v>8</v>
      </c>
      <c r="B9" s="91"/>
      <c r="C9" s="92"/>
      <c r="D9" s="92"/>
      <c r="E9" s="92"/>
      <c r="F9" s="76">
        <f>SUM(C9:E9)</f>
        <v>0</v>
      </c>
    </row>
    <row r="10" spans="1:6" ht="15.75" thickBot="1">
      <c r="A10" s="73" t="s">
        <v>9</v>
      </c>
      <c r="B10" s="93"/>
      <c r="C10" s="94"/>
      <c r="D10" s="94"/>
      <c r="E10" s="94"/>
      <c r="F10" s="76">
        <f>SUM(C10:E10)</f>
        <v>0</v>
      </c>
    </row>
    <row r="11" spans="1:6" s="291" customFormat="1" ht="15" thickBot="1">
      <c r="A11" s="288" t="s">
        <v>10</v>
      </c>
      <c r="B11" s="74" t="s">
        <v>124</v>
      </c>
      <c r="C11" s="289">
        <f>SUM(C6:C10)</f>
        <v>0</v>
      </c>
      <c r="D11" s="289">
        <f>SUM(D6:D10)</f>
        <v>0</v>
      </c>
      <c r="E11" s="289">
        <f>SUM(E6:E10)</f>
        <v>0</v>
      </c>
      <c r="F11" s="290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...../2014. (....)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7" sqref="C7"/>
    </sheetView>
  </sheetViews>
  <sheetFormatPr defaultColWidth="9.00390625" defaultRowHeight="12.75"/>
  <cols>
    <col min="1" max="1" width="5.625" style="64" customWidth="1"/>
    <col min="2" max="2" width="68.625" style="64" customWidth="1"/>
    <col min="3" max="3" width="19.50390625" style="64" customWidth="1"/>
    <col min="4" max="16384" width="9.375" style="64" customWidth="1"/>
  </cols>
  <sheetData>
    <row r="1" spans="1:3" ht="33" customHeight="1">
      <c r="A1" s="305" t="s">
        <v>400</v>
      </c>
      <c r="B1" s="305"/>
      <c r="C1" s="305"/>
    </row>
    <row r="2" spans="1:4" ht="15.75" customHeight="1" thickBot="1">
      <c r="A2" s="65"/>
      <c r="B2" s="65"/>
      <c r="C2" s="77" t="s">
        <v>39</v>
      </c>
      <c r="D2" s="72"/>
    </row>
    <row r="3" spans="1:3" ht="26.25" customHeight="1" thickBot="1">
      <c r="A3" s="95" t="s">
        <v>3</v>
      </c>
      <c r="B3" s="96" t="s">
        <v>121</v>
      </c>
      <c r="C3" s="97" t="s">
        <v>179</v>
      </c>
    </row>
    <row r="4" spans="1:3" ht="15.75" thickBot="1">
      <c r="A4" s="98">
        <v>1</v>
      </c>
      <c r="B4" s="99">
        <v>2</v>
      </c>
      <c r="C4" s="100">
        <v>3</v>
      </c>
    </row>
    <row r="5" spans="1:3" ht="15">
      <c r="A5" s="101" t="s">
        <v>5</v>
      </c>
      <c r="B5" s="216" t="s">
        <v>43</v>
      </c>
      <c r="C5" s="213">
        <v>1660</v>
      </c>
    </row>
    <row r="6" spans="1:3" ht="24.75">
      <c r="A6" s="102" t="s">
        <v>6</v>
      </c>
      <c r="B6" s="230" t="s">
        <v>174</v>
      </c>
      <c r="C6" s="214">
        <v>460</v>
      </c>
    </row>
    <row r="7" spans="1:3" ht="15">
      <c r="A7" s="102" t="s">
        <v>7</v>
      </c>
      <c r="B7" s="231" t="s">
        <v>398</v>
      </c>
      <c r="C7" s="214"/>
    </row>
    <row r="8" spans="1:3" ht="24.75">
      <c r="A8" s="102" t="s">
        <v>8</v>
      </c>
      <c r="B8" s="231" t="s">
        <v>176</v>
      </c>
      <c r="C8" s="214"/>
    </row>
    <row r="9" spans="1:3" ht="15">
      <c r="A9" s="103" t="s">
        <v>9</v>
      </c>
      <c r="B9" s="231" t="s">
        <v>175</v>
      </c>
      <c r="C9" s="215">
        <v>130</v>
      </c>
    </row>
    <row r="10" spans="1:3" ht="15.75" thickBot="1">
      <c r="A10" s="102" t="s">
        <v>10</v>
      </c>
      <c r="B10" s="232" t="s">
        <v>122</v>
      </c>
      <c r="C10" s="214"/>
    </row>
    <row r="11" spans="1:3" ht="15.75" thickBot="1">
      <c r="A11" s="314" t="s">
        <v>125</v>
      </c>
      <c r="B11" s="315"/>
      <c r="C11" s="104">
        <f>SUM(C5:C10)</f>
        <v>2250</v>
      </c>
    </row>
    <row r="12" spans="1:3" ht="23.25" customHeight="1">
      <c r="A12" s="316" t="s">
        <v>146</v>
      </c>
      <c r="B12" s="316"/>
      <c r="C12" s="31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...../2014. (....)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Layout" zoomScaleSheetLayoutView="85" workbookViewId="0" topLeftCell="A40">
      <selection activeCell="C90" sqref="C90"/>
    </sheetView>
  </sheetViews>
  <sheetFormatPr defaultColWidth="9.00390625" defaultRowHeight="12.75"/>
  <cols>
    <col min="1" max="1" width="19.50390625" style="236" customWidth="1"/>
    <col min="2" max="2" width="72.00390625" style="237" customWidth="1"/>
    <col min="3" max="3" width="25.00390625" style="238" customWidth="1"/>
    <col min="4" max="16384" width="9.375" style="2" customWidth="1"/>
  </cols>
  <sheetData>
    <row r="1" spans="1:3" s="1" customFormat="1" ht="16.5" customHeight="1" thickBot="1">
      <c r="A1" s="117"/>
      <c r="B1" s="118"/>
      <c r="C1" s="132" t="s">
        <v>404</v>
      </c>
    </row>
    <row r="2" spans="1:3" s="40" customFormat="1" ht="21" customHeight="1">
      <c r="A2" s="243" t="s">
        <v>48</v>
      </c>
      <c r="B2" s="217" t="s">
        <v>145</v>
      </c>
      <c r="C2" s="219" t="s">
        <v>38</v>
      </c>
    </row>
    <row r="3" spans="1:3" s="40" customFormat="1" ht="16.5" thickBot="1">
      <c r="A3" s="119" t="s">
        <v>126</v>
      </c>
      <c r="B3" s="218" t="s">
        <v>386</v>
      </c>
      <c r="C3" s="220">
        <v>1</v>
      </c>
    </row>
    <row r="4" spans="1:3" s="41" customFormat="1" ht="15.75" customHeight="1" thickBot="1">
      <c r="A4" s="120"/>
      <c r="B4" s="120"/>
      <c r="C4" s="121" t="s">
        <v>39</v>
      </c>
    </row>
    <row r="5" spans="1:3" ht="13.5" thickBot="1">
      <c r="A5" s="244" t="s">
        <v>127</v>
      </c>
      <c r="B5" s="122" t="s">
        <v>40</v>
      </c>
      <c r="C5" s="221" t="s">
        <v>41</v>
      </c>
    </row>
    <row r="6" spans="1:3" s="34" customFormat="1" ht="12.75" customHeight="1" thickBot="1">
      <c r="A6" s="111">
        <v>1</v>
      </c>
      <c r="B6" s="112">
        <v>2</v>
      </c>
      <c r="C6" s="113">
        <v>3</v>
      </c>
    </row>
    <row r="7" spans="1:3" s="34" customFormat="1" ht="15.75" customHeight="1" thickBot="1">
      <c r="A7" s="123"/>
      <c r="B7" s="124" t="s">
        <v>42</v>
      </c>
      <c r="C7" s="222"/>
    </row>
    <row r="8" spans="1:3" s="34" customFormat="1" ht="12" customHeight="1" thickBot="1">
      <c r="A8" s="25" t="s">
        <v>5</v>
      </c>
      <c r="B8" s="19" t="s">
        <v>180</v>
      </c>
      <c r="C8" s="157">
        <f>+C9+C10+C11+C12+C13+C14</f>
        <v>17300</v>
      </c>
    </row>
    <row r="9" spans="1:3" s="42" customFormat="1" ht="12" customHeight="1">
      <c r="A9" s="271" t="s">
        <v>62</v>
      </c>
      <c r="B9" s="253" t="s">
        <v>181</v>
      </c>
      <c r="C9" s="160">
        <v>6592</v>
      </c>
    </row>
    <row r="10" spans="1:3" s="43" customFormat="1" ht="12" customHeight="1">
      <c r="A10" s="272" t="s">
        <v>63</v>
      </c>
      <c r="B10" s="254" t="s">
        <v>182</v>
      </c>
      <c r="C10" s="159"/>
    </row>
    <row r="11" spans="1:3" s="43" customFormat="1" ht="12" customHeight="1">
      <c r="A11" s="272" t="s">
        <v>64</v>
      </c>
      <c r="B11" s="254" t="s">
        <v>183</v>
      </c>
      <c r="C11" s="159">
        <v>4162</v>
      </c>
    </row>
    <row r="12" spans="1:3" s="43" customFormat="1" ht="12" customHeight="1">
      <c r="A12" s="272" t="s">
        <v>65</v>
      </c>
      <c r="B12" s="254" t="s">
        <v>184</v>
      </c>
      <c r="C12" s="159">
        <v>188</v>
      </c>
    </row>
    <row r="13" spans="1:3" s="43" customFormat="1" ht="12" customHeight="1">
      <c r="A13" s="272" t="s">
        <v>82</v>
      </c>
      <c r="B13" s="254" t="s">
        <v>185</v>
      </c>
      <c r="C13" s="293">
        <v>8</v>
      </c>
    </row>
    <row r="14" spans="1:3" s="42" customFormat="1" ht="12" customHeight="1" thickBot="1">
      <c r="A14" s="273" t="s">
        <v>66</v>
      </c>
      <c r="B14" s="255" t="s">
        <v>186</v>
      </c>
      <c r="C14" s="294">
        <v>6350</v>
      </c>
    </row>
    <row r="15" spans="1:3" s="42" customFormat="1" ht="12" customHeight="1" thickBot="1">
      <c r="A15" s="25" t="s">
        <v>6</v>
      </c>
      <c r="B15" s="152" t="s">
        <v>187</v>
      </c>
      <c r="C15" s="157">
        <f>+C16+C17+C18+C19+C20</f>
        <v>180</v>
      </c>
    </row>
    <row r="16" spans="1:3" s="42" customFormat="1" ht="12" customHeight="1">
      <c r="A16" s="271" t="s">
        <v>68</v>
      </c>
      <c r="B16" s="253" t="s">
        <v>188</v>
      </c>
      <c r="C16" s="160"/>
    </row>
    <row r="17" spans="1:3" s="42" customFormat="1" ht="12" customHeight="1">
      <c r="A17" s="272" t="s">
        <v>69</v>
      </c>
      <c r="B17" s="254" t="s">
        <v>189</v>
      </c>
      <c r="C17" s="159"/>
    </row>
    <row r="18" spans="1:3" s="42" customFormat="1" ht="12" customHeight="1">
      <c r="A18" s="272" t="s">
        <v>70</v>
      </c>
      <c r="B18" s="254" t="s">
        <v>388</v>
      </c>
      <c r="C18" s="159"/>
    </row>
    <row r="19" spans="1:3" s="42" customFormat="1" ht="12" customHeight="1">
      <c r="A19" s="272" t="s">
        <v>71</v>
      </c>
      <c r="B19" s="254" t="s">
        <v>389</v>
      </c>
      <c r="C19" s="159"/>
    </row>
    <row r="20" spans="1:3" s="42" customFormat="1" ht="12" customHeight="1">
      <c r="A20" s="272" t="s">
        <v>72</v>
      </c>
      <c r="B20" s="254" t="s">
        <v>190</v>
      </c>
      <c r="C20" s="159">
        <v>180</v>
      </c>
    </row>
    <row r="21" spans="1:3" s="43" customFormat="1" ht="12" customHeight="1" thickBot="1">
      <c r="A21" s="273" t="s">
        <v>78</v>
      </c>
      <c r="B21" s="255" t="s">
        <v>191</v>
      </c>
      <c r="C21" s="161"/>
    </row>
    <row r="22" spans="1:3" s="43" customFormat="1" ht="12" customHeight="1" thickBot="1">
      <c r="A22" s="25" t="s">
        <v>7</v>
      </c>
      <c r="B22" s="19" t="s">
        <v>192</v>
      </c>
      <c r="C22" s="157">
        <f>+C23+C24+C25+C26+C27</f>
        <v>0</v>
      </c>
    </row>
    <row r="23" spans="1:3" s="43" customFormat="1" ht="12" customHeight="1">
      <c r="A23" s="271" t="s">
        <v>51</v>
      </c>
      <c r="B23" s="253" t="s">
        <v>193</v>
      </c>
      <c r="C23" s="160"/>
    </row>
    <row r="24" spans="1:3" s="42" customFormat="1" ht="12" customHeight="1">
      <c r="A24" s="272" t="s">
        <v>52</v>
      </c>
      <c r="B24" s="254" t="s">
        <v>194</v>
      </c>
      <c r="C24" s="159"/>
    </row>
    <row r="25" spans="1:3" s="43" customFormat="1" ht="12" customHeight="1">
      <c r="A25" s="272" t="s">
        <v>53</v>
      </c>
      <c r="B25" s="254" t="s">
        <v>390</v>
      </c>
      <c r="C25" s="159"/>
    </row>
    <row r="26" spans="1:3" s="43" customFormat="1" ht="12" customHeight="1">
      <c r="A26" s="272" t="s">
        <v>54</v>
      </c>
      <c r="B26" s="254" t="s">
        <v>391</v>
      </c>
      <c r="C26" s="159"/>
    </row>
    <row r="27" spans="1:3" s="43" customFormat="1" ht="12" customHeight="1">
      <c r="A27" s="272" t="s">
        <v>96</v>
      </c>
      <c r="B27" s="254" t="s">
        <v>195</v>
      </c>
      <c r="C27" s="159"/>
    </row>
    <row r="28" spans="1:3" s="43" customFormat="1" ht="12" customHeight="1" thickBot="1">
      <c r="A28" s="273" t="s">
        <v>97</v>
      </c>
      <c r="B28" s="255" t="s">
        <v>196</v>
      </c>
      <c r="C28" s="161"/>
    </row>
    <row r="29" spans="1:3" s="43" customFormat="1" ht="12" customHeight="1" thickBot="1">
      <c r="A29" s="25" t="s">
        <v>98</v>
      </c>
      <c r="B29" s="19" t="s">
        <v>197</v>
      </c>
      <c r="C29" s="163">
        <f>+C30+C33+C34+C35</f>
        <v>5702</v>
      </c>
    </row>
    <row r="30" spans="1:3" s="43" customFormat="1" ht="12" customHeight="1">
      <c r="A30" s="271" t="s">
        <v>198</v>
      </c>
      <c r="B30" s="253" t="s">
        <v>204</v>
      </c>
      <c r="C30" s="248">
        <f>+C31+C32</f>
        <v>1790</v>
      </c>
    </row>
    <row r="31" spans="1:3" s="43" customFormat="1" ht="12" customHeight="1">
      <c r="A31" s="272" t="s">
        <v>199</v>
      </c>
      <c r="B31" s="254" t="s">
        <v>205</v>
      </c>
      <c r="C31" s="159">
        <v>190</v>
      </c>
    </row>
    <row r="32" spans="1:3" s="43" customFormat="1" ht="12" customHeight="1">
      <c r="A32" s="272" t="s">
        <v>200</v>
      </c>
      <c r="B32" s="254" t="s">
        <v>206</v>
      </c>
      <c r="C32" s="159">
        <v>1600</v>
      </c>
    </row>
    <row r="33" spans="1:3" s="43" customFormat="1" ht="12" customHeight="1">
      <c r="A33" s="272" t="s">
        <v>201</v>
      </c>
      <c r="B33" s="254" t="s">
        <v>207</v>
      </c>
      <c r="C33" s="159">
        <v>360</v>
      </c>
    </row>
    <row r="34" spans="1:3" s="43" customFormat="1" ht="12" customHeight="1">
      <c r="A34" s="272" t="s">
        <v>202</v>
      </c>
      <c r="B34" s="254" t="s">
        <v>208</v>
      </c>
      <c r="C34" s="159"/>
    </row>
    <row r="35" spans="1:3" s="43" customFormat="1" ht="12" customHeight="1" thickBot="1">
      <c r="A35" s="273" t="s">
        <v>203</v>
      </c>
      <c r="B35" s="255" t="s">
        <v>209</v>
      </c>
      <c r="C35" s="161">
        <v>3552</v>
      </c>
    </row>
    <row r="36" spans="1:3" s="43" customFormat="1" ht="12" customHeight="1" thickBot="1">
      <c r="A36" s="25" t="s">
        <v>9</v>
      </c>
      <c r="B36" s="19" t="s">
        <v>210</v>
      </c>
      <c r="C36" s="157">
        <f>SUM(C37:C46)</f>
        <v>465</v>
      </c>
    </row>
    <row r="37" spans="1:3" s="43" customFormat="1" ht="12" customHeight="1">
      <c r="A37" s="271" t="s">
        <v>55</v>
      </c>
      <c r="B37" s="253" t="s">
        <v>213</v>
      </c>
      <c r="C37" s="160"/>
    </row>
    <row r="38" spans="1:3" s="43" customFormat="1" ht="12" customHeight="1">
      <c r="A38" s="272" t="s">
        <v>56</v>
      </c>
      <c r="B38" s="254" t="s">
        <v>214</v>
      </c>
      <c r="C38" s="159"/>
    </row>
    <row r="39" spans="1:3" s="43" customFormat="1" ht="12" customHeight="1">
      <c r="A39" s="272" t="s">
        <v>57</v>
      </c>
      <c r="B39" s="254" t="s">
        <v>215</v>
      </c>
      <c r="C39" s="159"/>
    </row>
    <row r="40" spans="1:3" s="43" customFormat="1" ht="12" customHeight="1">
      <c r="A40" s="272" t="s">
        <v>100</v>
      </c>
      <c r="B40" s="254" t="s">
        <v>216</v>
      </c>
      <c r="C40" s="159">
        <v>460</v>
      </c>
    </row>
    <row r="41" spans="1:3" s="43" customFormat="1" ht="12" customHeight="1">
      <c r="A41" s="272" t="s">
        <v>101</v>
      </c>
      <c r="B41" s="254" t="s">
        <v>217</v>
      </c>
      <c r="C41" s="159"/>
    </row>
    <row r="42" spans="1:3" s="43" customFormat="1" ht="12" customHeight="1">
      <c r="A42" s="272" t="s">
        <v>102</v>
      </c>
      <c r="B42" s="254" t="s">
        <v>218</v>
      </c>
      <c r="C42" s="159"/>
    </row>
    <row r="43" spans="1:3" s="43" customFormat="1" ht="12" customHeight="1">
      <c r="A43" s="272" t="s">
        <v>103</v>
      </c>
      <c r="B43" s="254" t="s">
        <v>219</v>
      </c>
      <c r="C43" s="159"/>
    </row>
    <row r="44" spans="1:3" s="43" customFormat="1" ht="12" customHeight="1">
      <c r="A44" s="272" t="s">
        <v>104</v>
      </c>
      <c r="B44" s="254" t="s">
        <v>220</v>
      </c>
      <c r="C44" s="159">
        <v>5</v>
      </c>
    </row>
    <row r="45" spans="1:3" s="43" customFormat="1" ht="12" customHeight="1">
      <c r="A45" s="272" t="s">
        <v>211</v>
      </c>
      <c r="B45" s="254" t="s">
        <v>221</v>
      </c>
      <c r="C45" s="162"/>
    </row>
    <row r="46" spans="1:3" s="43" customFormat="1" ht="12" customHeight="1" thickBot="1">
      <c r="A46" s="273" t="s">
        <v>212</v>
      </c>
      <c r="B46" s="255" t="s">
        <v>222</v>
      </c>
      <c r="C46" s="242"/>
    </row>
    <row r="47" spans="1:3" s="43" customFormat="1" ht="12" customHeight="1" thickBot="1">
      <c r="A47" s="25" t="s">
        <v>10</v>
      </c>
      <c r="B47" s="19" t="s">
        <v>223</v>
      </c>
      <c r="C47" s="157">
        <f>SUM(C48:C52)</f>
        <v>0</v>
      </c>
    </row>
    <row r="48" spans="1:3" s="43" customFormat="1" ht="12" customHeight="1">
      <c r="A48" s="271" t="s">
        <v>58</v>
      </c>
      <c r="B48" s="253" t="s">
        <v>227</v>
      </c>
      <c r="C48" s="286"/>
    </row>
    <row r="49" spans="1:3" s="43" customFormat="1" ht="12" customHeight="1">
      <c r="A49" s="272" t="s">
        <v>59</v>
      </c>
      <c r="B49" s="254" t="s">
        <v>228</v>
      </c>
      <c r="C49" s="162"/>
    </row>
    <row r="50" spans="1:3" s="43" customFormat="1" ht="12" customHeight="1">
      <c r="A50" s="272" t="s">
        <v>224</v>
      </c>
      <c r="B50" s="254" t="s">
        <v>229</v>
      </c>
      <c r="C50" s="162"/>
    </row>
    <row r="51" spans="1:3" s="43" customFormat="1" ht="12" customHeight="1">
      <c r="A51" s="272" t="s">
        <v>225</v>
      </c>
      <c r="B51" s="254" t="s">
        <v>230</v>
      </c>
      <c r="C51" s="162"/>
    </row>
    <row r="52" spans="1:3" s="43" customFormat="1" ht="12" customHeight="1" thickBot="1">
      <c r="A52" s="273" t="s">
        <v>226</v>
      </c>
      <c r="B52" s="255" t="s">
        <v>231</v>
      </c>
      <c r="C52" s="242"/>
    </row>
    <row r="53" spans="1:3" s="43" customFormat="1" ht="12" customHeight="1" thickBot="1">
      <c r="A53" s="25" t="s">
        <v>105</v>
      </c>
      <c r="B53" s="19" t="s">
        <v>232</v>
      </c>
      <c r="C53" s="157">
        <f>SUM(C54:C56)</f>
        <v>3480</v>
      </c>
    </row>
    <row r="54" spans="1:3" s="43" customFormat="1" ht="12" customHeight="1">
      <c r="A54" s="271" t="s">
        <v>60</v>
      </c>
      <c r="B54" s="253" t="s">
        <v>233</v>
      </c>
      <c r="C54" s="160"/>
    </row>
    <row r="55" spans="1:3" s="43" customFormat="1" ht="12" customHeight="1">
      <c r="A55" s="272" t="s">
        <v>61</v>
      </c>
      <c r="B55" s="254" t="s">
        <v>392</v>
      </c>
      <c r="C55" s="159"/>
    </row>
    <row r="56" spans="1:3" s="43" customFormat="1" ht="12" customHeight="1">
      <c r="A56" s="272" t="s">
        <v>236</v>
      </c>
      <c r="B56" s="254" t="s">
        <v>234</v>
      </c>
      <c r="C56" s="159">
        <v>3480</v>
      </c>
    </row>
    <row r="57" spans="1:3" s="43" customFormat="1" ht="12" customHeight="1" thickBot="1">
      <c r="A57" s="273" t="s">
        <v>237</v>
      </c>
      <c r="B57" s="255" t="s">
        <v>235</v>
      </c>
      <c r="C57" s="161"/>
    </row>
    <row r="58" spans="1:3" s="43" customFormat="1" ht="12" customHeight="1" thickBot="1">
      <c r="A58" s="25" t="s">
        <v>12</v>
      </c>
      <c r="B58" s="152" t="s">
        <v>238</v>
      </c>
      <c r="C58" s="157">
        <f>SUM(C59:C61)</f>
        <v>0</v>
      </c>
    </row>
    <row r="59" spans="1:3" s="43" customFormat="1" ht="12" customHeight="1">
      <c r="A59" s="271" t="s">
        <v>106</v>
      </c>
      <c r="B59" s="253" t="s">
        <v>240</v>
      </c>
      <c r="C59" s="162"/>
    </row>
    <row r="60" spans="1:3" s="43" customFormat="1" ht="12" customHeight="1">
      <c r="A60" s="272" t="s">
        <v>107</v>
      </c>
      <c r="B60" s="254" t="s">
        <v>393</v>
      </c>
      <c r="C60" s="162"/>
    </row>
    <row r="61" spans="1:3" s="43" customFormat="1" ht="12" customHeight="1">
      <c r="A61" s="272" t="s">
        <v>151</v>
      </c>
      <c r="B61" s="254" t="s">
        <v>241</v>
      </c>
      <c r="C61" s="162"/>
    </row>
    <row r="62" spans="1:3" s="43" customFormat="1" ht="12" customHeight="1" thickBot="1">
      <c r="A62" s="273" t="s">
        <v>239</v>
      </c>
      <c r="B62" s="255" t="s">
        <v>242</v>
      </c>
      <c r="C62" s="162"/>
    </row>
    <row r="63" spans="1:3" s="43" customFormat="1" ht="12" customHeight="1" thickBot="1">
      <c r="A63" s="25" t="s">
        <v>13</v>
      </c>
      <c r="B63" s="19" t="s">
        <v>243</v>
      </c>
      <c r="C63" s="163">
        <f>+C8+C15+C22+C29+C36+C47+C53+C58</f>
        <v>27127</v>
      </c>
    </row>
    <row r="64" spans="1:3" s="43" customFormat="1" ht="12" customHeight="1" thickBot="1">
      <c r="A64" s="274" t="s">
        <v>380</v>
      </c>
      <c r="B64" s="152" t="s">
        <v>245</v>
      </c>
      <c r="C64" s="157">
        <f>SUM(C65:C67)</f>
        <v>0</v>
      </c>
    </row>
    <row r="65" spans="1:3" s="43" customFormat="1" ht="12" customHeight="1">
      <c r="A65" s="271" t="s">
        <v>278</v>
      </c>
      <c r="B65" s="253" t="s">
        <v>246</v>
      </c>
      <c r="C65" s="162"/>
    </row>
    <row r="66" spans="1:3" s="43" customFormat="1" ht="12" customHeight="1">
      <c r="A66" s="272" t="s">
        <v>287</v>
      </c>
      <c r="B66" s="254" t="s">
        <v>247</v>
      </c>
      <c r="C66" s="162"/>
    </row>
    <row r="67" spans="1:3" s="43" customFormat="1" ht="12" customHeight="1" thickBot="1">
      <c r="A67" s="273" t="s">
        <v>288</v>
      </c>
      <c r="B67" s="257" t="s">
        <v>248</v>
      </c>
      <c r="C67" s="162"/>
    </row>
    <row r="68" spans="1:3" s="43" customFormat="1" ht="12" customHeight="1" thickBot="1">
      <c r="A68" s="274" t="s">
        <v>249</v>
      </c>
      <c r="B68" s="152" t="s">
        <v>250</v>
      </c>
      <c r="C68" s="157">
        <f>SUM(C69:C72)</f>
        <v>0</v>
      </c>
    </row>
    <row r="69" spans="1:3" s="43" customFormat="1" ht="12" customHeight="1">
      <c r="A69" s="271" t="s">
        <v>83</v>
      </c>
      <c r="B69" s="253" t="s">
        <v>251</v>
      </c>
      <c r="C69" s="162"/>
    </row>
    <row r="70" spans="1:3" s="43" customFormat="1" ht="12" customHeight="1">
      <c r="A70" s="272" t="s">
        <v>84</v>
      </c>
      <c r="B70" s="254" t="s">
        <v>252</v>
      </c>
      <c r="C70" s="162"/>
    </row>
    <row r="71" spans="1:3" s="43" customFormat="1" ht="12" customHeight="1">
      <c r="A71" s="272" t="s">
        <v>279</v>
      </c>
      <c r="B71" s="254" t="s">
        <v>253</v>
      </c>
      <c r="C71" s="162"/>
    </row>
    <row r="72" spans="1:3" s="43" customFormat="1" ht="12" customHeight="1" thickBot="1">
      <c r="A72" s="273" t="s">
        <v>280</v>
      </c>
      <c r="B72" s="255" t="s">
        <v>254</v>
      </c>
      <c r="C72" s="162"/>
    </row>
    <row r="73" spans="1:3" s="43" customFormat="1" ht="12" customHeight="1" thickBot="1">
      <c r="A73" s="274" t="s">
        <v>255</v>
      </c>
      <c r="B73" s="152" t="s">
        <v>256</v>
      </c>
      <c r="C73" s="157">
        <f>SUM(C74:C75)</f>
        <v>4934</v>
      </c>
    </row>
    <row r="74" spans="1:3" s="43" customFormat="1" ht="12" customHeight="1">
      <c r="A74" s="271" t="s">
        <v>281</v>
      </c>
      <c r="B74" s="253" t="s">
        <v>257</v>
      </c>
      <c r="C74" s="162">
        <v>4934</v>
      </c>
    </row>
    <row r="75" spans="1:3" s="43" customFormat="1" ht="12" customHeight="1" thickBot="1">
      <c r="A75" s="273" t="s">
        <v>282</v>
      </c>
      <c r="B75" s="255" t="s">
        <v>258</v>
      </c>
      <c r="C75" s="162"/>
    </row>
    <row r="76" spans="1:3" s="42" customFormat="1" ht="12" customHeight="1" thickBot="1">
      <c r="A76" s="274" t="s">
        <v>259</v>
      </c>
      <c r="B76" s="152" t="s">
        <v>260</v>
      </c>
      <c r="C76" s="157">
        <f>SUM(C77:C79)</f>
        <v>0</v>
      </c>
    </row>
    <row r="77" spans="1:3" s="43" customFormat="1" ht="12" customHeight="1">
      <c r="A77" s="271" t="s">
        <v>283</v>
      </c>
      <c r="B77" s="253" t="s">
        <v>261</v>
      </c>
      <c r="C77" s="162"/>
    </row>
    <row r="78" spans="1:3" s="43" customFormat="1" ht="12" customHeight="1">
      <c r="A78" s="272" t="s">
        <v>284</v>
      </c>
      <c r="B78" s="254" t="s">
        <v>262</v>
      </c>
      <c r="C78" s="162"/>
    </row>
    <row r="79" spans="1:3" s="43" customFormat="1" ht="12" customHeight="1" thickBot="1">
      <c r="A79" s="273" t="s">
        <v>285</v>
      </c>
      <c r="B79" s="255" t="s">
        <v>263</v>
      </c>
      <c r="C79" s="162"/>
    </row>
    <row r="80" spans="1:3" s="43" customFormat="1" ht="12" customHeight="1" thickBot="1">
      <c r="A80" s="274" t="s">
        <v>264</v>
      </c>
      <c r="B80" s="152" t="s">
        <v>286</v>
      </c>
      <c r="C80" s="157">
        <f>SUM(C81:C84)</f>
        <v>0</v>
      </c>
    </row>
    <row r="81" spans="1:3" s="43" customFormat="1" ht="12" customHeight="1">
      <c r="A81" s="275" t="s">
        <v>265</v>
      </c>
      <c r="B81" s="253" t="s">
        <v>266</v>
      </c>
      <c r="C81" s="162"/>
    </row>
    <row r="82" spans="1:3" s="43" customFormat="1" ht="12" customHeight="1">
      <c r="A82" s="276" t="s">
        <v>267</v>
      </c>
      <c r="B82" s="254" t="s">
        <v>268</v>
      </c>
      <c r="C82" s="162"/>
    </row>
    <row r="83" spans="1:3" s="43" customFormat="1" ht="12" customHeight="1">
      <c r="A83" s="276" t="s">
        <v>269</v>
      </c>
      <c r="B83" s="254" t="s">
        <v>270</v>
      </c>
      <c r="C83" s="162"/>
    </row>
    <row r="84" spans="1:3" s="42" customFormat="1" ht="12" customHeight="1" thickBot="1">
      <c r="A84" s="277" t="s">
        <v>271</v>
      </c>
      <c r="B84" s="255" t="s">
        <v>272</v>
      </c>
      <c r="C84" s="162"/>
    </row>
    <row r="85" spans="1:3" s="42" customFormat="1" ht="12" customHeight="1" thickBot="1">
      <c r="A85" s="274" t="s">
        <v>273</v>
      </c>
      <c r="B85" s="152" t="s">
        <v>274</v>
      </c>
      <c r="C85" s="287"/>
    </row>
    <row r="86" spans="1:3" s="42" customFormat="1" ht="12" customHeight="1" thickBot="1">
      <c r="A86" s="274" t="s">
        <v>275</v>
      </c>
      <c r="B86" s="261" t="s">
        <v>276</v>
      </c>
      <c r="C86" s="163">
        <f>+C64+C68+C73+C76+C80+C85</f>
        <v>4934</v>
      </c>
    </row>
    <row r="87" spans="1:3" s="42" customFormat="1" ht="12" customHeight="1" thickBot="1">
      <c r="A87" s="278" t="s">
        <v>289</v>
      </c>
      <c r="B87" s="263" t="s">
        <v>387</v>
      </c>
      <c r="C87" s="163">
        <f>+C63+C86</f>
        <v>32061</v>
      </c>
    </row>
    <row r="88" spans="1:3" s="43" customFormat="1" ht="15" customHeight="1">
      <c r="A88" s="125"/>
      <c r="B88" s="126"/>
      <c r="C88" s="224"/>
    </row>
    <row r="89" spans="1:3" ht="13.5" thickBot="1">
      <c r="A89" s="279"/>
      <c r="B89" s="127"/>
      <c r="C89" s="225"/>
    </row>
    <row r="90" spans="1:3" s="34" customFormat="1" ht="16.5" customHeight="1" thickBot="1">
      <c r="A90" s="128"/>
      <c r="B90" s="129" t="s">
        <v>44</v>
      </c>
      <c r="C90" s="226"/>
    </row>
    <row r="91" spans="1:3" s="44" customFormat="1" ht="12" customHeight="1" thickBot="1">
      <c r="A91" s="245" t="s">
        <v>5</v>
      </c>
      <c r="B91" s="24" t="s">
        <v>292</v>
      </c>
      <c r="C91" s="156">
        <f>SUM(C92:C96)</f>
        <v>28590</v>
      </c>
    </row>
    <row r="92" spans="1:3" ht="12" customHeight="1">
      <c r="A92" s="280" t="s">
        <v>62</v>
      </c>
      <c r="B92" s="8" t="s">
        <v>35</v>
      </c>
      <c r="C92" s="158">
        <v>8576</v>
      </c>
    </row>
    <row r="93" spans="1:3" ht="12" customHeight="1">
      <c r="A93" s="272" t="s">
        <v>63</v>
      </c>
      <c r="B93" s="6" t="s">
        <v>108</v>
      </c>
      <c r="C93" s="159">
        <v>1812</v>
      </c>
    </row>
    <row r="94" spans="1:3" ht="12" customHeight="1">
      <c r="A94" s="272" t="s">
        <v>64</v>
      </c>
      <c r="B94" s="6" t="s">
        <v>81</v>
      </c>
      <c r="C94" s="161">
        <v>16350</v>
      </c>
    </row>
    <row r="95" spans="1:3" ht="12" customHeight="1">
      <c r="A95" s="272" t="s">
        <v>65</v>
      </c>
      <c r="B95" s="9" t="s">
        <v>109</v>
      </c>
      <c r="C95" s="161">
        <v>734</v>
      </c>
    </row>
    <row r="96" spans="1:3" ht="12" customHeight="1">
      <c r="A96" s="272" t="s">
        <v>73</v>
      </c>
      <c r="B96" s="17" t="s">
        <v>110</v>
      </c>
      <c r="C96" s="161">
        <v>1118</v>
      </c>
    </row>
    <row r="97" spans="1:3" ht="12" customHeight="1">
      <c r="A97" s="272" t="s">
        <v>66</v>
      </c>
      <c r="B97" s="6" t="s">
        <v>293</v>
      </c>
      <c r="C97" s="161"/>
    </row>
    <row r="98" spans="1:3" ht="12" customHeight="1">
      <c r="A98" s="272" t="s">
        <v>67</v>
      </c>
      <c r="B98" s="58" t="s">
        <v>294</v>
      </c>
      <c r="C98" s="161"/>
    </row>
    <row r="99" spans="1:3" ht="12" customHeight="1">
      <c r="A99" s="272" t="s">
        <v>74</v>
      </c>
      <c r="B99" s="59" t="s">
        <v>295</v>
      </c>
      <c r="C99" s="161"/>
    </row>
    <row r="100" spans="1:3" ht="12" customHeight="1">
      <c r="A100" s="272" t="s">
        <v>75</v>
      </c>
      <c r="B100" s="59" t="s">
        <v>296</v>
      </c>
      <c r="C100" s="161"/>
    </row>
    <row r="101" spans="1:3" ht="12" customHeight="1">
      <c r="A101" s="272" t="s">
        <v>76</v>
      </c>
      <c r="B101" s="58" t="s">
        <v>297</v>
      </c>
      <c r="C101" s="161">
        <v>862</v>
      </c>
    </row>
    <row r="102" spans="1:3" ht="12" customHeight="1">
      <c r="A102" s="272" t="s">
        <v>77</v>
      </c>
      <c r="B102" s="58" t="s">
        <v>298</v>
      </c>
      <c r="C102" s="161"/>
    </row>
    <row r="103" spans="1:3" ht="12" customHeight="1">
      <c r="A103" s="272" t="s">
        <v>79</v>
      </c>
      <c r="B103" s="59" t="s">
        <v>299</v>
      </c>
      <c r="C103" s="161"/>
    </row>
    <row r="104" spans="1:3" ht="12" customHeight="1">
      <c r="A104" s="281" t="s">
        <v>111</v>
      </c>
      <c r="B104" s="60" t="s">
        <v>300</v>
      </c>
      <c r="C104" s="161"/>
    </row>
    <row r="105" spans="1:3" ht="12" customHeight="1">
      <c r="A105" s="272" t="s">
        <v>290</v>
      </c>
      <c r="B105" s="60" t="s">
        <v>301</v>
      </c>
      <c r="C105" s="161"/>
    </row>
    <row r="106" spans="1:3" ht="12" customHeight="1" thickBot="1">
      <c r="A106" s="282" t="s">
        <v>291</v>
      </c>
      <c r="B106" s="61" t="s">
        <v>302</v>
      </c>
      <c r="C106" s="165">
        <v>256</v>
      </c>
    </row>
    <row r="107" spans="1:3" ht="12" customHeight="1" thickBot="1">
      <c r="A107" s="25" t="s">
        <v>6</v>
      </c>
      <c r="B107" s="23" t="s">
        <v>303</v>
      </c>
      <c r="C107" s="157">
        <f>+C108+C110+C112</f>
        <v>0</v>
      </c>
    </row>
    <row r="108" spans="1:3" ht="12" customHeight="1">
      <c r="A108" s="271" t="s">
        <v>68</v>
      </c>
      <c r="B108" s="6" t="s">
        <v>149</v>
      </c>
      <c r="C108" s="160"/>
    </row>
    <row r="109" spans="1:3" ht="12" customHeight="1">
      <c r="A109" s="271" t="s">
        <v>69</v>
      </c>
      <c r="B109" s="10" t="s">
        <v>307</v>
      </c>
      <c r="C109" s="160"/>
    </row>
    <row r="110" spans="1:3" ht="12" customHeight="1">
      <c r="A110" s="271" t="s">
        <v>70</v>
      </c>
      <c r="B110" s="10" t="s">
        <v>112</v>
      </c>
      <c r="C110" s="159"/>
    </row>
    <row r="111" spans="1:3" ht="12" customHeight="1">
      <c r="A111" s="271" t="s">
        <v>71</v>
      </c>
      <c r="B111" s="10" t="s">
        <v>308</v>
      </c>
      <c r="C111" s="150"/>
    </row>
    <row r="112" spans="1:3" ht="12" customHeight="1">
      <c r="A112" s="271" t="s">
        <v>72</v>
      </c>
      <c r="B112" s="154" t="s">
        <v>152</v>
      </c>
      <c r="C112" s="150"/>
    </row>
    <row r="113" spans="1:3" ht="12" customHeight="1">
      <c r="A113" s="271" t="s">
        <v>78</v>
      </c>
      <c r="B113" s="153" t="s">
        <v>394</v>
      </c>
      <c r="C113" s="150"/>
    </row>
    <row r="114" spans="1:3" ht="12" customHeight="1">
      <c r="A114" s="271" t="s">
        <v>80</v>
      </c>
      <c r="B114" s="249" t="s">
        <v>313</v>
      </c>
      <c r="C114" s="150"/>
    </row>
    <row r="115" spans="1:3" ht="12" customHeight="1">
      <c r="A115" s="271" t="s">
        <v>113</v>
      </c>
      <c r="B115" s="59" t="s">
        <v>296</v>
      </c>
      <c r="C115" s="150"/>
    </row>
    <row r="116" spans="1:3" ht="12" customHeight="1">
      <c r="A116" s="271" t="s">
        <v>114</v>
      </c>
      <c r="B116" s="59" t="s">
        <v>312</v>
      </c>
      <c r="C116" s="150"/>
    </row>
    <row r="117" spans="1:3" ht="12" customHeight="1">
      <c r="A117" s="271" t="s">
        <v>115</v>
      </c>
      <c r="B117" s="59" t="s">
        <v>311</v>
      </c>
      <c r="C117" s="150"/>
    </row>
    <row r="118" spans="1:3" ht="12" customHeight="1">
      <c r="A118" s="271" t="s">
        <v>304</v>
      </c>
      <c r="B118" s="59" t="s">
        <v>299</v>
      </c>
      <c r="C118" s="150"/>
    </row>
    <row r="119" spans="1:3" ht="12" customHeight="1">
      <c r="A119" s="271" t="s">
        <v>305</v>
      </c>
      <c r="B119" s="59" t="s">
        <v>310</v>
      </c>
      <c r="C119" s="150"/>
    </row>
    <row r="120" spans="1:3" ht="12" customHeight="1" thickBot="1">
      <c r="A120" s="281" t="s">
        <v>306</v>
      </c>
      <c r="B120" s="59" t="s">
        <v>309</v>
      </c>
      <c r="C120" s="151"/>
    </row>
    <row r="121" spans="1:3" ht="12" customHeight="1" thickBot="1">
      <c r="A121" s="25" t="s">
        <v>7</v>
      </c>
      <c r="B121" s="47" t="s">
        <v>314</v>
      </c>
      <c r="C121" s="157">
        <f>+C122+C123</f>
        <v>3471</v>
      </c>
    </row>
    <row r="122" spans="1:3" ht="12" customHeight="1">
      <c r="A122" s="271" t="s">
        <v>51</v>
      </c>
      <c r="B122" s="7" t="s">
        <v>45</v>
      </c>
      <c r="C122" s="160">
        <v>3471</v>
      </c>
    </row>
    <row r="123" spans="1:3" ht="12" customHeight="1" thickBot="1">
      <c r="A123" s="273" t="s">
        <v>52</v>
      </c>
      <c r="B123" s="10" t="s">
        <v>46</v>
      </c>
      <c r="C123" s="161">
        <v>0</v>
      </c>
    </row>
    <row r="124" spans="1:3" ht="12" customHeight="1" thickBot="1">
      <c r="A124" s="25" t="s">
        <v>8</v>
      </c>
      <c r="B124" s="47" t="s">
        <v>315</v>
      </c>
      <c r="C124" s="157">
        <f>+C91+C107+C121</f>
        <v>32061</v>
      </c>
    </row>
    <row r="125" spans="1:3" ht="12" customHeight="1" thickBot="1">
      <c r="A125" s="25" t="s">
        <v>9</v>
      </c>
      <c r="B125" s="47" t="s">
        <v>316</v>
      </c>
      <c r="C125" s="157">
        <f>+C126+C127+C128</f>
        <v>0</v>
      </c>
    </row>
    <row r="126" spans="1:3" s="44" customFormat="1" ht="12" customHeight="1">
      <c r="A126" s="271" t="s">
        <v>55</v>
      </c>
      <c r="B126" s="7" t="s">
        <v>317</v>
      </c>
      <c r="C126" s="150"/>
    </row>
    <row r="127" spans="1:3" ht="12" customHeight="1">
      <c r="A127" s="271" t="s">
        <v>56</v>
      </c>
      <c r="B127" s="7" t="s">
        <v>318</v>
      </c>
      <c r="C127" s="150"/>
    </row>
    <row r="128" spans="1:3" ht="12" customHeight="1" thickBot="1">
      <c r="A128" s="281" t="s">
        <v>57</v>
      </c>
      <c r="B128" s="5" t="s">
        <v>319</v>
      </c>
      <c r="C128" s="150"/>
    </row>
    <row r="129" spans="1:3" ht="12" customHeight="1" thickBot="1">
      <c r="A129" s="25" t="s">
        <v>10</v>
      </c>
      <c r="B129" s="47" t="s">
        <v>379</v>
      </c>
      <c r="C129" s="157">
        <f>+C130+C131+C132+C133</f>
        <v>0</v>
      </c>
    </row>
    <row r="130" spans="1:3" ht="12" customHeight="1">
      <c r="A130" s="271" t="s">
        <v>58</v>
      </c>
      <c r="B130" s="7" t="s">
        <v>320</v>
      </c>
      <c r="C130" s="150"/>
    </row>
    <row r="131" spans="1:3" ht="12" customHeight="1">
      <c r="A131" s="271" t="s">
        <v>59</v>
      </c>
      <c r="B131" s="7" t="s">
        <v>321</v>
      </c>
      <c r="C131" s="150"/>
    </row>
    <row r="132" spans="1:3" ht="12" customHeight="1">
      <c r="A132" s="271" t="s">
        <v>224</v>
      </c>
      <c r="B132" s="7" t="s">
        <v>322</v>
      </c>
      <c r="C132" s="150"/>
    </row>
    <row r="133" spans="1:3" s="44" customFormat="1" ht="12" customHeight="1" thickBot="1">
      <c r="A133" s="281" t="s">
        <v>225</v>
      </c>
      <c r="B133" s="5" t="s">
        <v>323</v>
      </c>
      <c r="C133" s="150"/>
    </row>
    <row r="134" spans="1:11" ht="12" customHeight="1" thickBot="1">
      <c r="A134" s="25" t="s">
        <v>11</v>
      </c>
      <c r="B134" s="47" t="s">
        <v>324</v>
      </c>
      <c r="C134" s="163">
        <f>+C135+C136+C137+C138</f>
        <v>0</v>
      </c>
      <c r="K134" s="133"/>
    </row>
    <row r="135" spans="1:3" ht="12.75">
      <c r="A135" s="271" t="s">
        <v>60</v>
      </c>
      <c r="B135" s="7" t="s">
        <v>325</v>
      </c>
      <c r="C135" s="150"/>
    </row>
    <row r="136" spans="1:3" ht="12" customHeight="1">
      <c r="A136" s="271" t="s">
        <v>61</v>
      </c>
      <c r="B136" s="7" t="s">
        <v>335</v>
      </c>
      <c r="C136" s="150"/>
    </row>
    <row r="137" spans="1:3" s="44" customFormat="1" ht="12" customHeight="1">
      <c r="A137" s="271" t="s">
        <v>236</v>
      </c>
      <c r="B137" s="7" t="s">
        <v>326</v>
      </c>
      <c r="C137" s="150"/>
    </row>
    <row r="138" spans="1:3" s="44" customFormat="1" ht="12" customHeight="1" thickBot="1">
      <c r="A138" s="281" t="s">
        <v>237</v>
      </c>
      <c r="B138" s="5" t="s">
        <v>327</v>
      </c>
      <c r="C138" s="150"/>
    </row>
    <row r="139" spans="1:3" s="44" customFormat="1" ht="12" customHeight="1" thickBot="1">
      <c r="A139" s="25" t="s">
        <v>12</v>
      </c>
      <c r="B139" s="47" t="s">
        <v>328</v>
      </c>
      <c r="C139" s="166">
        <f>+C140+C141+C142+C143</f>
        <v>0</v>
      </c>
    </row>
    <row r="140" spans="1:3" s="44" customFormat="1" ht="12" customHeight="1">
      <c r="A140" s="271" t="s">
        <v>106</v>
      </c>
      <c r="B140" s="7" t="s">
        <v>329</v>
      </c>
      <c r="C140" s="150"/>
    </row>
    <row r="141" spans="1:3" s="44" customFormat="1" ht="12" customHeight="1">
      <c r="A141" s="271" t="s">
        <v>107</v>
      </c>
      <c r="B141" s="7" t="s">
        <v>330</v>
      </c>
      <c r="C141" s="150"/>
    </row>
    <row r="142" spans="1:3" s="44" customFormat="1" ht="12" customHeight="1">
      <c r="A142" s="271" t="s">
        <v>151</v>
      </c>
      <c r="B142" s="7" t="s">
        <v>331</v>
      </c>
      <c r="C142" s="150"/>
    </row>
    <row r="143" spans="1:3" ht="12.75" customHeight="1" thickBot="1">
      <c r="A143" s="271" t="s">
        <v>239</v>
      </c>
      <c r="B143" s="7" t="s">
        <v>332</v>
      </c>
      <c r="C143" s="150"/>
    </row>
    <row r="144" spans="1:3" ht="12" customHeight="1" thickBot="1">
      <c r="A144" s="25" t="s">
        <v>13</v>
      </c>
      <c r="B144" s="47" t="s">
        <v>333</v>
      </c>
      <c r="C144" s="265">
        <f>+C125+C129+C134+C139</f>
        <v>0</v>
      </c>
    </row>
    <row r="145" spans="1:3" ht="15" customHeight="1" thickBot="1">
      <c r="A145" s="283" t="s">
        <v>14</v>
      </c>
      <c r="B145" s="227" t="s">
        <v>334</v>
      </c>
      <c r="C145" s="265">
        <f>+C124+C144</f>
        <v>32061</v>
      </c>
    </row>
    <row r="146" spans="1:3" ht="13.5" thickBot="1">
      <c r="A146" s="233"/>
      <c r="B146" s="234"/>
      <c r="C146" s="235"/>
    </row>
    <row r="147" spans="1:3" ht="15" customHeight="1" thickBot="1">
      <c r="A147" s="130" t="s">
        <v>128</v>
      </c>
      <c r="B147" s="131"/>
      <c r="C147" s="45">
        <v>7</v>
      </c>
    </row>
    <row r="148" spans="1:3" ht="14.25" customHeight="1" thickBot="1">
      <c r="A148" s="130" t="s">
        <v>129</v>
      </c>
      <c r="B148" s="131"/>
      <c r="C148" s="45">
        <v>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B3" sqref="B3"/>
    </sheetView>
  </sheetViews>
  <sheetFormatPr defaultColWidth="9.00390625" defaultRowHeight="12.75"/>
  <cols>
    <col min="1" max="1" width="19.50390625" style="236" customWidth="1"/>
    <col min="2" max="2" width="72.00390625" style="237" customWidth="1"/>
    <col min="3" max="3" width="25.00390625" style="238" customWidth="1"/>
    <col min="4" max="16384" width="9.375" style="2" customWidth="1"/>
  </cols>
  <sheetData>
    <row r="1" spans="1:3" s="1" customFormat="1" ht="16.5" customHeight="1" thickBot="1">
      <c r="A1" s="117"/>
      <c r="B1" s="118"/>
      <c r="C1" s="132" t="s">
        <v>407</v>
      </c>
    </row>
    <row r="2" spans="1:3" s="40" customFormat="1" ht="21" customHeight="1">
      <c r="A2" s="243" t="s">
        <v>48</v>
      </c>
      <c r="B2" s="217" t="s">
        <v>145</v>
      </c>
      <c r="C2" s="219" t="s">
        <v>38</v>
      </c>
    </row>
    <row r="3" spans="1:3" s="40" customFormat="1" ht="16.5" thickBot="1">
      <c r="A3" s="119" t="s">
        <v>126</v>
      </c>
      <c r="B3" s="218" t="s">
        <v>395</v>
      </c>
      <c r="C3" s="220">
        <v>2</v>
      </c>
    </row>
    <row r="4" spans="1:3" s="41" customFormat="1" ht="15.75" customHeight="1" thickBot="1">
      <c r="A4" s="120"/>
      <c r="B4" s="120"/>
      <c r="C4" s="121" t="s">
        <v>39</v>
      </c>
    </row>
    <row r="5" spans="1:3" ht="13.5" thickBot="1">
      <c r="A5" s="244" t="s">
        <v>127</v>
      </c>
      <c r="B5" s="122" t="s">
        <v>40</v>
      </c>
      <c r="C5" s="221" t="s">
        <v>41</v>
      </c>
    </row>
    <row r="6" spans="1:3" s="34" customFormat="1" ht="12.75" customHeight="1" thickBot="1">
      <c r="A6" s="111">
        <v>1</v>
      </c>
      <c r="B6" s="112">
        <v>2</v>
      </c>
      <c r="C6" s="113">
        <v>3</v>
      </c>
    </row>
    <row r="7" spans="1:3" s="34" customFormat="1" ht="15.75" customHeight="1" thickBot="1">
      <c r="A7" s="123"/>
      <c r="B7" s="124" t="s">
        <v>42</v>
      </c>
      <c r="C7" s="222"/>
    </row>
    <row r="8" spans="1:3" s="34" customFormat="1" ht="12" customHeight="1" thickBot="1">
      <c r="A8" s="25" t="s">
        <v>5</v>
      </c>
      <c r="B8" s="19" t="s">
        <v>180</v>
      </c>
      <c r="C8" s="157">
        <f>+C9+C10+C11+C12+C13+C14</f>
        <v>17300</v>
      </c>
    </row>
    <row r="9" spans="1:3" s="42" customFormat="1" ht="12" customHeight="1">
      <c r="A9" s="271" t="s">
        <v>62</v>
      </c>
      <c r="B9" s="253" t="s">
        <v>181</v>
      </c>
      <c r="C9" s="160">
        <v>6592</v>
      </c>
    </row>
    <row r="10" spans="1:3" s="43" customFormat="1" ht="12" customHeight="1">
      <c r="A10" s="272" t="s">
        <v>63</v>
      </c>
      <c r="B10" s="254" t="s">
        <v>182</v>
      </c>
      <c r="C10" s="159"/>
    </row>
    <row r="11" spans="1:3" s="43" customFormat="1" ht="12" customHeight="1">
      <c r="A11" s="272" t="s">
        <v>64</v>
      </c>
      <c r="B11" s="254" t="s">
        <v>183</v>
      </c>
      <c r="C11" s="159">
        <v>4162</v>
      </c>
    </row>
    <row r="12" spans="1:3" s="43" customFormat="1" ht="12" customHeight="1">
      <c r="A12" s="272" t="s">
        <v>65</v>
      </c>
      <c r="B12" s="254" t="s">
        <v>184</v>
      </c>
      <c r="C12" s="159">
        <v>188</v>
      </c>
    </row>
    <row r="13" spans="1:3" s="43" customFormat="1" ht="12" customHeight="1">
      <c r="A13" s="272" t="s">
        <v>82</v>
      </c>
      <c r="B13" s="254" t="s">
        <v>185</v>
      </c>
      <c r="C13" s="293">
        <v>8</v>
      </c>
    </row>
    <row r="14" spans="1:3" s="42" customFormat="1" ht="12" customHeight="1" thickBot="1">
      <c r="A14" s="273" t="s">
        <v>66</v>
      </c>
      <c r="B14" s="255" t="s">
        <v>186</v>
      </c>
      <c r="C14" s="294">
        <v>6350</v>
      </c>
    </row>
    <row r="15" spans="1:3" s="42" customFormat="1" ht="12" customHeight="1" thickBot="1">
      <c r="A15" s="25" t="s">
        <v>6</v>
      </c>
      <c r="B15" s="152" t="s">
        <v>187</v>
      </c>
      <c r="C15" s="157">
        <f>+C16+C17+C18+C19+C20</f>
        <v>0</v>
      </c>
    </row>
    <row r="16" spans="1:3" s="42" customFormat="1" ht="12" customHeight="1">
      <c r="A16" s="271" t="s">
        <v>68</v>
      </c>
      <c r="B16" s="253" t="s">
        <v>188</v>
      </c>
      <c r="C16" s="160"/>
    </row>
    <row r="17" spans="1:3" s="42" customFormat="1" ht="12" customHeight="1">
      <c r="A17" s="272" t="s">
        <v>69</v>
      </c>
      <c r="B17" s="254" t="s">
        <v>189</v>
      </c>
      <c r="C17" s="159"/>
    </row>
    <row r="18" spans="1:3" s="42" customFormat="1" ht="12" customHeight="1">
      <c r="A18" s="272" t="s">
        <v>70</v>
      </c>
      <c r="B18" s="254" t="s">
        <v>388</v>
      </c>
      <c r="C18" s="159"/>
    </row>
    <row r="19" spans="1:3" s="42" customFormat="1" ht="12" customHeight="1">
      <c r="A19" s="272" t="s">
        <v>71</v>
      </c>
      <c r="B19" s="254" t="s">
        <v>389</v>
      </c>
      <c r="C19" s="159"/>
    </row>
    <row r="20" spans="1:3" s="42" customFormat="1" ht="12" customHeight="1">
      <c r="A20" s="272" t="s">
        <v>72</v>
      </c>
      <c r="B20" s="254" t="s">
        <v>190</v>
      </c>
      <c r="C20" s="159"/>
    </row>
    <row r="21" spans="1:3" s="43" customFormat="1" ht="12" customHeight="1" thickBot="1">
      <c r="A21" s="273" t="s">
        <v>78</v>
      </c>
      <c r="B21" s="255" t="s">
        <v>191</v>
      </c>
      <c r="C21" s="161"/>
    </row>
    <row r="22" spans="1:3" s="43" customFormat="1" ht="12" customHeight="1" thickBot="1">
      <c r="A22" s="25" t="s">
        <v>7</v>
      </c>
      <c r="B22" s="19" t="s">
        <v>192</v>
      </c>
      <c r="C22" s="157">
        <f>+C23+C24+C25+C26+C27</f>
        <v>0</v>
      </c>
    </row>
    <row r="23" spans="1:3" s="43" customFormat="1" ht="12" customHeight="1">
      <c r="A23" s="271" t="s">
        <v>51</v>
      </c>
      <c r="B23" s="253" t="s">
        <v>193</v>
      </c>
      <c r="C23" s="160"/>
    </row>
    <row r="24" spans="1:3" s="42" customFormat="1" ht="12" customHeight="1">
      <c r="A24" s="272" t="s">
        <v>52</v>
      </c>
      <c r="B24" s="254" t="s">
        <v>194</v>
      </c>
      <c r="C24" s="159"/>
    </row>
    <row r="25" spans="1:3" s="43" customFormat="1" ht="12" customHeight="1">
      <c r="A25" s="272" t="s">
        <v>53</v>
      </c>
      <c r="B25" s="254" t="s">
        <v>390</v>
      </c>
      <c r="C25" s="159"/>
    </row>
    <row r="26" spans="1:3" s="43" customFormat="1" ht="12" customHeight="1">
      <c r="A26" s="272" t="s">
        <v>54</v>
      </c>
      <c r="B26" s="254" t="s">
        <v>391</v>
      </c>
      <c r="C26" s="159"/>
    </row>
    <row r="27" spans="1:3" s="43" customFormat="1" ht="12" customHeight="1">
      <c r="A27" s="272" t="s">
        <v>96</v>
      </c>
      <c r="B27" s="254" t="s">
        <v>195</v>
      </c>
      <c r="C27" s="159"/>
    </row>
    <row r="28" spans="1:3" s="43" customFormat="1" ht="12" customHeight="1" thickBot="1">
      <c r="A28" s="273" t="s">
        <v>97</v>
      </c>
      <c r="B28" s="255" t="s">
        <v>196</v>
      </c>
      <c r="C28" s="161"/>
    </row>
    <row r="29" spans="1:3" s="43" customFormat="1" ht="12" customHeight="1" thickBot="1">
      <c r="A29" s="25" t="s">
        <v>98</v>
      </c>
      <c r="B29" s="19" t="s">
        <v>197</v>
      </c>
      <c r="C29" s="163">
        <f>+C30+C33+C34+C35</f>
        <v>3552</v>
      </c>
    </row>
    <row r="30" spans="1:3" s="43" customFormat="1" ht="12" customHeight="1">
      <c r="A30" s="271" t="s">
        <v>198</v>
      </c>
      <c r="B30" s="253" t="s">
        <v>204</v>
      </c>
      <c r="C30" s="248">
        <f>+C31+C32</f>
        <v>0</v>
      </c>
    </row>
    <row r="31" spans="1:3" s="43" customFormat="1" ht="12" customHeight="1">
      <c r="A31" s="272" t="s">
        <v>199</v>
      </c>
      <c r="B31" s="254" t="s">
        <v>205</v>
      </c>
      <c r="C31" s="159"/>
    </row>
    <row r="32" spans="1:3" s="43" customFormat="1" ht="12" customHeight="1">
      <c r="A32" s="272" t="s">
        <v>200</v>
      </c>
      <c r="B32" s="254" t="s">
        <v>206</v>
      </c>
      <c r="C32" s="159"/>
    </row>
    <row r="33" spans="1:3" s="43" customFormat="1" ht="12" customHeight="1">
      <c r="A33" s="272" t="s">
        <v>201</v>
      </c>
      <c r="B33" s="254" t="s">
        <v>207</v>
      </c>
      <c r="C33" s="159"/>
    </row>
    <row r="34" spans="1:3" s="43" customFormat="1" ht="12" customHeight="1">
      <c r="A34" s="272" t="s">
        <v>202</v>
      </c>
      <c r="B34" s="254" t="s">
        <v>208</v>
      </c>
      <c r="C34" s="159"/>
    </row>
    <row r="35" spans="1:3" s="43" customFormat="1" ht="12" customHeight="1" thickBot="1">
      <c r="A35" s="273" t="s">
        <v>203</v>
      </c>
      <c r="B35" s="255" t="s">
        <v>209</v>
      </c>
      <c r="C35" s="161">
        <v>3552</v>
      </c>
    </row>
    <row r="36" spans="1:3" s="43" customFormat="1" ht="12" customHeight="1" thickBot="1">
      <c r="A36" s="25" t="s">
        <v>9</v>
      </c>
      <c r="B36" s="19" t="s">
        <v>210</v>
      </c>
      <c r="C36" s="157">
        <f>SUM(C37:C46)</f>
        <v>0</v>
      </c>
    </row>
    <row r="37" spans="1:3" s="43" customFormat="1" ht="12" customHeight="1">
      <c r="A37" s="271" t="s">
        <v>55</v>
      </c>
      <c r="B37" s="253" t="s">
        <v>213</v>
      </c>
      <c r="C37" s="160"/>
    </row>
    <row r="38" spans="1:3" s="43" customFormat="1" ht="12" customHeight="1">
      <c r="A38" s="272" t="s">
        <v>56</v>
      </c>
      <c r="B38" s="254" t="s">
        <v>214</v>
      </c>
      <c r="C38" s="159"/>
    </row>
    <row r="39" spans="1:3" s="43" customFormat="1" ht="12" customHeight="1">
      <c r="A39" s="272" t="s">
        <v>57</v>
      </c>
      <c r="B39" s="254" t="s">
        <v>215</v>
      </c>
      <c r="C39" s="159"/>
    </row>
    <row r="40" spans="1:3" s="43" customFormat="1" ht="12" customHeight="1">
      <c r="A40" s="272" t="s">
        <v>100</v>
      </c>
      <c r="B40" s="254" t="s">
        <v>216</v>
      </c>
      <c r="C40" s="159"/>
    </row>
    <row r="41" spans="1:3" s="43" customFormat="1" ht="12" customHeight="1">
      <c r="A41" s="272" t="s">
        <v>101</v>
      </c>
      <c r="B41" s="254" t="s">
        <v>217</v>
      </c>
      <c r="C41" s="159"/>
    </row>
    <row r="42" spans="1:3" s="43" customFormat="1" ht="12" customHeight="1">
      <c r="A42" s="272" t="s">
        <v>102</v>
      </c>
      <c r="B42" s="254" t="s">
        <v>218</v>
      </c>
      <c r="C42" s="159"/>
    </row>
    <row r="43" spans="1:3" s="43" customFormat="1" ht="12" customHeight="1">
      <c r="A43" s="272" t="s">
        <v>103</v>
      </c>
      <c r="B43" s="254" t="s">
        <v>219</v>
      </c>
      <c r="C43" s="159"/>
    </row>
    <row r="44" spans="1:3" s="43" customFormat="1" ht="12" customHeight="1">
      <c r="A44" s="272" t="s">
        <v>104</v>
      </c>
      <c r="B44" s="254" t="s">
        <v>220</v>
      </c>
      <c r="C44" s="159"/>
    </row>
    <row r="45" spans="1:3" s="43" customFormat="1" ht="12" customHeight="1">
      <c r="A45" s="272" t="s">
        <v>211</v>
      </c>
      <c r="B45" s="254" t="s">
        <v>221</v>
      </c>
      <c r="C45" s="162"/>
    </row>
    <row r="46" spans="1:3" s="43" customFormat="1" ht="12" customHeight="1" thickBot="1">
      <c r="A46" s="273" t="s">
        <v>212</v>
      </c>
      <c r="B46" s="255" t="s">
        <v>222</v>
      </c>
      <c r="C46" s="242"/>
    </row>
    <row r="47" spans="1:3" s="43" customFormat="1" ht="12" customHeight="1" thickBot="1">
      <c r="A47" s="25" t="s">
        <v>10</v>
      </c>
      <c r="B47" s="19" t="s">
        <v>223</v>
      </c>
      <c r="C47" s="157">
        <f>SUM(C48:C52)</f>
        <v>0</v>
      </c>
    </row>
    <row r="48" spans="1:3" s="43" customFormat="1" ht="12" customHeight="1">
      <c r="A48" s="271" t="s">
        <v>58</v>
      </c>
      <c r="B48" s="253" t="s">
        <v>227</v>
      </c>
      <c r="C48" s="286"/>
    </row>
    <row r="49" spans="1:3" s="43" customFormat="1" ht="12" customHeight="1">
      <c r="A49" s="272" t="s">
        <v>59</v>
      </c>
      <c r="B49" s="254" t="s">
        <v>228</v>
      </c>
      <c r="C49" s="162"/>
    </row>
    <row r="50" spans="1:3" s="43" customFormat="1" ht="12" customHeight="1">
      <c r="A50" s="272" t="s">
        <v>224</v>
      </c>
      <c r="B50" s="254" t="s">
        <v>229</v>
      </c>
      <c r="C50" s="162"/>
    </row>
    <row r="51" spans="1:3" s="43" customFormat="1" ht="12" customHeight="1">
      <c r="A51" s="272" t="s">
        <v>225</v>
      </c>
      <c r="B51" s="254" t="s">
        <v>230</v>
      </c>
      <c r="C51" s="162"/>
    </row>
    <row r="52" spans="1:3" s="43" customFormat="1" ht="12" customHeight="1" thickBot="1">
      <c r="A52" s="273" t="s">
        <v>226</v>
      </c>
      <c r="B52" s="255" t="s">
        <v>231</v>
      </c>
      <c r="C52" s="242"/>
    </row>
    <row r="53" spans="1:3" s="43" customFormat="1" ht="12" customHeight="1" thickBot="1">
      <c r="A53" s="25" t="s">
        <v>105</v>
      </c>
      <c r="B53" s="19" t="s">
        <v>232</v>
      </c>
      <c r="C53" s="157">
        <f>SUM(C54:C56)</f>
        <v>0</v>
      </c>
    </row>
    <row r="54" spans="1:3" s="43" customFormat="1" ht="12" customHeight="1">
      <c r="A54" s="271" t="s">
        <v>60</v>
      </c>
      <c r="B54" s="253" t="s">
        <v>233</v>
      </c>
      <c r="C54" s="160"/>
    </row>
    <row r="55" spans="1:3" s="43" customFormat="1" ht="12" customHeight="1">
      <c r="A55" s="272" t="s">
        <v>61</v>
      </c>
      <c r="B55" s="254" t="s">
        <v>392</v>
      </c>
      <c r="C55" s="159"/>
    </row>
    <row r="56" spans="1:3" s="43" customFormat="1" ht="12" customHeight="1">
      <c r="A56" s="272" t="s">
        <v>236</v>
      </c>
      <c r="B56" s="254" t="s">
        <v>234</v>
      </c>
      <c r="C56" s="159">
        <v>0</v>
      </c>
    </row>
    <row r="57" spans="1:3" s="43" customFormat="1" ht="12" customHeight="1" thickBot="1">
      <c r="A57" s="273" t="s">
        <v>237</v>
      </c>
      <c r="B57" s="255" t="s">
        <v>235</v>
      </c>
      <c r="C57" s="161"/>
    </row>
    <row r="58" spans="1:3" s="43" customFormat="1" ht="12" customHeight="1" thickBot="1">
      <c r="A58" s="25" t="s">
        <v>12</v>
      </c>
      <c r="B58" s="152" t="s">
        <v>238</v>
      </c>
      <c r="C58" s="157">
        <f>SUM(C59:C61)</f>
        <v>0</v>
      </c>
    </row>
    <row r="59" spans="1:3" s="43" customFormat="1" ht="12" customHeight="1">
      <c r="A59" s="271" t="s">
        <v>106</v>
      </c>
      <c r="B59" s="253" t="s">
        <v>240</v>
      </c>
      <c r="C59" s="162"/>
    </row>
    <row r="60" spans="1:3" s="43" customFormat="1" ht="12" customHeight="1">
      <c r="A60" s="272" t="s">
        <v>107</v>
      </c>
      <c r="B60" s="254" t="s">
        <v>393</v>
      </c>
      <c r="C60" s="162"/>
    </row>
    <row r="61" spans="1:3" s="43" customFormat="1" ht="12" customHeight="1">
      <c r="A61" s="272" t="s">
        <v>151</v>
      </c>
      <c r="B61" s="254" t="s">
        <v>241</v>
      </c>
      <c r="C61" s="162"/>
    </row>
    <row r="62" spans="1:3" s="43" customFormat="1" ht="12" customHeight="1" thickBot="1">
      <c r="A62" s="273" t="s">
        <v>239</v>
      </c>
      <c r="B62" s="255" t="s">
        <v>242</v>
      </c>
      <c r="C62" s="162"/>
    </row>
    <row r="63" spans="1:3" s="43" customFormat="1" ht="12" customHeight="1" thickBot="1">
      <c r="A63" s="25" t="s">
        <v>13</v>
      </c>
      <c r="B63" s="19" t="s">
        <v>243</v>
      </c>
      <c r="C63" s="163">
        <f>+C8+C15+C22+C29+C36+C47+C53+C58</f>
        <v>20852</v>
      </c>
    </row>
    <row r="64" spans="1:3" s="43" customFormat="1" ht="12" customHeight="1" thickBot="1">
      <c r="A64" s="274" t="s">
        <v>380</v>
      </c>
      <c r="B64" s="152" t="s">
        <v>245</v>
      </c>
      <c r="C64" s="157">
        <f>SUM(C65:C67)</f>
        <v>0</v>
      </c>
    </row>
    <row r="65" spans="1:3" s="43" customFormat="1" ht="12" customHeight="1">
      <c r="A65" s="271" t="s">
        <v>278</v>
      </c>
      <c r="B65" s="253" t="s">
        <v>246</v>
      </c>
      <c r="C65" s="162"/>
    </row>
    <row r="66" spans="1:3" s="43" customFormat="1" ht="12" customHeight="1">
      <c r="A66" s="272" t="s">
        <v>287</v>
      </c>
      <c r="B66" s="254" t="s">
        <v>247</v>
      </c>
      <c r="C66" s="162"/>
    </row>
    <row r="67" spans="1:3" s="43" customFormat="1" ht="12" customHeight="1" thickBot="1">
      <c r="A67" s="273" t="s">
        <v>288</v>
      </c>
      <c r="B67" s="257" t="s">
        <v>248</v>
      </c>
      <c r="C67" s="162"/>
    </row>
    <row r="68" spans="1:3" s="43" customFormat="1" ht="12" customHeight="1" thickBot="1">
      <c r="A68" s="274" t="s">
        <v>249</v>
      </c>
      <c r="B68" s="152" t="s">
        <v>250</v>
      </c>
      <c r="C68" s="157">
        <f>SUM(C69:C72)</f>
        <v>0</v>
      </c>
    </row>
    <row r="69" spans="1:3" s="43" customFormat="1" ht="12" customHeight="1">
      <c r="A69" s="271" t="s">
        <v>83</v>
      </c>
      <c r="B69" s="253" t="s">
        <v>251</v>
      </c>
      <c r="C69" s="162"/>
    </row>
    <row r="70" spans="1:3" s="43" customFormat="1" ht="12" customHeight="1">
      <c r="A70" s="272" t="s">
        <v>84</v>
      </c>
      <c r="B70" s="254" t="s">
        <v>252</v>
      </c>
      <c r="C70" s="162"/>
    </row>
    <row r="71" spans="1:3" s="43" customFormat="1" ht="12" customHeight="1">
      <c r="A71" s="272" t="s">
        <v>279</v>
      </c>
      <c r="B71" s="254" t="s">
        <v>253</v>
      </c>
      <c r="C71" s="162"/>
    </row>
    <row r="72" spans="1:3" s="43" customFormat="1" ht="12" customHeight="1" thickBot="1">
      <c r="A72" s="273" t="s">
        <v>280</v>
      </c>
      <c r="B72" s="255" t="s">
        <v>254</v>
      </c>
      <c r="C72" s="162"/>
    </row>
    <row r="73" spans="1:3" s="43" customFormat="1" ht="12" customHeight="1" thickBot="1">
      <c r="A73" s="274" t="s">
        <v>255</v>
      </c>
      <c r="B73" s="152" t="s">
        <v>256</v>
      </c>
      <c r="C73" s="157">
        <f>SUM(C74:C75)</f>
        <v>0</v>
      </c>
    </row>
    <row r="74" spans="1:3" s="43" customFormat="1" ht="12" customHeight="1">
      <c r="A74" s="271" t="s">
        <v>281</v>
      </c>
      <c r="B74" s="253" t="s">
        <v>257</v>
      </c>
      <c r="C74" s="162"/>
    </row>
    <row r="75" spans="1:3" s="43" customFormat="1" ht="12" customHeight="1" thickBot="1">
      <c r="A75" s="273" t="s">
        <v>282</v>
      </c>
      <c r="B75" s="255" t="s">
        <v>258</v>
      </c>
      <c r="C75" s="162"/>
    </row>
    <row r="76" spans="1:3" s="42" customFormat="1" ht="12" customHeight="1" thickBot="1">
      <c r="A76" s="274" t="s">
        <v>259</v>
      </c>
      <c r="B76" s="152" t="s">
        <v>260</v>
      </c>
      <c r="C76" s="157">
        <f>SUM(C77:C79)</f>
        <v>0</v>
      </c>
    </row>
    <row r="77" spans="1:3" s="43" customFormat="1" ht="12" customHeight="1">
      <c r="A77" s="271" t="s">
        <v>283</v>
      </c>
      <c r="B77" s="253" t="s">
        <v>261</v>
      </c>
      <c r="C77" s="162"/>
    </row>
    <row r="78" spans="1:3" s="43" customFormat="1" ht="12" customHeight="1">
      <c r="A78" s="272" t="s">
        <v>284</v>
      </c>
      <c r="B78" s="254" t="s">
        <v>262</v>
      </c>
      <c r="C78" s="162"/>
    </row>
    <row r="79" spans="1:3" s="43" customFormat="1" ht="12" customHeight="1" thickBot="1">
      <c r="A79" s="273" t="s">
        <v>285</v>
      </c>
      <c r="B79" s="255" t="s">
        <v>263</v>
      </c>
      <c r="C79" s="162"/>
    </row>
    <row r="80" spans="1:3" s="43" customFormat="1" ht="12" customHeight="1" thickBot="1">
      <c r="A80" s="274" t="s">
        <v>264</v>
      </c>
      <c r="B80" s="152" t="s">
        <v>286</v>
      </c>
      <c r="C80" s="157">
        <f>SUM(C81:C84)</f>
        <v>0</v>
      </c>
    </row>
    <row r="81" spans="1:3" s="43" customFormat="1" ht="12" customHeight="1">
      <c r="A81" s="275" t="s">
        <v>265</v>
      </c>
      <c r="B81" s="253" t="s">
        <v>266</v>
      </c>
      <c r="C81" s="162"/>
    </row>
    <row r="82" spans="1:3" s="43" customFormat="1" ht="12" customHeight="1">
      <c r="A82" s="276" t="s">
        <v>267</v>
      </c>
      <c r="B82" s="254" t="s">
        <v>268</v>
      </c>
      <c r="C82" s="162"/>
    </row>
    <row r="83" spans="1:3" s="43" customFormat="1" ht="12" customHeight="1">
      <c r="A83" s="276" t="s">
        <v>269</v>
      </c>
      <c r="B83" s="254" t="s">
        <v>270</v>
      </c>
      <c r="C83" s="162"/>
    </row>
    <row r="84" spans="1:3" s="42" customFormat="1" ht="12" customHeight="1" thickBot="1">
      <c r="A84" s="277" t="s">
        <v>271</v>
      </c>
      <c r="B84" s="255" t="s">
        <v>272</v>
      </c>
      <c r="C84" s="162"/>
    </row>
    <row r="85" spans="1:3" s="42" customFormat="1" ht="12" customHeight="1" thickBot="1">
      <c r="A85" s="274" t="s">
        <v>273</v>
      </c>
      <c r="B85" s="152" t="s">
        <v>274</v>
      </c>
      <c r="C85" s="287"/>
    </row>
    <row r="86" spans="1:3" s="42" customFormat="1" ht="12" customHeight="1" thickBot="1">
      <c r="A86" s="274" t="s">
        <v>275</v>
      </c>
      <c r="B86" s="261" t="s">
        <v>276</v>
      </c>
      <c r="C86" s="163">
        <f>+C64+C68+C73+C76+C80+C85</f>
        <v>0</v>
      </c>
    </row>
    <row r="87" spans="1:3" s="42" customFormat="1" ht="12" customHeight="1" thickBot="1">
      <c r="A87" s="278" t="s">
        <v>289</v>
      </c>
      <c r="B87" s="263" t="s">
        <v>387</v>
      </c>
      <c r="C87" s="163">
        <f>+C63+C86</f>
        <v>20852</v>
      </c>
    </row>
    <row r="88" spans="1:3" s="43" customFormat="1" ht="15" customHeight="1">
      <c r="A88" s="125"/>
      <c r="B88" s="126"/>
      <c r="C88" s="224"/>
    </row>
    <row r="89" spans="1:3" ht="13.5" thickBot="1">
      <c r="A89" s="279"/>
      <c r="B89" s="127"/>
      <c r="C89" s="225"/>
    </row>
    <row r="90" spans="1:3" s="34" customFormat="1" ht="16.5" customHeight="1" thickBot="1">
      <c r="A90" s="128"/>
      <c r="B90" s="129" t="s">
        <v>44</v>
      </c>
      <c r="C90" s="226"/>
    </row>
    <row r="91" spans="1:3" s="44" customFormat="1" ht="12" customHeight="1" thickBot="1">
      <c r="A91" s="245" t="s">
        <v>5</v>
      </c>
      <c r="B91" s="24" t="s">
        <v>292</v>
      </c>
      <c r="C91" s="156">
        <f>SUM(C92:C96)</f>
        <v>5210</v>
      </c>
    </row>
    <row r="92" spans="1:3" ht="12" customHeight="1">
      <c r="A92" s="280" t="s">
        <v>62</v>
      </c>
      <c r="B92" s="8" t="s">
        <v>35</v>
      </c>
      <c r="C92" s="158">
        <v>2131</v>
      </c>
    </row>
    <row r="93" spans="1:3" ht="12" customHeight="1">
      <c r="A93" s="272" t="s">
        <v>63</v>
      </c>
      <c r="B93" s="6" t="s">
        <v>108</v>
      </c>
      <c r="C93" s="159">
        <v>575</v>
      </c>
    </row>
    <row r="94" spans="1:3" ht="12" customHeight="1">
      <c r="A94" s="272" t="s">
        <v>64</v>
      </c>
      <c r="B94" s="6" t="s">
        <v>81</v>
      </c>
      <c r="C94" s="161">
        <v>1540</v>
      </c>
    </row>
    <row r="95" spans="1:3" ht="12" customHeight="1">
      <c r="A95" s="272" t="s">
        <v>65</v>
      </c>
      <c r="B95" s="9" t="s">
        <v>109</v>
      </c>
      <c r="C95" s="161"/>
    </row>
    <row r="96" spans="1:3" ht="12" customHeight="1">
      <c r="A96" s="272" t="s">
        <v>73</v>
      </c>
      <c r="B96" s="17" t="s">
        <v>110</v>
      </c>
      <c r="C96" s="161">
        <v>964</v>
      </c>
    </row>
    <row r="97" spans="1:3" ht="12" customHeight="1">
      <c r="A97" s="272" t="s">
        <v>66</v>
      </c>
      <c r="B97" s="6" t="s">
        <v>293</v>
      </c>
      <c r="C97" s="161"/>
    </row>
    <row r="98" spans="1:3" ht="12" customHeight="1">
      <c r="A98" s="272" t="s">
        <v>67</v>
      </c>
      <c r="B98" s="58" t="s">
        <v>294</v>
      </c>
      <c r="C98" s="161"/>
    </row>
    <row r="99" spans="1:3" ht="12" customHeight="1">
      <c r="A99" s="272" t="s">
        <v>74</v>
      </c>
      <c r="B99" s="59" t="s">
        <v>295</v>
      </c>
      <c r="C99" s="161"/>
    </row>
    <row r="100" spans="1:3" ht="12" customHeight="1">
      <c r="A100" s="272" t="s">
        <v>75</v>
      </c>
      <c r="B100" s="59" t="s">
        <v>296</v>
      </c>
      <c r="C100" s="161"/>
    </row>
    <row r="101" spans="1:3" ht="12" customHeight="1">
      <c r="A101" s="272" t="s">
        <v>76</v>
      </c>
      <c r="B101" s="58" t="s">
        <v>297</v>
      </c>
      <c r="C101" s="161">
        <v>826</v>
      </c>
    </row>
    <row r="102" spans="1:3" ht="12" customHeight="1">
      <c r="A102" s="272" t="s">
        <v>77</v>
      </c>
      <c r="B102" s="58" t="s">
        <v>298</v>
      </c>
      <c r="C102" s="161"/>
    </row>
    <row r="103" spans="1:3" ht="12" customHeight="1">
      <c r="A103" s="272" t="s">
        <v>79</v>
      </c>
      <c r="B103" s="59" t="s">
        <v>299</v>
      </c>
      <c r="C103" s="161"/>
    </row>
    <row r="104" spans="1:3" ht="12" customHeight="1">
      <c r="A104" s="281" t="s">
        <v>111</v>
      </c>
      <c r="B104" s="60" t="s">
        <v>300</v>
      </c>
      <c r="C104" s="161"/>
    </row>
    <row r="105" spans="1:3" ht="12" customHeight="1">
      <c r="A105" s="272" t="s">
        <v>290</v>
      </c>
      <c r="B105" s="60" t="s">
        <v>301</v>
      </c>
      <c r="C105" s="161"/>
    </row>
    <row r="106" spans="1:3" ht="12" customHeight="1" thickBot="1">
      <c r="A106" s="282" t="s">
        <v>291</v>
      </c>
      <c r="B106" s="61" t="s">
        <v>302</v>
      </c>
      <c r="C106" s="165">
        <v>138</v>
      </c>
    </row>
    <row r="107" spans="1:3" ht="12" customHeight="1" thickBot="1">
      <c r="A107" s="25" t="s">
        <v>6</v>
      </c>
      <c r="B107" s="23" t="s">
        <v>303</v>
      </c>
      <c r="C107" s="157">
        <f>+C108+C110+C112</f>
        <v>0</v>
      </c>
    </row>
    <row r="108" spans="1:3" ht="12" customHeight="1">
      <c r="A108" s="271" t="s">
        <v>68</v>
      </c>
      <c r="B108" s="6" t="s">
        <v>149</v>
      </c>
      <c r="C108" s="160"/>
    </row>
    <row r="109" spans="1:3" ht="12" customHeight="1">
      <c r="A109" s="271" t="s">
        <v>69</v>
      </c>
      <c r="B109" s="10" t="s">
        <v>307</v>
      </c>
      <c r="C109" s="160"/>
    </row>
    <row r="110" spans="1:3" ht="12" customHeight="1">
      <c r="A110" s="271" t="s">
        <v>70</v>
      </c>
      <c r="B110" s="10" t="s">
        <v>112</v>
      </c>
      <c r="C110" s="159"/>
    </row>
    <row r="111" spans="1:3" ht="12" customHeight="1">
      <c r="A111" s="271" t="s">
        <v>71</v>
      </c>
      <c r="B111" s="10" t="s">
        <v>308</v>
      </c>
      <c r="C111" s="150"/>
    </row>
    <row r="112" spans="1:3" ht="12" customHeight="1">
      <c r="A112" s="271" t="s">
        <v>72</v>
      </c>
      <c r="B112" s="154" t="s">
        <v>152</v>
      </c>
      <c r="C112" s="150"/>
    </row>
    <row r="113" spans="1:3" ht="12" customHeight="1">
      <c r="A113" s="271" t="s">
        <v>78</v>
      </c>
      <c r="B113" s="153" t="s">
        <v>394</v>
      </c>
      <c r="C113" s="150"/>
    </row>
    <row r="114" spans="1:3" ht="12" customHeight="1">
      <c r="A114" s="271" t="s">
        <v>80</v>
      </c>
      <c r="B114" s="249" t="s">
        <v>313</v>
      </c>
      <c r="C114" s="150"/>
    </row>
    <row r="115" spans="1:3" ht="12" customHeight="1">
      <c r="A115" s="271" t="s">
        <v>113</v>
      </c>
      <c r="B115" s="59" t="s">
        <v>296</v>
      </c>
      <c r="C115" s="150"/>
    </row>
    <row r="116" spans="1:3" ht="12" customHeight="1">
      <c r="A116" s="271" t="s">
        <v>114</v>
      </c>
      <c r="B116" s="59" t="s">
        <v>312</v>
      </c>
      <c r="C116" s="150"/>
    </row>
    <row r="117" spans="1:3" ht="12" customHeight="1">
      <c r="A117" s="271" t="s">
        <v>115</v>
      </c>
      <c r="B117" s="59" t="s">
        <v>311</v>
      </c>
      <c r="C117" s="150"/>
    </row>
    <row r="118" spans="1:3" ht="12" customHeight="1">
      <c r="A118" s="271" t="s">
        <v>304</v>
      </c>
      <c r="B118" s="59" t="s">
        <v>299</v>
      </c>
      <c r="C118" s="150"/>
    </row>
    <row r="119" spans="1:3" ht="12" customHeight="1">
      <c r="A119" s="271" t="s">
        <v>305</v>
      </c>
      <c r="B119" s="59" t="s">
        <v>310</v>
      </c>
      <c r="C119" s="150"/>
    </row>
    <row r="120" spans="1:3" ht="12" customHeight="1" thickBot="1">
      <c r="A120" s="281" t="s">
        <v>306</v>
      </c>
      <c r="B120" s="59" t="s">
        <v>309</v>
      </c>
      <c r="C120" s="151"/>
    </row>
    <row r="121" spans="1:3" ht="12" customHeight="1" thickBot="1">
      <c r="A121" s="25" t="s">
        <v>7</v>
      </c>
      <c r="B121" s="47" t="s">
        <v>314</v>
      </c>
      <c r="C121" s="157">
        <f>+C122+C123</f>
        <v>0</v>
      </c>
    </row>
    <row r="122" spans="1:3" ht="12" customHeight="1">
      <c r="A122" s="271" t="s">
        <v>51</v>
      </c>
      <c r="B122" s="7" t="s">
        <v>45</v>
      </c>
      <c r="C122" s="160"/>
    </row>
    <row r="123" spans="1:3" ht="12" customHeight="1" thickBot="1">
      <c r="A123" s="273" t="s">
        <v>52</v>
      </c>
      <c r="B123" s="10" t="s">
        <v>46</v>
      </c>
      <c r="C123" s="161"/>
    </row>
    <row r="124" spans="1:3" ht="12" customHeight="1" thickBot="1">
      <c r="A124" s="25" t="s">
        <v>8</v>
      </c>
      <c r="B124" s="47" t="s">
        <v>315</v>
      </c>
      <c r="C124" s="157">
        <f>+C91+C107+C121</f>
        <v>5210</v>
      </c>
    </row>
    <row r="125" spans="1:3" ht="12" customHeight="1" thickBot="1">
      <c r="A125" s="25" t="s">
        <v>9</v>
      </c>
      <c r="B125" s="47" t="s">
        <v>316</v>
      </c>
      <c r="C125" s="157">
        <f>+C126+C127+C128</f>
        <v>0</v>
      </c>
    </row>
    <row r="126" spans="1:3" s="44" customFormat="1" ht="12" customHeight="1">
      <c r="A126" s="271" t="s">
        <v>55</v>
      </c>
      <c r="B126" s="7" t="s">
        <v>317</v>
      </c>
      <c r="C126" s="150"/>
    </row>
    <row r="127" spans="1:3" ht="12" customHeight="1">
      <c r="A127" s="271" t="s">
        <v>56</v>
      </c>
      <c r="B127" s="7" t="s">
        <v>318</v>
      </c>
      <c r="C127" s="150"/>
    </row>
    <row r="128" spans="1:3" ht="12" customHeight="1" thickBot="1">
      <c r="A128" s="281" t="s">
        <v>57</v>
      </c>
      <c r="B128" s="5" t="s">
        <v>319</v>
      </c>
      <c r="C128" s="150"/>
    </row>
    <row r="129" spans="1:3" ht="12" customHeight="1" thickBot="1">
      <c r="A129" s="25" t="s">
        <v>10</v>
      </c>
      <c r="B129" s="47" t="s">
        <v>379</v>
      </c>
      <c r="C129" s="157">
        <f>+C130+C131+C132+C133</f>
        <v>0</v>
      </c>
    </row>
    <row r="130" spans="1:3" ht="12" customHeight="1">
      <c r="A130" s="271" t="s">
        <v>58</v>
      </c>
      <c r="B130" s="7" t="s">
        <v>320</v>
      </c>
      <c r="C130" s="150"/>
    </row>
    <row r="131" spans="1:3" ht="12" customHeight="1">
      <c r="A131" s="271" t="s">
        <v>59</v>
      </c>
      <c r="B131" s="7" t="s">
        <v>321</v>
      </c>
      <c r="C131" s="150"/>
    </row>
    <row r="132" spans="1:3" ht="12" customHeight="1">
      <c r="A132" s="271" t="s">
        <v>224</v>
      </c>
      <c r="B132" s="7" t="s">
        <v>322</v>
      </c>
      <c r="C132" s="150"/>
    </row>
    <row r="133" spans="1:3" s="44" customFormat="1" ht="12" customHeight="1" thickBot="1">
      <c r="A133" s="281" t="s">
        <v>225</v>
      </c>
      <c r="B133" s="5" t="s">
        <v>323</v>
      </c>
      <c r="C133" s="150"/>
    </row>
    <row r="134" spans="1:11" ht="12" customHeight="1" thickBot="1">
      <c r="A134" s="25" t="s">
        <v>11</v>
      </c>
      <c r="B134" s="47" t="s">
        <v>324</v>
      </c>
      <c r="C134" s="163">
        <f>+C135+C136+C137+C138</f>
        <v>0</v>
      </c>
      <c r="K134" s="133"/>
    </row>
    <row r="135" spans="1:3" ht="12.75">
      <c r="A135" s="271" t="s">
        <v>60</v>
      </c>
      <c r="B135" s="7" t="s">
        <v>325</v>
      </c>
      <c r="C135" s="150"/>
    </row>
    <row r="136" spans="1:3" ht="12" customHeight="1">
      <c r="A136" s="271" t="s">
        <v>61</v>
      </c>
      <c r="B136" s="7" t="s">
        <v>335</v>
      </c>
      <c r="C136" s="150"/>
    </row>
    <row r="137" spans="1:3" s="44" customFormat="1" ht="12" customHeight="1">
      <c r="A137" s="271" t="s">
        <v>236</v>
      </c>
      <c r="B137" s="7" t="s">
        <v>326</v>
      </c>
      <c r="C137" s="150"/>
    </row>
    <row r="138" spans="1:3" s="44" customFormat="1" ht="12" customHeight="1" thickBot="1">
      <c r="A138" s="281" t="s">
        <v>237</v>
      </c>
      <c r="B138" s="5" t="s">
        <v>327</v>
      </c>
      <c r="C138" s="150"/>
    </row>
    <row r="139" spans="1:3" s="44" customFormat="1" ht="12" customHeight="1" thickBot="1">
      <c r="A139" s="25" t="s">
        <v>12</v>
      </c>
      <c r="B139" s="47" t="s">
        <v>328</v>
      </c>
      <c r="C139" s="166">
        <f>+C140+C141+C142+C143</f>
        <v>0</v>
      </c>
    </row>
    <row r="140" spans="1:3" s="44" customFormat="1" ht="12" customHeight="1">
      <c r="A140" s="271" t="s">
        <v>106</v>
      </c>
      <c r="B140" s="7" t="s">
        <v>329</v>
      </c>
      <c r="C140" s="150"/>
    </row>
    <row r="141" spans="1:3" s="44" customFormat="1" ht="12" customHeight="1">
      <c r="A141" s="271" t="s">
        <v>107</v>
      </c>
      <c r="B141" s="7" t="s">
        <v>330</v>
      </c>
      <c r="C141" s="150"/>
    </row>
    <row r="142" spans="1:3" s="44" customFormat="1" ht="12" customHeight="1">
      <c r="A142" s="271" t="s">
        <v>151</v>
      </c>
      <c r="B142" s="7" t="s">
        <v>331</v>
      </c>
      <c r="C142" s="150"/>
    </row>
    <row r="143" spans="1:3" ht="12.75" customHeight="1" thickBot="1">
      <c r="A143" s="271" t="s">
        <v>239</v>
      </c>
      <c r="B143" s="7" t="s">
        <v>332</v>
      </c>
      <c r="C143" s="150"/>
    </row>
    <row r="144" spans="1:3" ht="12" customHeight="1" thickBot="1">
      <c r="A144" s="25" t="s">
        <v>13</v>
      </c>
      <c r="B144" s="47" t="s">
        <v>333</v>
      </c>
      <c r="C144" s="265">
        <f>+C125+C129+C134+C139</f>
        <v>0</v>
      </c>
    </row>
    <row r="145" spans="1:3" ht="15" customHeight="1" thickBot="1">
      <c r="A145" s="283" t="s">
        <v>14</v>
      </c>
      <c r="B145" s="227" t="s">
        <v>334</v>
      </c>
      <c r="C145" s="265">
        <f>+C124+C144</f>
        <v>5210</v>
      </c>
    </row>
    <row r="146" spans="1:3" ht="13.5" thickBot="1">
      <c r="A146" s="233"/>
      <c r="B146" s="234"/>
      <c r="C146" s="235"/>
    </row>
    <row r="147" spans="1:3" ht="15" customHeight="1" thickBot="1">
      <c r="A147" s="130" t="s">
        <v>128</v>
      </c>
      <c r="B147" s="131"/>
      <c r="C147" s="45">
        <v>5</v>
      </c>
    </row>
    <row r="148" spans="1:3" ht="14.25" customHeight="1" thickBot="1">
      <c r="A148" s="130" t="s">
        <v>129</v>
      </c>
      <c r="B148" s="131"/>
      <c r="C148" s="4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Eva</cp:lastModifiedBy>
  <cp:lastPrinted>2014-02-18T11:37:56Z</cp:lastPrinted>
  <dcterms:created xsi:type="dcterms:W3CDTF">1999-10-30T10:30:45Z</dcterms:created>
  <dcterms:modified xsi:type="dcterms:W3CDTF">2014-02-18T11:47:57Z</dcterms:modified>
  <cp:category/>
  <cp:version/>
  <cp:contentType/>
  <cp:contentStatus/>
</cp:coreProperties>
</file>