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20115" windowHeight="7995" activeTab="10"/>
  </bookViews>
  <sheets>
    <sheet name="01a" sheetId="1" r:id="rId1"/>
    <sheet name="02a" sheetId="2" r:id="rId2"/>
    <sheet name="03" sheetId="4" r:id="rId3"/>
    <sheet name="04a" sheetId="3" r:id="rId4"/>
    <sheet name="01b" sheetId="8" r:id="rId5"/>
    <sheet name="02b" sheetId="9" r:id="rId6"/>
    <sheet name="04b" sheetId="10" r:id="rId7"/>
    <sheet name="01c" sheetId="5" r:id="rId8"/>
    <sheet name="02c" sheetId="6" r:id="rId9"/>
    <sheet name="04c" sheetId="7" r:id="rId10"/>
    <sheet name="6 melléklet" sheetId="11" r:id="rId11"/>
  </sheets>
  <definedNames>
    <definedName name="_xlnm.Print_Area" localSheetId="4">'01b'!$A$1:$AE$62</definedName>
    <definedName name="_xlnm.Print_Area">'01a'!$A$1:$Y$60</definedName>
  </definedNames>
  <calcPr calcId="145621"/>
</workbook>
</file>

<file path=xl/calcChain.xml><?xml version="1.0" encoding="utf-8"?>
<calcChain xmlns="http://schemas.openxmlformats.org/spreadsheetml/2006/main">
  <c r="C65" i="11"/>
  <c r="E64"/>
  <c r="E65"/>
  <c r="C64"/>
  <c r="E54"/>
  <c r="C54"/>
  <c r="E26"/>
  <c r="E15"/>
  <c r="E27"/>
  <c r="C15"/>
  <c r="C27"/>
  <c r="D6" i="7"/>
  <c r="D27" i="5"/>
  <c r="D23"/>
  <c r="D34"/>
  <c r="D38"/>
  <c r="D10"/>
  <c r="D13"/>
  <c r="D6" i="4"/>
  <c r="D8" i="2"/>
  <c r="C8"/>
  <c r="D56" i="1"/>
  <c r="D70"/>
  <c r="C66" i="11"/>
  <c r="E28"/>
</calcChain>
</file>

<file path=xl/sharedStrings.xml><?xml version="1.0" encoding="utf-8"?>
<sst xmlns="http://schemas.openxmlformats.org/spreadsheetml/2006/main" count="626" uniqueCount="356">
  <si>
    <t>Darnózseli Községi Önkormányzat költségvetési kiadások</t>
  </si>
  <si>
    <t>Megnevezés</t>
  </si>
  <si>
    <t>Eredeti előirányzat</t>
  </si>
  <si>
    <t>Módosított előirányzat</t>
  </si>
  <si>
    <t>01</t>
  </si>
  <si>
    <t>Törvény szerinti illetmények, munkabérek (K1101)</t>
  </si>
  <si>
    <t>03</t>
  </si>
  <si>
    <t>Céljuttatás, projektprémium (K1103)</t>
  </si>
  <si>
    <t>07</t>
  </si>
  <si>
    <t>Béren kívüli juttatás (K1107)</t>
  </si>
  <si>
    <t>10</t>
  </si>
  <si>
    <t>Egyéb költségtérítések (K1110)</t>
  </si>
  <si>
    <t>13</t>
  </si>
  <si>
    <t>Foglalkoztatottak egyéb személyi juttatásai (&gt;=14) (K1113)</t>
  </si>
  <si>
    <t>15</t>
  </si>
  <si>
    <t>Foglalkoztatottak személyi juttatásai (=01+…+13) (K11)</t>
  </si>
  <si>
    <t>16</t>
  </si>
  <si>
    <t>Választott tisztségviselők juttatásai (K121)</t>
  </si>
  <si>
    <t>17</t>
  </si>
  <si>
    <t>Munkavégzésre irányuló egyéb jogviszonyban nem saját foglalkoztatottnak fizetett juttatások (K122)</t>
  </si>
  <si>
    <t>18</t>
  </si>
  <si>
    <t>Egyéb külső személyi juttatások (K123)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</si>
  <si>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</si>
  <si>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</si>
  <si>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</si>
  <si>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</si>
  <si>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</si>
  <si>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(=22+…+28) (K2)</t>
  </si>
  <si>
    <t>22</t>
  </si>
  <si>
    <t>ebből: szociális hozzájárulási adó (K2)</t>
  </si>
  <si>
    <t>25</t>
  </si>
  <si>
    <t>ebből: egészségügyi hozzájárulás (K2)</t>
  </si>
  <si>
    <t>26</t>
  </si>
  <si>
    <t>ebből: táppénz hozzájárulás (K2)</t>
  </si>
  <si>
    <t>28</t>
  </si>
  <si>
    <t>ebből: munkáltatót terhelő személyi jövedelemadó (K2)</t>
  </si>
  <si>
    <t>29</t>
  </si>
  <si>
    <t>Szakmai anyagok beszerzése (K311)</t>
  </si>
  <si>
    <t>30</t>
  </si>
  <si>
    <t>Üzemeltetési anyagok beszerzése  (K312)</t>
  </si>
  <si>
    <t>32</t>
  </si>
  <si>
    <t>Készletbeszerzés (29+30+31) (K31)</t>
  </si>
  <si>
    <t>33</t>
  </si>
  <si>
    <t>Informatikai szolgáltatások igénybevétele (K321)</t>
  </si>
  <si>
    <t>34</t>
  </si>
  <si>
    <t>Egyéb kommunikációs szolgáltatások  (K322)</t>
  </si>
  <si>
    <t>35</t>
  </si>
  <si>
    <t>Kommunikációs szolgáltatások (=33+34) (K32)</t>
  </si>
  <si>
    <t>36</t>
  </si>
  <si>
    <t>Közüzemi díjak (K331)</t>
  </si>
  <si>
    <t>38</t>
  </si>
  <si>
    <t>Bérleti és lízing díjak (&gt;=39) (K333)</t>
  </si>
  <si>
    <t>40</t>
  </si>
  <si>
    <t>Karbantartási, kisjavítási szolgáltatások (K334)</t>
  </si>
  <si>
    <t>43</t>
  </si>
  <si>
    <t>Szakmai tevékenységet segítő szolgáltatások  (K336)</t>
  </si>
  <si>
    <t>44</t>
  </si>
  <si>
    <t>Egyéb szolgáltatások  (K337)</t>
  </si>
  <si>
    <t>45</t>
  </si>
  <si>
    <t>ebből: biztosítási díjak (K337)</t>
  </si>
  <si>
    <t>46</t>
  </si>
  <si>
    <t>Szolgáltatási kiadások (=36+37+38+40+41+43+44) (K33)</t>
  </si>
  <si>
    <t>47</t>
  </si>
  <si>
    <t>Kiküldetések kiadásai (341)</t>
  </si>
  <si>
    <t>49</t>
  </si>
  <si>
    <t>Kiküldetések, reklám ls propagandakiadások (=47+48) (K34)</t>
  </si>
  <si>
    <t>50</t>
  </si>
  <si>
    <t>Működési célú előzetesen felszámított általános forgalmi adó (K351</t>
  </si>
  <si>
    <t>51</t>
  </si>
  <si>
    <t>Fizetendő általános forgalmi adó (K352)</t>
  </si>
  <si>
    <t>59</t>
  </si>
  <si>
    <t>Egyéb dologi kiadások (K355)</t>
  </si>
  <si>
    <t>60</t>
  </si>
  <si>
    <t>Különféle befizetések és egyéb dologi kiadások(=50+51+52+55+59) (K35)</t>
  </si>
  <si>
    <t>61</t>
  </si>
  <si>
    <t>Dologi kiadások (=32+35+46+49+60) (K3)</t>
  </si>
  <si>
    <t>63</t>
  </si>
  <si>
    <t>Családi támogatások (=64+…+73) (K42)</t>
  </si>
  <si>
    <t>73</t>
  </si>
  <si>
    <t>ebből: az egyéb pénzbeli és természetbeni gyermekvédelmi támogatások (K42)</t>
  </si>
  <si>
    <t>93</t>
  </si>
  <si>
    <t>Lakhatással kapcsolatos ellátások (=94+…+97) (K46)</t>
  </si>
  <si>
    <t>101</t>
  </si>
  <si>
    <t>Egyéb nem intézményi ellátások (&gt;=102+…+120) (K48)</t>
  </si>
  <si>
    <t>116</t>
  </si>
  <si>
    <t>ebből: egyéb, az önkormányzat rendeletében megállapított juttatás (K48)</t>
  </si>
  <si>
    <t>118</t>
  </si>
  <si>
    <t>ebből: települési támogatás (Szoctv. 45&amp;), (K48)</t>
  </si>
  <si>
    <t>121</t>
  </si>
  <si>
    <t>Ellátottak pénzbeli juttatásai (=62+63+74+75+83+93+98+101) (K4)</t>
  </si>
  <si>
    <t>124</t>
  </si>
  <si>
    <t>A helyi önkormányzatok előző évi elszámolásából származó kiadások (K5021)</t>
  </si>
  <si>
    <t>127</t>
  </si>
  <si>
    <t>Elvonások és befizetések (=124+125+126) (K502)</t>
  </si>
  <si>
    <t>151</t>
  </si>
  <si>
    <t>Egyéb működési célú támogatások  államháztartáson belülre (=152+…+161) (K506)</t>
  </si>
  <si>
    <t>152</t>
  </si>
  <si>
    <t>ebből: központi költségvetési szervek (K506)</t>
  </si>
  <si>
    <t>158</t>
  </si>
  <si>
    <t>ebből: helyi önkormányzatok és költségvetési szerveik (K506)</t>
  </si>
  <si>
    <t>159</t>
  </si>
  <si>
    <t>ebből: társulások és költségvetési szerveik (K506)</t>
  </si>
  <si>
    <t>179</t>
  </si>
  <si>
    <t>Egyéb működési célú támogatások államháztartáson kívülre (=180+…+189) (K512)</t>
  </si>
  <si>
    <t>182</t>
  </si>
  <si>
    <t>ebből: egyéb civil szervezetek (K512)</t>
  </si>
  <si>
    <t>186</t>
  </si>
  <si>
    <t>ebből: önkormányzati többségi tulajdonú nem pénzügyi vállalkozások (K512)</t>
  </si>
  <si>
    <t>190</t>
  </si>
  <si>
    <t>Tartalékok (K513)</t>
  </si>
  <si>
    <t>191</t>
  </si>
  <si>
    <t>Egyéb működési célú kiadások (=122+127+128+129+140+151+162+164+176+177+178+179+190) (K5)</t>
  </si>
  <si>
    <t>192</t>
  </si>
  <si>
    <t>Immateriális javak beszerzése, létesítése (K61)</t>
  </si>
  <si>
    <t>193</t>
  </si>
  <si>
    <t>Ingatlanok beszerzése, létesítése (&gt;=194) (K62)</t>
  </si>
  <si>
    <t>196</t>
  </si>
  <si>
    <t>Egyéb tárgyi eszközök beszerzése, létesítése (K64)</t>
  </si>
  <si>
    <t>199</t>
  </si>
  <si>
    <t>Beruházási célú előzetesen felszámított általános forgalmi adó (K67)</t>
  </si>
  <si>
    <t>200</t>
  </si>
  <si>
    <t>Beruházások (=192+193+195+…+199) (K6)</t>
  </si>
  <si>
    <t>201</t>
  </si>
  <si>
    <t>Ingatlanok felújítása (K71)</t>
  </si>
  <si>
    <t>204</t>
  </si>
  <si>
    <t>Felújítási célú előzetesen felszámított általános forgalmi adó (K74)</t>
  </si>
  <si>
    <t>205</t>
  </si>
  <si>
    <t>Felújítások (=201+…+204) (K7)</t>
  </si>
  <si>
    <t>229</t>
  </si>
  <si>
    <t>Egyéb felhalmozási célú támogatások államháztartáson belülre (=230+…+239) (K84)</t>
  </si>
  <si>
    <t>232</t>
  </si>
  <si>
    <t>ebből: fejezeti kezelésű előirányzatok EU-s programokra és azok hazai társfinanszírozása (K84)</t>
  </si>
  <si>
    <t>Egyéb felh. Célú támogatások áht.-n kívülre (=257+…+266) (K89)</t>
  </si>
  <si>
    <t>ebből: egyéb civil szervezetek (K89)</t>
  </si>
  <si>
    <t>Egyéb felhalmozási célú kiadások (= 206+207+218+229+240+242+254+255+256) (K8)</t>
  </si>
  <si>
    <t>Költségvetési kiadások (=20+21+61+121+191+200+205+267) (K1-K8)</t>
  </si>
  <si>
    <t xml:space="preserve">Darnózseli Községi Önkormányzat költségvetési bevételek </t>
  </si>
  <si>
    <t>Helyi önkormányzatok működésének általános támogatása (B111)</t>
  </si>
  <si>
    <t>02</t>
  </si>
  <si>
    <t>Települési önkormányzatok egyes köznevelési feladatainak támogatása (B112)</t>
  </si>
  <si>
    <t>Települési önkormányzatok szociális, gyermekjóléti  és gyermekétkeztetési feladatainak támogatása (B113)</t>
  </si>
  <si>
    <t>04</t>
  </si>
  <si>
    <t>Települési önkormányzatok kulturális feladatainak támogatása (B114)</t>
  </si>
  <si>
    <t>05</t>
  </si>
  <si>
    <t>Működési célú költségvetési támogatások és kiegészítő támogatások (B115)</t>
  </si>
  <si>
    <t>Önkormányzatok működési támogatásai (=01+…+06) (B11)</t>
  </si>
  <si>
    <t>Egyéb működési célú támogatások bevételei államháztartáson belülről (=33+…+42) (B16)</t>
  </si>
  <si>
    <t>ebből: központi kezelésű előirányzatok (B16)</t>
  </si>
  <si>
    <t>37</t>
  </si>
  <si>
    <t>ebből: társadalombiztosítás pénzügyi alapjai (B16)</t>
  </si>
  <si>
    <t>ebből: elkülönített állami pénzalapok (B16)</t>
  </si>
  <si>
    <t>39</t>
  </si>
  <si>
    <t>ebből: helyi önkormányzatok és költségvetési szerveik (B16)</t>
  </si>
  <si>
    <t>109</t>
  </si>
  <si>
    <t>Vagyoni típusú adók (=110+…+116) (B34)</t>
  </si>
  <si>
    <t>110</t>
  </si>
  <si>
    <t>ebből: építményadó (B34)</t>
  </si>
  <si>
    <t>112</t>
  </si>
  <si>
    <t>ebből: magánszemélyek kommunális adója (B34)</t>
  </si>
  <si>
    <t>117</t>
  </si>
  <si>
    <t>Értékesítési és forgalmi adók (=118+…+139) (B351)</t>
  </si>
  <si>
    <t>ebből: állandó jelleggel végzett iparűzési tevékenység után fizetett helyi iparűzési adó (B351)</t>
  </si>
  <si>
    <t>145</t>
  </si>
  <si>
    <t>Gépjárműadók (=146+…+149) (B354)</t>
  </si>
  <si>
    <t>147</t>
  </si>
  <si>
    <t>ebből: belföldi gépjárművek adójának a helyi önkormányzatot megillető része (B354)</t>
  </si>
  <si>
    <t>168</t>
  </si>
  <si>
    <t>Termékek és szolgáltatások adói (=117+140+144+145+150) (B35)</t>
  </si>
  <si>
    <t>169</t>
  </si>
  <si>
    <t>Egyéb közhatalmi bevételek (&gt;=170+…+184) (B36)</t>
  </si>
  <si>
    <t>172</t>
  </si>
  <si>
    <t>ebből:igazgatási szolgáltatási díjak (B36)</t>
  </si>
  <si>
    <t>185</t>
  </si>
  <si>
    <t>Közhatalmi bevételek (=93+94+104+109+168+169) (B3)</t>
  </si>
  <si>
    <t>187</t>
  </si>
  <si>
    <t>Szolgáltatások ellenértéke (&gt;=188+189) (B402)</t>
  </si>
  <si>
    <t>Tulajdonosi bevételek (&gt;=193+…+198) (B404)</t>
  </si>
  <si>
    <t>Kiszámlázott általános forgalmi adó (B406)</t>
  </si>
  <si>
    <t>Egyéb kapott (járó) kamatok és kamatjellegű bevételek (&gt;=206+207) (B4082)</t>
  </si>
  <si>
    <t>208</t>
  </si>
  <si>
    <t>Kamatbevételek és más nyereségjellegű bevételek (=202+205) (B408)</t>
  </si>
  <si>
    <t>218</t>
  </si>
  <si>
    <t>Egyéb működési bevételek (&gt;=219+220) (B411)</t>
  </si>
  <si>
    <t>221</t>
  </si>
  <si>
    <t>Működési bevételek (=186+187+190+192+199+…+201+208+216+217+218) (B4)</t>
  </si>
  <si>
    <t>224</t>
  </si>
  <si>
    <t>Ingatlanok értékesítése (&gt;=225) (B52)</t>
  </si>
  <si>
    <t>230</t>
  </si>
  <si>
    <t>Felhalmozási bevételek (=222+224+226+227+229) (B5)</t>
  </si>
  <si>
    <t>44.</t>
  </si>
  <si>
    <t>Költségvetési bevételek (=43+79+185+221+230+256+282) (B1-B7)</t>
  </si>
  <si>
    <t xml:space="preserve">Darnózseli Községi Önkormányzat finanszírozási bevételek </t>
  </si>
  <si>
    <t>12</t>
  </si>
  <si>
    <t>Előző év költségvetési maradványának igénybevétele (B8131)</t>
  </si>
  <si>
    <t>49428649</t>
  </si>
  <si>
    <t>Előző év vállalkozási maradványának igénybevétele (B8132)</t>
  </si>
  <si>
    <t>3002702</t>
  </si>
  <si>
    <t>14</t>
  </si>
  <si>
    <t>Maradvány igénybevétele (=12+13) (B813)</t>
  </si>
  <si>
    <t>52431351</t>
  </si>
  <si>
    <t>23</t>
  </si>
  <si>
    <t>Belföldi finanszírozás bevételei (=04+11+14+…+19+22) (B81)</t>
  </si>
  <si>
    <t>Finanszírozási bevételek (=23+29+30+31) (B8)</t>
  </si>
  <si>
    <t xml:space="preserve">Darnózseli Községi Önkormányzat finanszírozási kiadások </t>
  </si>
  <si>
    <t>Államháztartáson belüli megelőlegezések visszafizetése (K914)</t>
  </si>
  <si>
    <t>Központi, irányító szervi támogatások folyósítása (K915)</t>
  </si>
  <si>
    <t>Belföldi finanszírozás kiadásai (=06+19+…+25+28) (K91)</t>
  </si>
  <si>
    <t>Finanszírozási kiadások (=29+37+38+39) (K9)</t>
  </si>
  <si>
    <t xml:space="preserve">Közös Önkormányzati Hivatal költségvetési kiadások </t>
  </si>
  <si>
    <t>06</t>
  </si>
  <si>
    <t>Jubileumi jutalom (K1106)</t>
  </si>
  <si>
    <t>Béren kívüli juttatások (K1107)</t>
  </si>
  <si>
    <t>09</t>
  </si>
  <si>
    <t>Közlekedési költségtérítés (K1109)</t>
  </si>
  <si>
    <t>ebből: biztosítási díjak (K1113)</t>
  </si>
  <si>
    <t>Üzemeltetési anyagok beszerzése (K312)</t>
  </si>
  <si>
    <t>Készletbeszerzés (=29+30+31) (K31)</t>
  </si>
  <si>
    <t>Egyéb kommunikációs szolgáltatások (K322)</t>
  </si>
  <si>
    <t>41</t>
  </si>
  <si>
    <t>Közvetített szolgáltatások (&gt;=42) (K335)</t>
  </si>
  <si>
    <t>Szakmai tevékenységet segítő szolgáltatások</t>
  </si>
  <si>
    <t>Egyéb szolgáltatások (K337)</t>
  </si>
  <si>
    <t>Kiküldetések kiadásai (K341)</t>
  </si>
  <si>
    <t>48</t>
  </si>
  <si>
    <t>Reklám és propagandakiadások</t>
  </si>
  <si>
    <t>Kiküldetések, reklám és propagandakiadások (47+48) (K34)</t>
  </si>
  <si>
    <t>Működési célú előzetesen felszámított általános forgalmi adó (K351)</t>
  </si>
  <si>
    <t>Különféle befizetések és egyéb dologi kiadások (50+51+52+55+59) (K35)</t>
  </si>
  <si>
    <t>268</t>
  </si>
  <si>
    <t xml:space="preserve">Közös Önkormányzati Hivatal költségvetési bevételek </t>
  </si>
  <si>
    <t>ebből: igazgatási szolgáltatási díjak (B36</t>
  </si>
  <si>
    <t>Működési bevételek (=186+187+190+192+199…+201+208+216+217+2189 (B4)</t>
  </si>
  <si>
    <t>283</t>
  </si>
  <si>
    <t xml:space="preserve">Közös Önkormányzati Hivatal finanszírozási bevételek </t>
  </si>
  <si>
    <t>Központi, irányító szervi támogatás (B816)</t>
  </si>
  <si>
    <t>Belföldi finanszírozás bevételei (=04+11+14…+19+22) (B81)</t>
  </si>
  <si>
    <t>#</t>
  </si>
  <si>
    <t>Kötelezettségvállalás, más fizetési kötelezettség - Költségvetési évben esedékes</t>
  </si>
  <si>
    <t>Kötelezettségvállalás, más fizetési kötelezettség - Költségvetési évben esedékes végleges</t>
  </si>
  <si>
    <t>Kötelezettségvállalás, más fizetési kötelezettség - Költségvetési évet követően esedékes</t>
  </si>
  <si>
    <t>Kötelezettségvállalás, más fizetési kötelezettség - Költségvetési évet követően esedékes végleges</t>
  </si>
  <si>
    <t>Végkielégítés (K1105)</t>
  </si>
  <si>
    <t>ebből:biztosítási díjak (K1113)</t>
  </si>
  <si>
    <t>Vásárolt élelmezés (K332)</t>
  </si>
  <si>
    <t>Közvetített szolgáltatások  (&gt;=42) (K335)</t>
  </si>
  <si>
    <t>Kiküldetések, reklám- és propagandakiadások (=47+48) (K34)</t>
  </si>
  <si>
    <t>Különféle befizetések és egyéb dologi kiadások (=50+51+52+55+59) (K35)</t>
  </si>
  <si>
    <t>Felújítások (=201+...+204) (K7)</t>
  </si>
  <si>
    <t>02 - B1-B7. Költségvetési bevételek</t>
  </si>
  <si>
    <t>Működési célú visszatérítendő támogatások, kölcsönök visszatérülése államháztartáson belülről (=11+…+20) (B14)</t>
  </si>
  <si>
    <t>ebből: társulások és költségvetési szerveik (B14)</t>
  </si>
  <si>
    <t>Működési célú támogatások államháztartáson belülről (=07+...+10+21+32) (B1)</t>
  </si>
  <si>
    <t>Ellátási díjak (B405)</t>
  </si>
  <si>
    <t>04 - B8. Finanszírozási bevételek</t>
  </si>
  <si>
    <t>K1-K8. Költségvetési kiadások</t>
  </si>
  <si>
    <t>Gólyavár Körzeti Napköziotthonos Óvoda Mini Bölcsőde és Konyha</t>
  </si>
  <si>
    <t>Működési célú támogatások államháztartáson belülről b1</t>
  </si>
  <si>
    <t>Bevételek</t>
  </si>
  <si>
    <t>Kiadások</t>
  </si>
  <si>
    <t>1.</t>
  </si>
  <si>
    <t>Önkormányzatok sajátos működési bevételei</t>
  </si>
  <si>
    <t>Személyi juttatások</t>
  </si>
  <si>
    <t>2.</t>
  </si>
  <si>
    <t>Önkormányzatot megillető vagyoni értékű jog értékesítése, hasznosítása</t>
  </si>
  <si>
    <t>Munkaadókat terhelő járulék</t>
  </si>
  <si>
    <t>3.</t>
  </si>
  <si>
    <t>Közhatalmi bevételek</t>
  </si>
  <si>
    <t>Dologi kiadások</t>
  </si>
  <si>
    <t>4.</t>
  </si>
  <si>
    <t>Támogatások, kiegészítések</t>
  </si>
  <si>
    <t>Egyéb működési célú kiadások</t>
  </si>
  <si>
    <t>5.</t>
  </si>
  <si>
    <t>Támogatásértékű bevételek</t>
  </si>
  <si>
    <t>Tartalékok</t>
  </si>
  <si>
    <t>6.</t>
  </si>
  <si>
    <t>EU támogatás</t>
  </si>
  <si>
    <t>Ellátottak pénzbeli juttatásai</t>
  </si>
  <si>
    <t>7.</t>
  </si>
  <si>
    <t>Működési célú pénzeszközátvétel</t>
  </si>
  <si>
    <t>8.</t>
  </si>
  <si>
    <t>Működési célú kölcsön visszatérítése, igénybevétele</t>
  </si>
  <si>
    <t>9.</t>
  </si>
  <si>
    <t>10.</t>
  </si>
  <si>
    <t>11.</t>
  </si>
  <si>
    <t>Költségvetési bevételek összesen:</t>
  </si>
  <si>
    <t>Költségvetési kiadások összesen:</t>
  </si>
  <si>
    <t>12.</t>
  </si>
  <si>
    <t>Előző évi műk. célú pénzm. igénybev.</t>
  </si>
  <si>
    <t>Értékpapír vásárlása, visszavásárlása</t>
  </si>
  <si>
    <t>13.</t>
  </si>
  <si>
    <t>Előző évi váll. maradv. igénybev.</t>
  </si>
  <si>
    <t>Likviditási hitelek törlesztése</t>
  </si>
  <si>
    <t>14.</t>
  </si>
  <si>
    <t>Értékpapír kibocsátása, értékesítése</t>
  </si>
  <si>
    <t>Rövid lejáratú hitelek tölresztése</t>
  </si>
  <si>
    <t>15.</t>
  </si>
  <si>
    <t>Hitelek felvétele</t>
  </si>
  <si>
    <t>Hosszú lejáratú hitelek törlesztése</t>
  </si>
  <si>
    <t>16.</t>
  </si>
  <si>
    <t>Kapott kölcsön, nyújtott kölcsön visszatér.</t>
  </si>
  <si>
    <t>Kölcsön törlesztése, adott kölcsön</t>
  </si>
  <si>
    <t>17.</t>
  </si>
  <si>
    <t>Forgatási célú belf., külf. értékpapírok kibocsátása, értékesítése</t>
  </si>
  <si>
    <t>Befektetési célú belf., külf. értékpapírok vásárlása</t>
  </si>
  <si>
    <t>18.</t>
  </si>
  <si>
    <t>Betét visszavonásából származó bevétel</t>
  </si>
  <si>
    <t>Forgatási célú belföldi, külföldi értékpapírok vásárlása</t>
  </si>
  <si>
    <t>19.</t>
  </si>
  <si>
    <t>Egyéb működési finanszírozási célú bevétel</t>
  </si>
  <si>
    <t>Betét elhelyezése</t>
  </si>
  <si>
    <t>20.</t>
  </si>
  <si>
    <t>Államháztartáson belüli megelőlegezés visszafizetése</t>
  </si>
  <si>
    <t>21.</t>
  </si>
  <si>
    <t>Egyéb</t>
  </si>
  <si>
    <t>22.</t>
  </si>
  <si>
    <t>Finanszírozási célú bevételek (12+…+21)</t>
  </si>
  <si>
    <t>Finanszírozási célú kiadások (12+…+21)</t>
  </si>
  <si>
    <t>23.</t>
  </si>
  <si>
    <t>KIADÁSOK ÖSSZESEN (11+22)</t>
  </si>
  <si>
    <t>Költségvetési hiány:</t>
  </si>
  <si>
    <t>Költségvetési többlet:</t>
  </si>
  <si>
    <t>BEVÉTELEK ÖSSZESEN (11+12+13)</t>
  </si>
  <si>
    <t>Sor-
szám</t>
  </si>
  <si>
    <t>2017. évi előirányzat</t>
  </si>
  <si>
    <t>Tárgyi eszközök, immateriális javak értékesítése</t>
  </si>
  <si>
    <t>Intézményi beruházási kiadások</t>
  </si>
  <si>
    <t>Vagyoni értékű jogok értékesítése, hasznosítása</t>
  </si>
  <si>
    <t>Felújítások</t>
  </si>
  <si>
    <t>Pénzügyi befektetésekből származó bevétel</t>
  </si>
  <si>
    <t>Lakástámogatás</t>
  </si>
  <si>
    <t>Címzett és céltámogatások</t>
  </si>
  <si>
    <t>Lakásépítés</t>
  </si>
  <si>
    <t>Egyéb központi támogatás</t>
  </si>
  <si>
    <t>EU-s forrásból finansz. támogatással megv. progr., projektek kiadásai</t>
  </si>
  <si>
    <t>Központosított előirányzatokból támogatás</t>
  </si>
  <si>
    <t>EU-s forrásból finansz., önkormányzati hozzájáurlásának kiadásai</t>
  </si>
  <si>
    <t>Egyéb felhalmozási célú kiadások</t>
  </si>
  <si>
    <t>Átvett pénzeszközök államháztartáson kívülről</t>
  </si>
  <si>
    <t>EU-s támogatásból származó forrás</t>
  </si>
  <si>
    <t>Előző évi felh. célú pénzm. igénybev.</t>
  </si>
  <si>
    <t>Hitelek törlesztése</t>
  </si>
  <si>
    <t>Rövid lejáratú hitelek felvétele</t>
  </si>
  <si>
    <t>Rövid lejáratú hitelek törlesztése</t>
  </si>
  <si>
    <t>Hosszú lejáratú hitelek felvétele</t>
  </si>
  <si>
    <t>Kapott kölcsön, nyújtott kölcsön visszatérülése</t>
  </si>
  <si>
    <t>Befektetési célú belföldi, külföldi értékpapírok kibocsátása, érték.</t>
  </si>
  <si>
    <t>Befektetési célú belföldi, külföldi értékpapírok vásárlása</t>
  </si>
  <si>
    <t>Egyéb felhalmozási finanszírozási célú bevétel</t>
  </si>
  <si>
    <t>Egyéb finanszírozási kiadás</t>
  </si>
  <si>
    <t>Finanszírozási célú bevétel (13+…+20)</t>
  </si>
  <si>
    <t>Finanszírozási célú kiadás (12+...+20)</t>
  </si>
  <si>
    <t>BEVÉTELEK ÖSSZESEN (11+12+21)</t>
  </si>
  <si>
    <t>KIADÁSOK ÖSSZESEN (11+21)</t>
  </si>
  <si>
    <t>Darnózseli Község Önkormányzat   
II. Felhalmozási célú bevételek és kiadások mérlege</t>
  </si>
  <si>
    <t xml:space="preserve">        Darnózseli Község Önkormányzat                                                                             
 I. Működési célú bevételek és kiadások mérlege</t>
  </si>
  <si>
    <t>2017. évi módosított előirányzat</t>
  </si>
</sst>
</file>

<file path=xl/styles.xml><?xml version="1.0" encoding="utf-8"?>
<styleSheet xmlns="http://schemas.openxmlformats.org/spreadsheetml/2006/main">
  <numFmts count="2">
    <numFmt numFmtId="164" formatCode="#,##0;[Red]#,##0"/>
    <numFmt numFmtId="165" formatCode="#,###"/>
  </numFmts>
  <fonts count="32">
    <font>
      <sz val="10"/>
      <name val="Arial CE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sz val="10"/>
      <name val="MS Sans Serif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12"/>
      <name val="Arial"/>
      <family val="2"/>
      <charset val="238"/>
    </font>
    <font>
      <b/>
      <sz val="12"/>
      <name val="Arial CE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2"/>
      <name val="Times New Roman CE"/>
      <family val="1"/>
      <charset val="238"/>
    </font>
    <font>
      <b/>
      <sz val="10"/>
      <name val="Times New Roman CE"/>
      <charset val="238"/>
    </font>
    <font>
      <b/>
      <sz val="12"/>
      <name val="Times New Roman CE"/>
      <charset val="238"/>
    </font>
    <font>
      <sz val="12"/>
      <name val="Times"/>
      <family val="1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">
    <xf numFmtId="0" fontId="0" fillId="0" borderId="0"/>
    <xf numFmtId="0" fontId="26" fillId="2" borderId="40" applyNumberFormat="0" applyAlignment="0" applyProtection="0"/>
    <xf numFmtId="0" fontId="5" fillId="0" borderId="0"/>
    <xf numFmtId="0" fontId="25" fillId="0" borderId="0"/>
    <xf numFmtId="0" fontId="13" fillId="0" borderId="0"/>
    <xf numFmtId="0" fontId="18" fillId="0" borderId="0"/>
  </cellStyleXfs>
  <cellXfs count="159">
    <xf numFmtId="0" fontId="0" fillId="0" borderId="0" xfId="0"/>
    <xf numFmtId="49" fontId="2" fillId="0" borderId="0" xfId="0" applyNumberFormat="1" applyFont="1" applyAlignment="1">
      <alignment horizontal="center" vertical="top" wrapText="1"/>
    </xf>
    <xf numFmtId="49" fontId="3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0" fillId="0" borderId="0" xfId="0" applyFont="1"/>
    <xf numFmtId="0" fontId="6" fillId="0" borderId="0" xfId="0" applyFont="1"/>
    <xf numFmtId="0" fontId="7" fillId="0" borderId="0" xfId="0" applyFont="1"/>
    <xf numFmtId="49" fontId="0" fillId="0" borderId="0" xfId="0" applyNumberFormat="1"/>
    <xf numFmtId="0" fontId="25" fillId="0" borderId="0" xfId="3"/>
    <xf numFmtId="49" fontId="25" fillId="0" borderId="0" xfId="3" applyNumberFormat="1" applyAlignment="1">
      <alignment horizontal="center"/>
    </xf>
    <xf numFmtId="0" fontId="28" fillId="0" borderId="0" xfId="3" applyFont="1" applyAlignment="1">
      <alignment wrapText="1"/>
    </xf>
    <xf numFmtId="164" fontId="25" fillId="0" borderId="0" xfId="3" applyNumberFormat="1"/>
    <xf numFmtId="49" fontId="25" fillId="0" borderId="0" xfId="3" applyNumberFormat="1" applyAlignment="1">
      <alignment horizontal="center" vertical="center"/>
    </xf>
    <xf numFmtId="49" fontId="27" fillId="0" borderId="0" xfId="3" applyNumberFormat="1" applyFont="1" applyAlignment="1">
      <alignment horizontal="center"/>
    </xf>
    <xf numFmtId="0" fontId="29" fillId="0" borderId="0" xfId="3" applyFont="1" applyAlignment="1">
      <alignment wrapText="1"/>
    </xf>
    <xf numFmtId="164" fontId="27" fillId="0" borderId="0" xfId="3" applyNumberFormat="1" applyFont="1"/>
    <xf numFmtId="49" fontId="27" fillId="0" borderId="0" xfId="3" applyNumberFormat="1" applyFont="1" applyAlignment="1">
      <alignment horizontal="center" vertical="center"/>
    </xf>
    <xf numFmtId="0" fontId="27" fillId="0" borderId="0" xfId="3" applyFont="1"/>
    <xf numFmtId="49" fontId="25" fillId="0" borderId="0" xfId="3" applyNumberFormat="1"/>
    <xf numFmtId="0" fontId="25" fillId="0" borderId="0" xfId="3" applyAlignment="1">
      <alignment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3" fontId="1" fillId="0" borderId="0" xfId="0" applyNumberFormat="1" applyFont="1" applyAlignment="1">
      <alignment horizontal="right" vertical="top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3" fontId="9" fillId="0" borderId="0" xfId="0" applyNumberFormat="1" applyFont="1" applyAlignment="1">
      <alignment horizontal="right" vertical="top" wrapText="1"/>
    </xf>
    <xf numFmtId="0" fontId="11" fillId="3" borderId="0" xfId="0" applyFont="1" applyFill="1" applyAlignment="1">
      <alignment horizontal="center" vertical="top" wrapText="1"/>
    </xf>
    <xf numFmtId="0" fontId="8" fillId="3" borderId="0" xfId="0" applyFont="1" applyFill="1" applyAlignment="1">
      <alignment horizontal="center" vertical="top" wrapText="1"/>
    </xf>
    <xf numFmtId="0" fontId="25" fillId="3" borderId="0" xfId="3" applyFill="1"/>
    <xf numFmtId="0" fontId="26" fillId="3" borderId="40" xfId="1" applyFill="1"/>
    <xf numFmtId="0" fontId="27" fillId="3" borderId="40" xfId="1" applyFont="1" applyFill="1" applyAlignment="1">
      <alignment horizontal="center"/>
    </xf>
    <xf numFmtId="0" fontId="27" fillId="3" borderId="40" xfId="1" applyFont="1" applyFill="1" applyAlignment="1">
      <alignment horizontal="center" wrapText="1"/>
    </xf>
    <xf numFmtId="0" fontId="30" fillId="3" borderId="0" xfId="3" applyFont="1" applyFill="1"/>
    <xf numFmtId="0" fontId="31" fillId="3" borderId="40" xfId="1" applyFont="1" applyFill="1"/>
    <xf numFmtId="0" fontId="30" fillId="3" borderId="40" xfId="1" applyFont="1" applyFill="1" applyAlignment="1">
      <alignment horizontal="center"/>
    </xf>
    <xf numFmtId="0" fontId="30" fillId="3" borderId="40" xfId="1" applyFont="1" applyFill="1" applyAlignment="1">
      <alignment horizontal="center" wrapText="1"/>
    </xf>
    <xf numFmtId="0" fontId="2" fillId="0" borderId="1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right" vertical="top" wrapText="1"/>
    </xf>
    <xf numFmtId="0" fontId="2" fillId="0" borderId="1" xfId="0" applyFont="1" applyBorder="1"/>
    <xf numFmtId="0" fontId="4" fillId="0" borderId="1" xfId="0" applyFont="1" applyBorder="1" applyAlignment="1">
      <alignment wrapText="1"/>
    </xf>
    <xf numFmtId="49" fontId="2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top" wrapText="1"/>
    </xf>
    <xf numFmtId="3" fontId="2" fillId="4" borderId="1" xfId="0" applyNumberFormat="1" applyFont="1" applyFill="1" applyBorder="1" applyAlignment="1">
      <alignment horizontal="right" vertical="top" wrapText="1"/>
    </xf>
    <xf numFmtId="49" fontId="2" fillId="0" borderId="1" xfId="0" applyNumberFormat="1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wrapText="1"/>
    </xf>
    <xf numFmtId="49" fontId="3" fillId="0" borderId="1" xfId="0" applyNumberFormat="1" applyFont="1" applyBorder="1" applyAlignment="1">
      <alignment horizontal="right" vertical="top" wrapText="1"/>
    </xf>
    <xf numFmtId="0" fontId="3" fillId="0" borderId="1" xfId="0" applyFont="1" applyBorder="1"/>
    <xf numFmtId="0" fontId="0" fillId="3" borderId="0" xfId="0" applyFill="1" applyAlignment="1">
      <alignment wrapText="1"/>
    </xf>
    <xf numFmtId="0" fontId="12" fillId="3" borderId="0" xfId="0" applyFont="1" applyFill="1" applyAlignment="1">
      <alignment wrapText="1"/>
    </xf>
    <xf numFmtId="0" fontId="12" fillId="3" borderId="0" xfId="0" applyFont="1" applyFill="1" applyAlignment="1">
      <alignment horizontal="center"/>
    </xf>
    <xf numFmtId="165" fontId="14" fillId="0" borderId="2" xfId="3" applyNumberFormat="1" applyFont="1" applyFill="1" applyBorder="1" applyAlignment="1">
      <alignment textRotation="180"/>
    </xf>
    <xf numFmtId="165" fontId="15" fillId="0" borderId="3" xfId="3" applyNumberFormat="1" applyFont="1" applyFill="1" applyBorder="1" applyAlignment="1">
      <alignment horizontal="centerContinuous" vertical="center" wrapText="1"/>
    </xf>
    <xf numFmtId="165" fontId="15" fillId="0" borderId="4" xfId="3" applyNumberFormat="1" applyFont="1" applyFill="1" applyBorder="1" applyAlignment="1">
      <alignment horizontal="centerContinuous" vertical="center" wrapText="1"/>
    </xf>
    <xf numFmtId="165" fontId="13" fillId="0" borderId="2" xfId="3" applyNumberFormat="1" applyFont="1" applyFill="1" applyBorder="1" applyAlignment="1">
      <alignment vertical="top" textRotation="180" wrapText="1"/>
    </xf>
    <xf numFmtId="165" fontId="15" fillId="0" borderId="3" xfId="3" applyNumberFormat="1" applyFont="1" applyFill="1" applyBorder="1" applyAlignment="1">
      <alignment horizontal="center" vertical="center" wrapText="1"/>
    </xf>
    <xf numFmtId="165" fontId="15" fillId="0" borderId="5" xfId="3" applyNumberFormat="1" applyFont="1" applyFill="1" applyBorder="1" applyAlignment="1">
      <alignment horizontal="center" vertical="center" wrapText="1"/>
    </xf>
    <xf numFmtId="165" fontId="15" fillId="0" borderId="2" xfId="3" applyNumberFormat="1" applyFont="1" applyFill="1" applyBorder="1" applyAlignment="1">
      <alignment horizontal="center" vertical="center" wrapText="1"/>
    </xf>
    <xf numFmtId="165" fontId="16" fillId="0" borderId="3" xfId="3" applyNumberFormat="1" applyFont="1" applyFill="1" applyBorder="1" applyAlignment="1">
      <alignment horizontal="center" vertical="center" wrapText="1"/>
    </xf>
    <xf numFmtId="165" fontId="16" fillId="0" borderId="6" xfId="3" applyNumberFormat="1" applyFont="1" applyFill="1" applyBorder="1" applyAlignment="1">
      <alignment horizontal="center" vertical="center" wrapText="1"/>
    </xf>
    <xf numFmtId="165" fontId="16" fillId="0" borderId="5" xfId="3" applyNumberFormat="1" applyFont="1" applyFill="1" applyBorder="1" applyAlignment="1">
      <alignment horizontal="center" vertical="center" wrapText="1"/>
    </xf>
    <xf numFmtId="165" fontId="16" fillId="0" borderId="2" xfId="3" applyNumberFormat="1" applyFont="1" applyFill="1" applyBorder="1" applyAlignment="1">
      <alignment horizontal="center" vertical="center" wrapText="1"/>
    </xf>
    <xf numFmtId="165" fontId="13" fillId="0" borderId="7" xfId="3" applyNumberFormat="1" applyFont="1" applyFill="1" applyBorder="1" applyAlignment="1">
      <alignment horizontal="right" vertical="top" readingOrder="1"/>
    </xf>
    <xf numFmtId="165" fontId="17" fillId="0" borderId="8" xfId="3" applyNumberFormat="1" applyFont="1" applyFill="1" applyBorder="1" applyAlignment="1" applyProtection="1">
      <alignment horizontal="left" vertical="center" wrapText="1" indent="1"/>
      <protection locked="0"/>
    </xf>
    <xf numFmtId="165" fontId="19" fillId="0" borderId="9" xfId="5" applyNumberFormat="1" applyFont="1" applyFill="1" applyBorder="1" applyAlignment="1" applyProtection="1">
      <alignment horizontal="right" vertical="center" wrapText="1"/>
      <protection locked="0"/>
    </xf>
    <xf numFmtId="165" fontId="17" fillId="0" borderId="10" xfId="3" applyNumberFormat="1" applyFont="1" applyFill="1" applyBorder="1" applyAlignment="1" applyProtection="1">
      <alignment horizontal="left" vertical="center" wrapText="1" indent="1"/>
      <protection locked="0"/>
    </xf>
    <xf numFmtId="165" fontId="17" fillId="0" borderId="9" xfId="5" applyNumberFormat="1" applyFont="1" applyFill="1" applyBorder="1" applyAlignment="1" applyProtection="1">
      <alignment vertical="center" wrapText="1"/>
      <protection locked="0"/>
    </xf>
    <xf numFmtId="165" fontId="13" fillId="0" borderId="11" xfId="3" applyNumberFormat="1" applyFont="1" applyFill="1" applyBorder="1" applyAlignment="1">
      <alignment horizontal="right" vertical="top" readingOrder="1"/>
    </xf>
    <xf numFmtId="165" fontId="17" fillId="0" borderId="12" xfId="3" applyNumberFormat="1" applyFont="1" applyFill="1" applyBorder="1" applyAlignment="1" applyProtection="1">
      <alignment horizontal="left" vertical="center" wrapText="1" indent="1"/>
      <protection locked="0"/>
    </xf>
    <xf numFmtId="165" fontId="17" fillId="0" borderId="13" xfId="3" applyNumberFormat="1" applyFont="1" applyFill="1" applyBorder="1" applyAlignment="1" applyProtection="1">
      <alignment vertical="center" wrapText="1"/>
      <protection locked="0"/>
    </xf>
    <xf numFmtId="165" fontId="17" fillId="0" borderId="14" xfId="5" applyNumberFormat="1" applyFont="1" applyFill="1" applyBorder="1" applyAlignment="1" applyProtection="1">
      <alignment vertical="center" wrapText="1"/>
      <protection locked="0"/>
    </xf>
    <xf numFmtId="165" fontId="17" fillId="0" borderId="14" xfId="3" applyNumberFormat="1" applyFont="1" applyFill="1" applyBorder="1" applyAlignment="1" applyProtection="1">
      <alignment vertical="center" wrapText="1"/>
      <protection locked="0"/>
    </xf>
    <xf numFmtId="165" fontId="17" fillId="0" borderId="15" xfId="5" applyNumberFormat="1" applyFont="1" applyFill="1" applyBorder="1" applyAlignment="1" applyProtection="1">
      <alignment vertical="center" wrapText="1"/>
      <protection locked="0"/>
    </xf>
    <xf numFmtId="165" fontId="17" fillId="0" borderId="0" xfId="3" applyNumberFormat="1" applyFont="1" applyFill="1" applyBorder="1" applyAlignment="1" applyProtection="1">
      <alignment horizontal="left" vertical="center" wrapText="1" indent="1"/>
      <protection locked="0"/>
    </xf>
    <xf numFmtId="165" fontId="13" fillId="0" borderId="0" xfId="3" applyNumberFormat="1" applyFont="1" applyFill="1" applyBorder="1" applyAlignment="1" applyProtection="1">
      <alignment horizontal="center" vertical="center" wrapText="1"/>
      <protection locked="0"/>
    </xf>
    <xf numFmtId="165" fontId="13" fillId="0" borderId="16" xfId="3" applyNumberFormat="1" applyFont="1" applyFill="1" applyBorder="1" applyAlignment="1">
      <alignment horizontal="right" vertical="top" readingOrder="1"/>
    </xf>
    <xf numFmtId="165" fontId="17" fillId="0" borderId="17" xfId="3" applyNumberFormat="1" applyFont="1" applyFill="1" applyBorder="1" applyAlignment="1" applyProtection="1">
      <alignment horizontal="left" vertical="center" wrapText="1" indent="1"/>
      <protection locked="0"/>
    </xf>
    <xf numFmtId="165" fontId="17" fillId="0" borderId="18" xfId="3" applyNumberFormat="1" applyFont="1" applyFill="1" applyBorder="1" applyAlignment="1" applyProtection="1">
      <alignment vertical="center" wrapText="1"/>
      <protection locked="0"/>
    </xf>
    <xf numFmtId="165" fontId="17" fillId="0" borderId="15" xfId="3" applyNumberFormat="1" applyFont="1" applyFill="1" applyBorder="1" applyAlignment="1" applyProtection="1">
      <alignment vertical="center" wrapText="1"/>
      <protection locked="0"/>
    </xf>
    <xf numFmtId="165" fontId="13" fillId="0" borderId="2" xfId="3" applyNumberFormat="1" applyFont="1" applyFill="1" applyBorder="1" applyAlignment="1">
      <alignment horizontal="right" vertical="top" readingOrder="1"/>
    </xf>
    <xf numFmtId="165" fontId="16" fillId="0" borderId="3" xfId="3" applyNumberFormat="1" applyFont="1" applyFill="1" applyBorder="1" applyAlignment="1" applyProtection="1">
      <alignment horizontal="left" vertical="center" wrapText="1" indent="1"/>
      <protection locked="0"/>
    </xf>
    <xf numFmtId="165" fontId="16" fillId="0" borderId="5" xfId="3" applyNumberFormat="1" applyFont="1" applyFill="1" applyBorder="1" applyAlignment="1" applyProtection="1">
      <alignment vertical="center" wrapText="1"/>
    </xf>
    <xf numFmtId="165" fontId="16" fillId="0" borderId="2" xfId="3" applyNumberFormat="1" applyFont="1" applyFill="1" applyBorder="1" applyAlignment="1" applyProtection="1">
      <alignment horizontal="left" vertical="center" wrapText="1" indent="1"/>
    </xf>
    <xf numFmtId="165" fontId="16" fillId="0" borderId="19" xfId="3" applyNumberFormat="1" applyFont="1" applyFill="1" applyBorder="1" applyAlignment="1" applyProtection="1">
      <alignment horizontal="left" vertical="center" wrapText="1" indent="1"/>
      <protection locked="0"/>
    </xf>
    <xf numFmtId="165" fontId="16" fillId="0" borderId="20" xfId="3" applyNumberFormat="1" applyFont="1" applyFill="1" applyBorder="1" applyAlignment="1" applyProtection="1">
      <alignment horizontal="right" vertical="center" wrapText="1"/>
      <protection locked="0"/>
    </xf>
    <xf numFmtId="165" fontId="19" fillId="0" borderId="11" xfId="3" applyNumberFormat="1" applyFont="1" applyFill="1" applyBorder="1" applyAlignment="1" applyProtection="1">
      <alignment horizontal="left" vertical="center" wrapText="1" indent="1"/>
      <protection locked="0"/>
    </xf>
    <xf numFmtId="165" fontId="19" fillId="0" borderId="20" xfId="3" applyNumberFormat="1" applyFont="1" applyFill="1" applyBorder="1" applyAlignment="1" applyProtection="1">
      <alignment horizontal="right" vertical="center" wrapText="1"/>
      <protection locked="0"/>
    </xf>
    <xf numFmtId="165" fontId="16" fillId="0" borderId="12" xfId="3" applyNumberFormat="1" applyFont="1" applyFill="1" applyBorder="1" applyAlignment="1" applyProtection="1">
      <alignment horizontal="left" vertical="center" wrapText="1" indent="1"/>
      <protection locked="0"/>
    </xf>
    <xf numFmtId="165" fontId="16" fillId="0" borderId="14" xfId="3" applyNumberFormat="1" applyFont="1" applyFill="1" applyBorder="1" applyAlignment="1" applyProtection="1">
      <alignment horizontal="right" vertical="center" wrapText="1"/>
      <protection locked="0"/>
    </xf>
    <xf numFmtId="165" fontId="19" fillId="0" borderId="14" xfId="3" applyNumberFormat="1" applyFont="1" applyFill="1" applyBorder="1" applyAlignment="1" applyProtection="1">
      <alignment horizontal="right" vertical="center" wrapText="1"/>
      <protection locked="0"/>
    </xf>
    <xf numFmtId="165" fontId="19" fillId="0" borderId="12" xfId="3" applyNumberFormat="1" applyFont="1" applyFill="1" applyBorder="1" applyAlignment="1" applyProtection="1">
      <alignment horizontal="left" vertical="center" wrapText="1" indent="1"/>
      <protection locked="0"/>
    </xf>
    <xf numFmtId="165" fontId="19" fillId="0" borderId="14" xfId="3" applyNumberFormat="1" applyFont="1" applyFill="1" applyBorder="1" applyAlignment="1" applyProtection="1">
      <alignment horizontal="right" vertical="center"/>
      <protection locked="0"/>
    </xf>
    <xf numFmtId="165" fontId="19" fillId="0" borderId="21" xfId="3" applyNumberFormat="1" applyFont="1" applyFill="1" applyBorder="1" applyAlignment="1" applyProtection="1">
      <alignment horizontal="left" vertical="center" wrapText="1" indent="1"/>
      <protection locked="0"/>
    </xf>
    <xf numFmtId="165" fontId="19" fillId="0" borderId="19" xfId="3" applyNumberFormat="1" applyFont="1" applyFill="1" applyBorder="1" applyAlignment="1" applyProtection="1">
      <alignment horizontal="left" vertical="center" wrapText="1" indent="1"/>
      <protection locked="0"/>
    </xf>
    <xf numFmtId="165" fontId="17" fillId="0" borderId="7" xfId="3" applyNumberFormat="1" applyFont="1" applyFill="1" applyBorder="1" applyAlignment="1" applyProtection="1">
      <alignment horizontal="left" vertical="center" wrapText="1" indent="1"/>
      <protection locked="0"/>
    </xf>
    <xf numFmtId="165" fontId="17" fillId="0" borderId="11" xfId="3" applyNumberFormat="1" applyFont="1" applyFill="1" applyBorder="1" applyAlignment="1" applyProtection="1">
      <alignment horizontal="left" vertical="center" wrapText="1" indent="1"/>
      <protection locked="0"/>
    </xf>
    <xf numFmtId="165" fontId="19" fillId="0" borderId="13" xfId="3" applyNumberFormat="1" applyFont="1" applyFill="1" applyBorder="1" applyAlignment="1" applyProtection="1">
      <alignment horizontal="right" vertical="center" wrapText="1"/>
      <protection locked="0"/>
    </xf>
    <xf numFmtId="165" fontId="17" fillId="0" borderId="22" xfId="3" applyNumberFormat="1" applyFont="1" applyFill="1" applyBorder="1" applyAlignment="1" applyProtection="1">
      <alignment horizontal="left" vertical="center" wrapText="1" indent="1"/>
      <protection locked="0"/>
    </xf>
    <xf numFmtId="165" fontId="19" fillId="0" borderId="15" xfId="3" applyNumberFormat="1" applyFont="1" applyFill="1" applyBorder="1" applyAlignment="1" applyProtection="1">
      <alignment horizontal="right" vertical="center" wrapText="1"/>
      <protection locked="0"/>
    </xf>
    <xf numFmtId="165" fontId="17" fillId="0" borderId="23" xfId="3" applyNumberFormat="1" applyFont="1" applyFill="1" applyBorder="1" applyAlignment="1" applyProtection="1">
      <alignment horizontal="left" vertical="center" wrapText="1" indent="1"/>
      <protection locked="0"/>
    </xf>
    <xf numFmtId="165" fontId="13" fillId="0" borderId="24" xfId="3" applyNumberFormat="1" applyFont="1" applyFill="1" applyBorder="1" applyAlignment="1">
      <alignment horizontal="right" vertical="top" readingOrder="1"/>
    </xf>
    <xf numFmtId="165" fontId="16" fillId="0" borderId="2" xfId="3" applyNumberFormat="1" applyFont="1" applyFill="1" applyBorder="1" applyAlignment="1" applyProtection="1">
      <alignment horizontal="left" vertical="center" wrapText="1" indent="1"/>
      <protection locked="0"/>
    </xf>
    <xf numFmtId="165" fontId="20" fillId="0" borderId="3" xfId="3" applyNumberFormat="1" applyFont="1" applyFill="1" applyBorder="1" applyAlignment="1">
      <alignment horizontal="left" vertical="center" wrapText="1" indent="1"/>
    </xf>
    <xf numFmtId="165" fontId="20" fillId="0" borderId="2" xfId="3" applyNumberFormat="1" applyFont="1" applyFill="1" applyBorder="1" applyAlignment="1">
      <alignment horizontal="left" vertical="center" wrapText="1" indent="1"/>
    </xf>
    <xf numFmtId="165" fontId="13" fillId="0" borderId="24" xfId="3" applyNumberFormat="1" applyFont="1" applyFill="1" applyBorder="1" applyAlignment="1">
      <alignment vertical="top"/>
    </xf>
    <xf numFmtId="165" fontId="16" fillId="0" borderId="3" xfId="3" applyNumberFormat="1" applyFont="1" applyFill="1" applyBorder="1" applyAlignment="1">
      <alignment horizontal="left" vertical="center" wrapText="1" indent="1"/>
    </xf>
    <xf numFmtId="165" fontId="16" fillId="0" borderId="5" xfId="3" applyNumberFormat="1" applyFont="1" applyFill="1" applyBorder="1" applyAlignment="1" applyProtection="1">
      <alignment horizontal="right" vertical="center" wrapText="1"/>
    </xf>
    <xf numFmtId="165" fontId="16" fillId="0" borderId="2" xfId="3" applyNumberFormat="1" applyFont="1" applyFill="1" applyBorder="1" applyAlignment="1">
      <alignment horizontal="left" vertical="center" wrapText="1" indent="1"/>
    </xf>
    <xf numFmtId="165" fontId="15" fillId="0" borderId="2" xfId="3" applyNumberFormat="1" applyFont="1" applyFill="1" applyBorder="1" applyAlignment="1">
      <alignment horizontal="centerContinuous" vertical="center" wrapText="1"/>
    </xf>
    <xf numFmtId="165" fontId="15" fillId="0" borderId="25" xfId="3" applyNumberFormat="1" applyFont="1" applyFill="1" applyBorder="1" applyAlignment="1">
      <alignment horizontal="center" vertical="center" wrapText="1"/>
    </xf>
    <xf numFmtId="165" fontId="15" fillId="0" borderId="24" xfId="3" applyNumberFormat="1" applyFont="1" applyFill="1" applyBorder="1" applyAlignment="1">
      <alignment horizontal="center" vertical="center" wrapText="1"/>
    </xf>
    <xf numFmtId="165" fontId="15" fillId="0" borderId="26" xfId="3" applyNumberFormat="1" applyFont="1" applyFill="1" applyBorder="1" applyAlignment="1">
      <alignment horizontal="center" vertical="center" wrapText="1"/>
    </xf>
    <xf numFmtId="165" fontId="16" fillId="0" borderId="27" xfId="3" applyNumberFormat="1" applyFont="1" applyFill="1" applyBorder="1" applyAlignment="1">
      <alignment horizontal="center" vertical="center" wrapText="1"/>
    </xf>
    <xf numFmtId="165" fontId="16" fillId="0" borderId="4" xfId="3" applyNumberFormat="1" applyFont="1" applyFill="1" applyBorder="1" applyAlignment="1">
      <alignment horizontal="center" vertical="center" wrapText="1"/>
    </xf>
    <xf numFmtId="165" fontId="13" fillId="0" borderId="28" xfId="3" applyNumberFormat="1" applyFont="1" applyFill="1" applyBorder="1" applyAlignment="1">
      <alignment horizontal="left" vertical="center" wrapText="1" indent="1"/>
    </xf>
    <xf numFmtId="165" fontId="17" fillId="0" borderId="10" xfId="3" applyNumberFormat="1" applyFont="1" applyFill="1" applyBorder="1" applyAlignment="1" applyProtection="1">
      <alignment horizontal="right" vertical="center" wrapText="1" indent="1"/>
      <protection locked="0"/>
    </xf>
    <xf numFmtId="165" fontId="13" fillId="0" borderId="29" xfId="3" applyNumberFormat="1" applyFont="1" applyFill="1" applyBorder="1" applyAlignment="1">
      <alignment horizontal="left" vertical="center" wrapText="1" indent="1"/>
    </xf>
    <xf numFmtId="165" fontId="17" fillId="0" borderId="1" xfId="3" applyNumberFormat="1" applyFont="1" applyFill="1" applyBorder="1" applyAlignment="1" applyProtection="1">
      <alignment vertical="center" wrapText="1"/>
      <protection locked="0"/>
    </xf>
    <xf numFmtId="165" fontId="17" fillId="0" borderId="30" xfId="3" applyNumberFormat="1" applyFont="1" applyFill="1" applyBorder="1" applyAlignment="1" applyProtection="1">
      <alignment vertical="center" wrapText="1"/>
      <protection locked="0"/>
    </xf>
    <xf numFmtId="165" fontId="22" fillId="0" borderId="27" xfId="3" applyNumberFormat="1" applyFont="1" applyFill="1" applyBorder="1" applyAlignment="1">
      <alignment horizontal="left" vertical="center" wrapText="1" indent="1"/>
    </xf>
    <xf numFmtId="165" fontId="16" fillId="0" borderId="25" xfId="3" applyNumberFormat="1" applyFont="1" applyFill="1" applyBorder="1" applyAlignment="1" applyProtection="1">
      <alignment vertical="center" wrapText="1"/>
    </xf>
    <xf numFmtId="165" fontId="16" fillId="0" borderId="21" xfId="3" applyNumberFormat="1" applyFont="1" applyFill="1" applyBorder="1" applyAlignment="1" applyProtection="1">
      <alignment horizontal="left" vertical="center" wrapText="1" indent="1"/>
      <protection locked="0"/>
    </xf>
    <xf numFmtId="165" fontId="16" fillId="0" borderId="31" xfId="3" applyNumberFormat="1" applyFont="1" applyFill="1" applyBorder="1" applyAlignment="1" applyProtection="1">
      <alignment horizontal="right" vertical="center" wrapText="1"/>
      <protection locked="0"/>
    </xf>
    <xf numFmtId="165" fontId="19" fillId="0" borderId="1" xfId="3" applyNumberFormat="1" applyFont="1" applyFill="1" applyBorder="1" applyAlignment="1" applyProtection="1">
      <alignment horizontal="right" vertical="center" wrapText="1"/>
      <protection locked="0"/>
    </xf>
    <xf numFmtId="165" fontId="13" fillId="0" borderId="32" xfId="3" applyNumberFormat="1" applyFont="1" applyFill="1" applyBorder="1" applyAlignment="1">
      <alignment horizontal="left" vertical="center" wrapText="1" indent="1"/>
    </xf>
    <xf numFmtId="165" fontId="13" fillId="0" borderId="27" xfId="3" applyNumberFormat="1" applyFont="1" applyFill="1" applyBorder="1" applyAlignment="1">
      <alignment horizontal="left" vertical="center" wrapText="1" indent="1"/>
    </xf>
    <xf numFmtId="165" fontId="17" fillId="0" borderId="5" xfId="3" applyNumberFormat="1" applyFont="1" applyFill="1" applyBorder="1" applyAlignment="1" applyProtection="1">
      <alignment vertical="center" wrapText="1"/>
    </xf>
    <xf numFmtId="165" fontId="16" fillId="0" borderId="25" xfId="3" applyNumberFormat="1" applyFont="1" applyFill="1" applyBorder="1" applyAlignment="1">
      <alignment vertical="center" wrapText="1"/>
    </xf>
    <xf numFmtId="165" fontId="16" fillId="0" borderId="5" xfId="3" applyNumberFormat="1" applyFont="1" applyFill="1" applyBorder="1" applyAlignment="1">
      <alignment vertical="center" wrapText="1"/>
    </xf>
    <xf numFmtId="165" fontId="16" fillId="0" borderId="24" xfId="3" applyNumberFormat="1" applyFont="1" applyFill="1" applyBorder="1" applyAlignment="1">
      <alignment horizontal="left" vertical="center" wrapText="1" indent="1"/>
    </xf>
    <xf numFmtId="165" fontId="16" fillId="0" borderId="33" xfId="3" applyNumberFormat="1" applyFont="1" applyFill="1" applyBorder="1" applyAlignment="1">
      <alignment horizontal="right" vertical="center" wrapText="1" indent="1"/>
    </xf>
    <xf numFmtId="165" fontId="16" fillId="0" borderId="34" xfId="3" applyNumberFormat="1" applyFont="1" applyFill="1" applyBorder="1" applyAlignment="1">
      <alignment horizontal="left" vertical="center" wrapText="1" indent="1"/>
    </xf>
    <xf numFmtId="165" fontId="14" fillId="0" borderId="0" xfId="4" applyNumberFormat="1" applyFont="1" applyFill="1" applyBorder="1" applyAlignment="1">
      <alignment textRotation="180"/>
    </xf>
    <xf numFmtId="165" fontId="13" fillId="0" borderId="0" xfId="4" applyNumberFormat="1" applyFill="1" applyAlignment="1">
      <alignment vertical="center" wrapText="1"/>
    </xf>
    <xf numFmtId="3" fontId="24" fillId="0" borderId="0" xfId="0" applyNumberFormat="1" applyFont="1"/>
    <xf numFmtId="0" fontId="11" fillId="3" borderId="0" xfId="0" applyFont="1" applyFill="1" applyAlignment="1">
      <alignment horizontal="center" vertical="top" wrapText="1"/>
    </xf>
    <xf numFmtId="0" fontId="12" fillId="3" borderId="0" xfId="0" applyFont="1" applyFill="1"/>
    <xf numFmtId="0" fontId="8" fillId="3" borderId="0" xfId="0" applyFont="1" applyFill="1" applyAlignment="1">
      <alignment horizontal="center" vertical="top" wrapText="1"/>
    </xf>
    <xf numFmtId="0" fontId="0" fillId="3" borderId="0" xfId="0" applyFill="1" applyAlignment="1">
      <alignment wrapText="1"/>
    </xf>
    <xf numFmtId="0" fontId="10" fillId="3" borderId="0" xfId="0" applyFont="1" applyFill="1"/>
    <xf numFmtId="0" fontId="0" fillId="3" borderId="0" xfId="0" applyFill="1"/>
    <xf numFmtId="0" fontId="12" fillId="3" borderId="0" xfId="0" applyFont="1" applyFill="1" applyAlignment="1">
      <alignment horizontal="center"/>
    </xf>
    <xf numFmtId="0" fontId="30" fillId="3" borderId="0" xfId="3" applyFont="1" applyFill="1" applyAlignment="1">
      <alignment horizontal="center"/>
    </xf>
    <xf numFmtId="0" fontId="27" fillId="3" borderId="0" xfId="3" applyFont="1" applyFill="1" applyAlignment="1">
      <alignment horizontal="center"/>
    </xf>
    <xf numFmtId="165" fontId="15" fillId="0" borderId="35" xfId="3" applyNumberFormat="1" applyFont="1" applyFill="1" applyBorder="1" applyAlignment="1">
      <alignment horizontal="center" vertical="center" wrapText="1"/>
    </xf>
    <xf numFmtId="165" fontId="15" fillId="0" borderId="4" xfId="3" applyNumberFormat="1" applyFont="1" applyFill="1" applyBorder="1" applyAlignment="1">
      <alignment horizontal="center" vertical="center" wrapText="1"/>
    </xf>
    <xf numFmtId="165" fontId="20" fillId="0" borderId="36" xfId="3" applyNumberFormat="1" applyFont="1" applyFill="1" applyBorder="1" applyAlignment="1">
      <alignment horizontal="center" vertical="center" wrapText="1"/>
    </xf>
    <xf numFmtId="165" fontId="20" fillId="0" borderId="32" xfId="3" applyNumberFormat="1" applyFont="1" applyFill="1" applyBorder="1" applyAlignment="1">
      <alignment horizontal="center" vertical="center" wrapText="1"/>
    </xf>
    <xf numFmtId="165" fontId="15" fillId="0" borderId="37" xfId="3" applyNumberFormat="1" applyFont="1" applyFill="1" applyBorder="1" applyAlignment="1">
      <alignment horizontal="center" vertical="center" wrapText="1"/>
    </xf>
    <xf numFmtId="165" fontId="15" fillId="0" borderId="38" xfId="3" applyNumberFormat="1" applyFont="1" applyFill="1" applyBorder="1" applyAlignment="1">
      <alignment horizontal="center" vertical="center" wrapText="1"/>
    </xf>
    <xf numFmtId="165" fontId="21" fillId="0" borderId="0" xfId="3" applyNumberFormat="1" applyFont="1" applyFill="1" applyAlignment="1">
      <alignment horizontal="center" vertical="center" wrapText="1"/>
    </xf>
    <xf numFmtId="0" fontId="0" fillId="0" borderId="39" xfId="0" applyBorder="1" applyAlignment="1">
      <alignment vertical="center" wrapText="1"/>
    </xf>
    <xf numFmtId="165" fontId="23" fillId="0" borderId="0" xfId="4" applyNumberFormat="1" applyFont="1" applyFill="1" applyAlignment="1">
      <alignment horizontal="center" wrapText="1"/>
    </xf>
  </cellXfs>
  <cellStyles count="6">
    <cellStyle name="Ellenőrzőcella" xfId="1" builtinId="23"/>
    <cellStyle name="Normál" xfId="0" builtinId="0"/>
    <cellStyle name="Normál 2" xfId="2"/>
    <cellStyle name="Normál 3" xfId="3"/>
    <cellStyle name="Normál 3 2" xfId="4"/>
    <cellStyle name="Normál_KVRENMUNKA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0"/>
  <sheetViews>
    <sheetView view="pageLayout" workbookViewId="0">
      <selection activeCell="D70" sqref="D70"/>
    </sheetView>
  </sheetViews>
  <sheetFormatPr defaultRowHeight="12.75"/>
  <cols>
    <col min="1" max="1" width="5.140625" customWidth="1"/>
    <col min="2" max="2" width="47.5703125" customWidth="1"/>
    <col min="3" max="4" width="20.7109375" customWidth="1"/>
  </cols>
  <sheetData>
    <row r="1" spans="1:4" ht="15.75">
      <c r="A1" s="141" t="s">
        <v>0</v>
      </c>
      <c r="B1" s="142"/>
      <c r="C1" s="142"/>
      <c r="D1" s="142"/>
    </row>
    <row r="2" spans="1:4" ht="31.5">
      <c r="A2" s="27"/>
      <c r="B2" s="27" t="s">
        <v>1</v>
      </c>
      <c r="C2" s="27" t="s">
        <v>2</v>
      </c>
      <c r="D2" s="27" t="s">
        <v>3</v>
      </c>
    </row>
    <row r="3" spans="1:4">
      <c r="A3" s="1" t="s">
        <v>4</v>
      </c>
      <c r="B3" s="37" t="s">
        <v>5</v>
      </c>
      <c r="C3" s="38">
        <v>9018602</v>
      </c>
      <c r="D3" s="38">
        <v>10403769</v>
      </c>
    </row>
    <row r="4" spans="1:4">
      <c r="A4" s="1" t="s">
        <v>6</v>
      </c>
      <c r="B4" s="37" t="s">
        <v>7</v>
      </c>
      <c r="C4" s="38">
        <v>0</v>
      </c>
      <c r="D4" s="38">
        <v>50000</v>
      </c>
    </row>
    <row r="5" spans="1:4">
      <c r="A5" s="1" t="s">
        <v>8</v>
      </c>
      <c r="B5" s="37" t="s">
        <v>9</v>
      </c>
      <c r="C5" s="38">
        <v>360000</v>
      </c>
      <c r="D5" s="38">
        <v>384000</v>
      </c>
    </row>
    <row r="6" spans="1:4">
      <c r="A6" s="1" t="s">
        <v>10</v>
      </c>
      <c r="B6" s="37" t="s">
        <v>11</v>
      </c>
      <c r="C6" s="38">
        <v>24000</v>
      </c>
      <c r="D6" s="38">
        <v>0</v>
      </c>
    </row>
    <row r="7" spans="1:4">
      <c r="A7" s="1" t="s">
        <v>12</v>
      </c>
      <c r="B7" s="37" t="s">
        <v>13</v>
      </c>
      <c r="C7" s="38">
        <v>28500</v>
      </c>
      <c r="D7" s="38">
        <v>371220</v>
      </c>
    </row>
    <row r="8" spans="1:4">
      <c r="A8" s="1" t="s">
        <v>14</v>
      </c>
      <c r="B8" s="37" t="s">
        <v>15</v>
      </c>
      <c r="C8" s="38">
        <v>9431102</v>
      </c>
      <c r="D8" s="38">
        <v>11208989</v>
      </c>
    </row>
    <row r="9" spans="1:4">
      <c r="A9" s="1" t="s">
        <v>16</v>
      </c>
      <c r="B9" s="37" t="s">
        <v>17</v>
      </c>
      <c r="C9" s="38">
        <v>3440400</v>
      </c>
      <c r="D9" s="38">
        <v>3440400</v>
      </c>
    </row>
    <row r="10" spans="1:4" ht="22.5">
      <c r="A10" s="1" t="s">
        <v>18</v>
      </c>
      <c r="B10" s="37" t="s">
        <v>19</v>
      </c>
      <c r="C10" s="38">
        <v>0</v>
      </c>
      <c r="D10" s="38">
        <v>29320</v>
      </c>
    </row>
    <row r="11" spans="1:4">
      <c r="A11" s="1" t="s">
        <v>20</v>
      </c>
      <c r="B11" s="37" t="s">
        <v>21</v>
      </c>
      <c r="C11" s="38">
        <v>120000</v>
      </c>
      <c r="D11" s="38">
        <v>366240</v>
      </c>
    </row>
    <row r="12" spans="1:4">
      <c r="A12" s="1" t="s">
        <v>22</v>
      </c>
      <c r="B12" s="37" t="s">
        <v>23</v>
      </c>
      <c r="C12" s="38">
        <v>3560400</v>
      </c>
      <c r="D12" s="38">
        <v>3835960</v>
      </c>
    </row>
    <row r="13" spans="1:4">
      <c r="A13" s="2" t="s">
        <v>24</v>
      </c>
      <c r="B13" s="39" t="s">
        <v>25</v>
      </c>
      <c r="C13" s="40">
        <v>12991502</v>
      </c>
      <c r="D13" s="40">
        <v>15044949</v>
      </c>
    </row>
    <row r="14" spans="1:4" ht="24">
      <c r="A14" s="2" t="s">
        <v>26</v>
      </c>
      <c r="B14" s="39" t="s">
        <v>27</v>
      </c>
      <c r="C14" s="40">
        <v>2898331</v>
      </c>
      <c r="D14" s="40">
        <v>2898331</v>
      </c>
    </row>
    <row r="15" spans="1:4">
      <c r="A15" s="1" t="s">
        <v>28</v>
      </c>
      <c r="B15" s="37" t="s">
        <v>29</v>
      </c>
      <c r="C15" s="38">
        <v>0</v>
      </c>
      <c r="D15" s="38">
        <v>0</v>
      </c>
    </row>
    <row r="16" spans="1:4">
      <c r="A16" s="1" t="s">
        <v>30</v>
      </c>
      <c r="B16" s="37" t="s">
        <v>31</v>
      </c>
      <c r="C16" s="38">
        <v>0</v>
      </c>
      <c r="D16" s="38">
        <v>0</v>
      </c>
    </row>
    <row r="17" spans="1:4">
      <c r="A17" s="1" t="s">
        <v>32</v>
      </c>
      <c r="B17" s="37" t="s">
        <v>33</v>
      </c>
      <c r="C17" s="38">
        <v>0</v>
      </c>
      <c r="D17" s="38">
        <v>0</v>
      </c>
    </row>
    <row r="18" spans="1:4">
      <c r="A18" s="1" t="s">
        <v>34</v>
      </c>
      <c r="B18" s="37" t="s">
        <v>35</v>
      </c>
      <c r="C18" s="38">
        <v>0</v>
      </c>
      <c r="D18" s="38">
        <v>0</v>
      </c>
    </row>
    <row r="19" spans="1:4">
      <c r="A19" s="1" t="s">
        <v>36</v>
      </c>
      <c r="B19" s="37" t="s">
        <v>37</v>
      </c>
      <c r="C19" s="38">
        <v>75000</v>
      </c>
      <c r="D19" s="38">
        <v>75000</v>
      </c>
    </row>
    <row r="20" spans="1:4">
      <c r="A20" s="1" t="s">
        <v>38</v>
      </c>
      <c r="B20" s="37" t="s">
        <v>39</v>
      </c>
      <c r="C20" s="38">
        <v>2337333</v>
      </c>
      <c r="D20" s="38">
        <v>2337333</v>
      </c>
    </row>
    <row r="21" spans="1:4">
      <c r="A21" s="1" t="s">
        <v>40</v>
      </c>
      <c r="B21" s="37" t="s">
        <v>41</v>
      </c>
      <c r="C21" s="38">
        <v>2412333</v>
      </c>
      <c r="D21" s="38">
        <v>2412333</v>
      </c>
    </row>
    <row r="22" spans="1:4">
      <c r="A22" s="1" t="s">
        <v>42</v>
      </c>
      <c r="B22" s="37" t="s">
        <v>43</v>
      </c>
      <c r="C22" s="38">
        <v>72000</v>
      </c>
      <c r="D22" s="38">
        <v>1245354</v>
      </c>
    </row>
    <row r="23" spans="1:4">
      <c r="A23" s="1" t="s">
        <v>44</v>
      </c>
      <c r="B23" s="37" t="s">
        <v>45</v>
      </c>
      <c r="C23" s="38">
        <v>209000</v>
      </c>
      <c r="D23" s="38">
        <v>209000</v>
      </c>
    </row>
    <row r="24" spans="1:4">
      <c r="A24" s="1" t="s">
        <v>46</v>
      </c>
      <c r="B24" s="37" t="s">
        <v>47</v>
      </c>
      <c r="C24" s="38">
        <v>281000</v>
      </c>
      <c r="D24" s="38">
        <v>1454354</v>
      </c>
    </row>
    <row r="25" spans="1:4">
      <c r="A25" s="1" t="s">
        <v>48</v>
      </c>
      <c r="B25" s="37" t="s">
        <v>49</v>
      </c>
      <c r="C25" s="38">
        <v>5052707</v>
      </c>
      <c r="D25" s="38">
        <v>5052707</v>
      </c>
    </row>
    <row r="26" spans="1:4">
      <c r="A26" s="1" t="s">
        <v>50</v>
      </c>
      <c r="B26" s="37" t="s">
        <v>51</v>
      </c>
      <c r="C26" s="38">
        <v>0</v>
      </c>
      <c r="D26" s="38">
        <v>1081526</v>
      </c>
    </row>
    <row r="27" spans="1:4">
      <c r="A27" s="1" t="s">
        <v>52</v>
      </c>
      <c r="B27" s="37" t="s">
        <v>53</v>
      </c>
      <c r="C27" s="38">
        <v>2117800</v>
      </c>
      <c r="D27" s="38">
        <v>2117800</v>
      </c>
    </row>
    <row r="28" spans="1:4">
      <c r="A28" s="1" t="s">
        <v>54</v>
      </c>
      <c r="B28" s="37" t="s">
        <v>55</v>
      </c>
      <c r="C28" s="38">
        <v>132000</v>
      </c>
      <c r="D28" s="38">
        <v>4335397</v>
      </c>
    </row>
    <row r="29" spans="1:4">
      <c r="A29" s="1" t="s">
        <v>56</v>
      </c>
      <c r="B29" s="37" t="s">
        <v>57</v>
      </c>
      <c r="C29" s="38">
        <v>5297694</v>
      </c>
      <c r="D29" s="38">
        <v>5297694</v>
      </c>
    </row>
    <row r="30" spans="1:4">
      <c r="A30" s="1" t="s">
        <v>58</v>
      </c>
      <c r="B30" s="37" t="s">
        <v>59</v>
      </c>
      <c r="C30" s="38">
        <v>0</v>
      </c>
      <c r="D30" s="38">
        <v>0</v>
      </c>
    </row>
    <row r="31" spans="1:4">
      <c r="A31" s="1" t="s">
        <v>60</v>
      </c>
      <c r="B31" s="37" t="s">
        <v>61</v>
      </c>
      <c r="C31" s="38">
        <v>12600201</v>
      </c>
      <c r="D31" s="38">
        <v>17885124</v>
      </c>
    </row>
    <row r="32" spans="1:4">
      <c r="A32" s="1" t="s">
        <v>62</v>
      </c>
      <c r="B32" s="37" t="s">
        <v>63</v>
      </c>
      <c r="C32" s="38">
        <v>25000</v>
      </c>
      <c r="D32" s="38">
        <v>25000</v>
      </c>
    </row>
    <row r="33" spans="1:4">
      <c r="A33" s="1" t="s">
        <v>64</v>
      </c>
      <c r="B33" s="37" t="s">
        <v>65</v>
      </c>
      <c r="C33" s="38">
        <v>25000</v>
      </c>
      <c r="D33" s="38">
        <v>25000</v>
      </c>
    </row>
    <row r="34" spans="1:4" ht="22.5">
      <c r="A34" s="1" t="s">
        <v>66</v>
      </c>
      <c r="B34" s="37" t="s">
        <v>67</v>
      </c>
      <c r="C34" s="38">
        <v>3587448</v>
      </c>
      <c r="D34" s="38">
        <v>3587448</v>
      </c>
    </row>
    <row r="35" spans="1:4">
      <c r="A35" s="1" t="s">
        <v>68</v>
      </c>
      <c r="B35" s="37" t="s">
        <v>69</v>
      </c>
      <c r="C35" s="38">
        <v>0</v>
      </c>
      <c r="D35" s="38">
        <v>2436000</v>
      </c>
    </row>
    <row r="36" spans="1:4">
      <c r="A36" s="1" t="s">
        <v>70</v>
      </c>
      <c r="B36" s="37" t="s">
        <v>71</v>
      </c>
      <c r="C36" s="38">
        <v>160000</v>
      </c>
      <c r="D36" s="38">
        <v>2967989</v>
      </c>
    </row>
    <row r="37" spans="1:4" ht="22.5">
      <c r="A37" s="1" t="s">
        <v>72</v>
      </c>
      <c r="B37" s="37" t="s">
        <v>73</v>
      </c>
      <c r="C37" s="38">
        <v>3747448</v>
      </c>
      <c r="D37" s="38">
        <v>8991437</v>
      </c>
    </row>
    <row r="38" spans="1:4">
      <c r="A38" s="2" t="s">
        <v>74</v>
      </c>
      <c r="B38" s="39" t="s">
        <v>75</v>
      </c>
      <c r="C38" s="40">
        <v>19065982</v>
      </c>
      <c r="D38" s="40">
        <v>30768248</v>
      </c>
    </row>
    <row r="39" spans="1:4">
      <c r="A39" s="1" t="s">
        <v>76</v>
      </c>
      <c r="B39" s="37" t="s">
        <v>77</v>
      </c>
      <c r="C39" s="38">
        <v>0</v>
      </c>
      <c r="D39" s="38">
        <v>66000</v>
      </c>
    </row>
    <row r="40" spans="1:4" ht="22.5">
      <c r="A40" s="1" t="s">
        <v>78</v>
      </c>
      <c r="B40" s="37" t="s">
        <v>79</v>
      </c>
      <c r="C40" s="38">
        <v>0</v>
      </c>
      <c r="D40" s="38">
        <v>0</v>
      </c>
    </row>
    <row r="41" spans="1:4">
      <c r="A41" s="1" t="s">
        <v>80</v>
      </c>
      <c r="B41" s="37" t="s">
        <v>81</v>
      </c>
      <c r="C41" s="38">
        <v>85200</v>
      </c>
      <c r="D41" s="38">
        <v>85200</v>
      </c>
    </row>
    <row r="42" spans="1:4">
      <c r="A42" s="1" t="s">
        <v>82</v>
      </c>
      <c r="B42" s="37" t="s">
        <v>83</v>
      </c>
      <c r="C42" s="38">
        <v>9527800</v>
      </c>
      <c r="D42" s="38">
        <v>9527800</v>
      </c>
    </row>
    <row r="43" spans="1:4" ht="22.5">
      <c r="A43" s="1" t="s">
        <v>84</v>
      </c>
      <c r="B43" s="37" t="s">
        <v>85</v>
      </c>
      <c r="C43" s="38">
        <v>0</v>
      </c>
      <c r="D43" s="38">
        <v>0</v>
      </c>
    </row>
    <row r="44" spans="1:4">
      <c r="A44" s="1" t="s">
        <v>86</v>
      </c>
      <c r="B44" s="37" t="s">
        <v>87</v>
      </c>
      <c r="C44" s="38">
        <v>0</v>
      </c>
      <c r="D44" s="38">
        <v>0</v>
      </c>
    </row>
    <row r="45" spans="1:4" ht="24">
      <c r="A45" s="2" t="s">
        <v>88</v>
      </c>
      <c r="B45" s="39" t="s">
        <v>89</v>
      </c>
      <c r="C45" s="40">
        <v>9613000</v>
      </c>
      <c r="D45" s="40">
        <v>9679000</v>
      </c>
    </row>
    <row r="46" spans="1:4" ht="22.5">
      <c r="A46" s="1" t="s">
        <v>90</v>
      </c>
      <c r="B46" s="37" t="s">
        <v>91</v>
      </c>
      <c r="C46" s="38">
        <v>0</v>
      </c>
      <c r="D46" s="38">
        <v>7091905</v>
      </c>
    </row>
    <row r="47" spans="1:4">
      <c r="A47" s="1" t="s">
        <v>92</v>
      </c>
      <c r="B47" s="37" t="s">
        <v>93</v>
      </c>
      <c r="C47" s="38">
        <v>0</v>
      </c>
      <c r="D47" s="38">
        <v>7091905</v>
      </c>
    </row>
    <row r="48" spans="1:4" ht="22.5">
      <c r="A48" s="1" t="s">
        <v>94</v>
      </c>
      <c r="B48" s="37" t="s">
        <v>95</v>
      </c>
      <c r="C48" s="38">
        <v>75047482</v>
      </c>
      <c r="D48" s="38">
        <v>75047482</v>
      </c>
    </row>
    <row r="49" spans="1:4">
      <c r="A49" s="1" t="s">
        <v>96</v>
      </c>
      <c r="B49" s="37" t="s">
        <v>97</v>
      </c>
      <c r="C49" s="38">
        <v>0</v>
      </c>
      <c r="D49" s="38">
        <v>0</v>
      </c>
    </row>
    <row r="50" spans="1:4">
      <c r="A50" s="1" t="s">
        <v>98</v>
      </c>
      <c r="B50" s="37" t="s">
        <v>99</v>
      </c>
      <c r="C50" s="38">
        <v>0</v>
      </c>
      <c r="D50" s="38">
        <v>0</v>
      </c>
    </row>
    <row r="51" spans="1:4">
      <c r="A51" s="1" t="s">
        <v>100</v>
      </c>
      <c r="B51" s="37" t="s">
        <v>101</v>
      </c>
      <c r="C51" s="38">
        <v>0</v>
      </c>
      <c r="D51" s="38">
        <v>0</v>
      </c>
    </row>
    <row r="52" spans="1:4" ht="22.5">
      <c r="A52" s="1" t="s">
        <v>102</v>
      </c>
      <c r="B52" s="37" t="s">
        <v>103</v>
      </c>
      <c r="C52" s="38">
        <v>2032000</v>
      </c>
      <c r="D52" s="38">
        <v>2032000</v>
      </c>
    </row>
    <row r="53" spans="1:4">
      <c r="A53" s="1" t="s">
        <v>104</v>
      </c>
      <c r="B53" s="37" t="s">
        <v>105</v>
      </c>
      <c r="C53" s="38">
        <v>0</v>
      </c>
      <c r="D53" s="38">
        <v>0</v>
      </c>
    </row>
    <row r="54" spans="1:4" ht="22.5">
      <c r="A54" s="1" t="s">
        <v>106</v>
      </c>
      <c r="B54" s="37" t="s">
        <v>107</v>
      </c>
      <c r="C54" s="38">
        <v>0</v>
      </c>
      <c r="D54" s="38">
        <v>0</v>
      </c>
    </row>
    <row r="55" spans="1:4">
      <c r="A55" s="1" t="s">
        <v>108</v>
      </c>
      <c r="B55" s="37" t="s">
        <v>109</v>
      </c>
      <c r="C55" s="38">
        <v>6463459</v>
      </c>
      <c r="D55" s="38">
        <v>35576599</v>
      </c>
    </row>
    <row r="56" spans="1:4" ht="36">
      <c r="A56" s="2" t="s">
        <v>110</v>
      </c>
      <c r="B56" s="39" t="s">
        <v>111</v>
      </c>
      <c r="C56" s="40">
        <v>83542941</v>
      </c>
      <c r="D56" s="40">
        <f>SUM(D47,D48,D52,D55)</f>
        <v>119747986</v>
      </c>
    </row>
    <row r="57" spans="1:4">
      <c r="A57" s="1" t="s">
        <v>112</v>
      </c>
      <c r="B57" s="37" t="s">
        <v>113</v>
      </c>
      <c r="C57" s="38">
        <v>960000</v>
      </c>
      <c r="D57" s="38">
        <v>960000</v>
      </c>
    </row>
    <row r="58" spans="1:4">
      <c r="A58" s="1" t="s">
        <v>114</v>
      </c>
      <c r="B58" s="37" t="s">
        <v>115</v>
      </c>
      <c r="C58" s="38">
        <v>0</v>
      </c>
      <c r="D58" s="38">
        <v>1277000</v>
      </c>
    </row>
    <row r="59" spans="1:4">
      <c r="A59" s="1" t="s">
        <v>116</v>
      </c>
      <c r="B59" s="37" t="s">
        <v>117</v>
      </c>
      <c r="C59" s="38">
        <v>2976379</v>
      </c>
      <c r="D59" s="38">
        <v>2976379</v>
      </c>
    </row>
    <row r="60" spans="1:4" ht="22.5">
      <c r="A60" s="1" t="s">
        <v>118</v>
      </c>
      <c r="B60" s="37" t="s">
        <v>119</v>
      </c>
      <c r="C60" s="38">
        <v>1062821</v>
      </c>
      <c r="D60" s="38">
        <v>1062821</v>
      </c>
    </row>
    <row r="61" spans="1:4">
      <c r="A61" s="2" t="s">
        <v>120</v>
      </c>
      <c r="B61" s="39" t="s">
        <v>121</v>
      </c>
      <c r="C61" s="40">
        <v>4999200</v>
      </c>
      <c r="D61" s="40">
        <v>6276200</v>
      </c>
    </row>
    <row r="62" spans="1:4">
      <c r="A62" s="1" t="s">
        <v>122</v>
      </c>
      <c r="B62" s="37" t="s">
        <v>123</v>
      </c>
      <c r="C62" s="38">
        <v>0</v>
      </c>
      <c r="D62" s="38">
        <v>1206700</v>
      </c>
    </row>
    <row r="63" spans="1:4">
      <c r="A63" s="1" t="s">
        <v>124</v>
      </c>
      <c r="B63" s="37" t="s">
        <v>125</v>
      </c>
      <c r="C63" s="38">
        <v>0</v>
      </c>
      <c r="D63" s="38">
        <v>273160</v>
      </c>
    </row>
    <row r="64" spans="1:4">
      <c r="A64" s="2" t="s">
        <v>126</v>
      </c>
      <c r="B64" s="39" t="s">
        <v>127</v>
      </c>
      <c r="C64" s="40">
        <v>0</v>
      </c>
      <c r="D64" s="40">
        <v>1479860</v>
      </c>
    </row>
    <row r="65" spans="1:4" ht="22.5">
      <c r="A65" s="1" t="s">
        <v>128</v>
      </c>
      <c r="B65" s="37" t="s">
        <v>129</v>
      </c>
      <c r="C65" s="38">
        <v>0</v>
      </c>
      <c r="D65" s="38">
        <v>115000</v>
      </c>
    </row>
    <row r="66" spans="1:4" ht="22.5">
      <c r="A66" s="1" t="s">
        <v>130</v>
      </c>
      <c r="B66" s="37" t="s">
        <v>131</v>
      </c>
      <c r="C66" s="38">
        <v>0</v>
      </c>
      <c r="D66" s="38">
        <v>0</v>
      </c>
    </row>
    <row r="67" spans="1:4">
      <c r="A67" s="3">
        <v>256</v>
      </c>
      <c r="B67" s="41" t="s">
        <v>132</v>
      </c>
      <c r="C67" s="38">
        <v>0</v>
      </c>
      <c r="D67" s="41">
        <v>2306915</v>
      </c>
    </row>
    <row r="68" spans="1:4">
      <c r="A68" s="3">
        <v>259</v>
      </c>
      <c r="B68" s="41" t="s">
        <v>133</v>
      </c>
      <c r="C68" s="38">
        <v>0</v>
      </c>
      <c r="D68" s="38">
        <v>0</v>
      </c>
    </row>
    <row r="69" spans="1:4" ht="24">
      <c r="A69" s="4">
        <v>267</v>
      </c>
      <c r="B69" s="42" t="s">
        <v>134</v>
      </c>
      <c r="C69" s="40">
        <v>0</v>
      </c>
      <c r="D69" s="40">
        <v>2421915</v>
      </c>
    </row>
    <row r="70" spans="1:4" ht="24">
      <c r="A70" s="4">
        <v>268</v>
      </c>
      <c r="B70" s="42" t="s">
        <v>135</v>
      </c>
      <c r="C70" s="40">
        <v>133110956</v>
      </c>
      <c r="D70" s="40">
        <f>SUM(D69,D64,D61,D56,K1:Z6,D45,D38,D13,D14)</f>
        <v>188316489</v>
      </c>
    </row>
  </sheetData>
  <mergeCells count="1">
    <mergeCell ref="A1:D1"/>
  </mergeCells>
  <pageMargins left="0.74803149606299213" right="0.74803149606299213" top="0.98425196850393704" bottom="0.98425196850393704" header="0.51181102362204722" footer="0.51181102362204722"/>
  <pageSetup orientation="landscape" horizontalDpi="300" verticalDpi="300" r:id="rId1"/>
  <headerFooter alignWithMargins="0">
    <oddHeader>&amp;R&amp;"Arial CE,Félkövér" 1a melléklet a 10/2017. (XI.27.) önkormányzati rendelethez</oddHeader>
    <oddFooter>&amp;C&amp;8&amp;P. oldal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D10"/>
  <sheetViews>
    <sheetView view="pageLayout" topLeftCell="A25" workbookViewId="0">
      <selection activeCell="B8" sqref="B8"/>
    </sheetView>
  </sheetViews>
  <sheetFormatPr defaultRowHeight="15"/>
  <cols>
    <col min="1" max="1" width="9.140625" style="9"/>
    <col min="2" max="2" width="47.5703125" style="9" customWidth="1"/>
    <col min="3" max="4" width="20.7109375" style="9" customWidth="1"/>
    <col min="5" max="16384" width="9.140625" style="9"/>
  </cols>
  <sheetData>
    <row r="1" spans="1:4" ht="15.75" thickBot="1">
      <c r="A1" s="29"/>
      <c r="B1" s="149" t="s">
        <v>233</v>
      </c>
      <c r="C1" s="149"/>
      <c r="D1" s="149"/>
    </row>
    <row r="2" spans="1:4" ht="16.5" thickTop="1" thickBot="1">
      <c r="A2" s="30"/>
      <c r="B2" s="31" t="s">
        <v>1</v>
      </c>
      <c r="C2" s="31" t="s">
        <v>2</v>
      </c>
      <c r="D2" s="31" t="s">
        <v>3</v>
      </c>
    </row>
    <row r="3" spans="1:4" ht="25.5" thickTop="1">
      <c r="A3" s="13" t="s">
        <v>192</v>
      </c>
      <c r="B3" s="11" t="s">
        <v>193</v>
      </c>
      <c r="C3" s="12">
        <v>999673</v>
      </c>
      <c r="D3" s="12">
        <v>999673</v>
      </c>
    </row>
    <row r="4" spans="1:4">
      <c r="A4" s="10" t="s">
        <v>197</v>
      </c>
      <c r="B4" s="11" t="s">
        <v>198</v>
      </c>
      <c r="C4" s="12">
        <v>999673</v>
      </c>
      <c r="D4" s="12">
        <v>999673</v>
      </c>
    </row>
    <row r="5" spans="1:4">
      <c r="A5" s="10" t="s">
        <v>18</v>
      </c>
      <c r="B5" s="11" t="s">
        <v>234</v>
      </c>
      <c r="C5" s="12">
        <v>58578200</v>
      </c>
      <c r="D5" s="12">
        <v>60142484</v>
      </c>
    </row>
    <row r="6" spans="1:4" ht="24.75">
      <c r="A6" s="13" t="s">
        <v>200</v>
      </c>
      <c r="B6" s="11" t="s">
        <v>235</v>
      </c>
      <c r="C6" s="12">
        <v>59577873</v>
      </c>
      <c r="D6" s="12">
        <f>SUM(D4:D5)</f>
        <v>61142157</v>
      </c>
    </row>
    <row r="7" spans="1:4">
      <c r="A7" s="14" t="s">
        <v>40</v>
      </c>
      <c r="B7" s="15" t="s">
        <v>202</v>
      </c>
      <c r="C7" s="16">
        <v>59577873</v>
      </c>
      <c r="D7" s="16">
        <v>61142157</v>
      </c>
    </row>
    <row r="8" spans="1:4">
      <c r="A8" s="19"/>
      <c r="B8" s="20"/>
      <c r="C8" s="12"/>
      <c r="D8" s="12"/>
    </row>
    <row r="9" spans="1:4">
      <c r="A9" s="19"/>
      <c r="B9" s="20"/>
      <c r="C9" s="12"/>
      <c r="D9" s="12"/>
    </row>
    <row r="10" spans="1:4">
      <c r="A10" s="19"/>
      <c r="B10" s="20"/>
      <c r="C10" s="12"/>
      <c r="D10" s="12"/>
    </row>
  </sheetData>
  <mergeCells count="1">
    <mergeCell ref="B1:D1"/>
  </mergeCells>
  <pageMargins left="0.7" right="0.7" top="0.75" bottom="0.75" header="0.3" footer="0.3"/>
  <pageSetup paperSize="9" orientation="landscape" r:id="rId1"/>
  <headerFooter>
    <oddHeader>&amp;R&amp;"Arial CE,Félkövér"4c melléklet a 10/2017. (XI. 27.)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G68"/>
  <sheetViews>
    <sheetView tabSelected="1" view="pageLayout" topLeftCell="A67" workbookViewId="0">
      <selection activeCell="D13" sqref="D13"/>
    </sheetView>
  </sheetViews>
  <sheetFormatPr defaultRowHeight="12.75"/>
  <cols>
    <col min="2" max="2" width="52" bestFit="1" customWidth="1"/>
    <col min="3" max="3" width="16.5703125" bestFit="1" customWidth="1"/>
    <col min="4" max="4" width="39.140625" bestFit="1" customWidth="1"/>
    <col min="5" max="5" width="17" bestFit="1" customWidth="1"/>
  </cols>
  <sheetData>
    <row r="1" spans="1:7" s="139" customFormat="1" ht="31.9" customHeight="1" thickBot="1">
      <c r="A1" s="138"/>
      <c r="B1" s="158" t="s">
        <v>354</v>
      </c>
      <c r="C1" s="158"/>
      <c r="D1" s="158"/>
      <c r="E1" s="158"/>
      <c r="F1" s="158"/>
      <c r="G1" s="158"/>
    </row>
    <row r="2" spans="1:7" ht="13.5" thickBot="1">
      <c r="A2" s="57"/>
      <c r="B2" s="58" t="s">
        <v>257</v>
      </c>
      <c r="C2" s="59"/>
      <c r="D2" s="150" t="s">
        <v>258</v>
      </c>
      <c r="E2" s="151"/>
    </row>
    <row r="3" spans="1:7" ht="24.75" thickBot="1">
      <c r="A3" s="60"/>
      <c r="B3" s="61" t="s">
        <v>1</v>
      </c>
      <c r="C3" s="62" t="s">
        <v>355</v>
      </c>
      <c r="D3" s="63" t="s">
        <v>1</v>
      </c>
      <c r="E3" s="62" t="s">
        <v>355</v>
      </c>
    </row>
    <row r="4" spans="1:7" ht="13.5" thickBot="1">
      <c r="A4" s="64">
        <v>1</v>
      </c>
      <c r="B4" s="65">
        <v>2</v>
      </c>
      <c r="C4" s="66">
        <v>3</v>
      </c>
      <c r="D4" s="67">
        <v>4</v>
      </c>
      <c r="E4" s="66">
        <v>5</v>
      </c>
    </row>
    <row r="5" spans="1:7" ht="15.75">
      <c r="A5" s="68" t="s">
        <v>259</v>
      </c>
      <c r="B5" s="69" t="s">
        <v>260</v>
      </c>
      <c r="C5" s="70">
        <v>10729682</v>
      </c>
      <c r="D5" s="71" t="s">
        <v>261</v>
      </c>
      <c r="E5" s="72">
        <v>108546846</v>
      </c>
      <c r="F5" s="140"/>
    </row>
    <row r="6" spans="1:7" ht="15.75">
      <c r="A6" s="73" t="s">
        <v>262</v>
      </c>
      <c r="B6" s="74" t="s">
        <v>263</v>
      </c>
      <c r="C6" s="75"/>
      <c r="D6" s="74" t="s">
        <v>264</v>
      </c>
      <c r="E6" s="76">
        <v>23672237</v>
      </c>
      <c r="F6" s="140"/>
    </row>
    <row r="7" spans="1:7">
      <c r="A7" s="73" t="s">
        <v>265</v>
      </c>
      <c r="B7" s="74" t="s">
        <v>266</v>
      </c>
      <c r="C7" s="77">
        <v>34719500</v>
      </c>
      <c r="D7" s="74" t="s">
        <v>267</v>
      </c>
      <c r="E7" s="78">
        <v>57217669</v>
      </c>
    </row>
    <row r="8" spans="1:7">
      <c r="A8" s="73" t="s">
        <v>268</v>
      </c>
      <c r="B8" s="79" t="s">
        <v>269</v>
      </c>
      <c r="C8" s="77">
        <v>158756937</v>
      </c>
      <c r="D8" s="74" t="s">
        <v>270</v>
      </c>
      <c r="E8" s="78">
        <v>12320004</v>
      </c>
    </row>
    <row r="9" spans="1:7">
      <c r="A9" s="73" t="s">
        <v>271</v>
      </c>
      <c r="B9" s="74" t="s">
        <v>272</v>
      </c>
      <c r="C9" s="77"/>
      <c r="D9" s="74" t="s">
        <v>273</v>
      </c>
      <c r="E9" s="78">
        <v>35576599</v>
      </c>
    </row>
    <row r="10" spans="1:7">
      <c r="A10" s="73" t="s">
        <v>274</v>
      </c>
      <c r="B10" s="74" t="s">
        <v>275</v>
      </c>
      <c r="C10" s="77"/>
      <c r="D10" s="74" t="s">
        <v>276</v>
      </c>
      <c r="E10" s="77">
        <v>9679000</v>
      </c>
    </row>
    <row r="11" spans="1:7">
      <c r="A11" s="73" t="s">
        <v>277</v>
      </c>
      <c r="B11" s="74" t="s">
        <v>278</v>
      </c>
      <c r="C11" s="77"/>
      <c r="D11" s="74"/>
      <c r="E11" s="77"/>
    </row>
    <row r="12" spans="1:7">
      <c r="A12" s="73" t="s">
        <v>279</v>
      </c>
      <c r="B12" s="74" t="s">
        <v>280</v>
      </c>
      <c r="C12" s="77"/>
      <c r="D12" s="74"/>
      <c r="E12" s="77"/>
    </row>
    <row r="13" spans="1:7">
      <c r="A13" s="73" t="s">
        <v>281</v>
      </c>
      <c r="B13" s="80"/>
      <c r="C13" s="77"/>
      <c r="D13" s="74"/>
      <c r="E13" s="77"/>
    </row>
    <row r="14" spans="1:7" ht="13.5" thickBot="1">
      <c r="A14" s="81" t="s">
        <v>282</v>
      </c>
      <c r="B14" s="82"/>
      <c r="C14" s="83"/>
      <c r="D14" s="74"/>
      <c r="E14" s="84"/>
    </row>
    <row r="15" spans="1:7" ht="13.5" thickBot="1">
      <c r="A15" s="85" t="s">
        <v>283</v>
      </c>
      <c r="B15" s="86" t="s">
        <v>284</v>
      </c>
      <c r="C15" s="87">
        <f>SUM(C5:C14)</f>
        <v>204206119</v>
      </c>
      <c r="D15" s="88" t="s">
        <v>285</v>
      </c>
      <c r="E15" s="87">
        <f>SUM(E5:E14)</f>
        <v>247012355</v>
      </c>
    </row>
    <row r="16" spans="1:7">
      <c r="A16" s="68" t="s">
        <v>286</v>
      </c>
      <c r="B16" s="89" t="s">
        <v>287</v>
      </c>
      <c r="C16" s="90">
        <v>48111751</v>
      </c>
      <c r="D16" s="91" t="s">
        <v>288</v>
      </c>
      <c r="E16" s="92"/>
    </row>
    <row r="17" spans="1:5">
      <c r="A17" s="73" t="s">
        <v>289</v>
      </c>
      <c r="B17" s="93" t="s">
        <v>290</v>
      </c>
      <c r="C17" s="94"/>
      <c r="D17" s="91" t="s">
        <v>291</v>
      </c>
      <c r="E17" s="95"/>
    </row>
    <row r="18" spans="1:5">
      <c r="A18" s="73" t="s">
        <v>292</v>
      </c>
      <c r="B18" s="96" t="s">
        <v>293</v>
      </c>
      <c r="C18" s="97"/>
      <c r="D18" s="91" t="s">
        <v>294</v>
      </c>
      <c r="E18" s="95"/>
    </row>
    <row r="19" spans="1:5">
      <c r="A19" s="73" t="s">
        <v>295</v>
      </c>
      <c r="B19" s="96" t="s">
        <v>296</v>
      </c>
      <c r="C19" s="97"/>
      <c r="D19" s="91" t="s">
        <v>297</v>
      </c>
      <c r="E19" s="95"/>
    </row>
    <row r="20" spans="1:5">
      <c r="A20" s="73" t="s">
        <v>298</v>
      </c>
      <c r="B20" s="96" t="s">
        <v>299</v>
      </c>
      <c r="C20" s="97"/>
      <c r="D20" s="98" t="s">
        <v>300</v>
      </c>
      <c r="E20" s="95"/>
    </row>
    <row r="21" spans="1:5">
      <c r="A21" s="73" t="s">
        <v>301</v>
      </c>
      <c r="B21" s="96" t="s">
        <v>302</v>
      </c>
      <c r="C21" s="97"/>
      <c r="D21" s="91" t="s">
        <v>303</v>
      </c>
      <c r="E21" s="95"/>
    </row>
    <row r="22" spans="1:5">
      <c r="A22" s="73" t="s">
        <v>304</v>
      </c>
      <c r="B22" s="99" t="s">
        <v>305</v>
      </c>
      <c r="C22" s="92"/>
      <c r="D22" s="100" t="s">
        <v>306</v>
      </c>
      <c r="E22" s="92"/>
    </row>
    <row r="23" spans="1:5">
      <c r="A23" s="73" t="s">
        <v>307</v>
      </c>
      <c r="B23" s="96" t="s">
        <v>308</v>
      </c>
      <c r="C23" s="95">
        <v>0</v>
      </c>
      <c r="D23" s="101" t="s">
        <v>309</v>
      </c>
      <c r="E23" s="95"/>
    </row>
    <row r="24" spans="1:5">
      <c r="A24" s="73" t="s">
        <v>310</v>
      </c>
      <c r="B24" s="71"/>
      <c r="C24" s="102"/>
      <c r="D24" s="100" t="s">
        <v>311</v>
      </c>
      <c r="E24" s="102">
        <v>5305515</v>
      </c>
    </row>
    <row r="25" spans="1:5" ht="13.5" thickBot="1">
      <c r="A25" s="81" t="s">
        <v>312</v>
      </c>
      <c r="B25" s="103"/>
      <c r="C25" s="104"/>
      <c r="D25" s="105" t="s">
        <v>313</v>
      </c>
      <c r="E25" s="104"/>
    </row>
    <row r="26" spans="1:5" ht="13.5" thickBot="1">
      <c r="A26" s="106" t="s">
        <v>314</v>
      </c>
      <c r="B26" s="86" t="s">
        <v>315</v>
      </c>
      <c r="C26" s="87"/>
      <c r="D26" s="107" t="s">
        <v>316</v>
      </c>
      <c r="E26" s="87">
        <f>SUM(E16:E25)</f>
        <v>5305515</v>
      </c>
    </row>
    <row r="27" spans="1:5" ht="13.5" thickBot="1">
      <c r="A27" s="85" t="s">
        <v>317</v>
      </c>
      <c r="B27" s="108" t="s">
        <v>321</v>
      </c>
      <c r="C27" s="87">
        <f>+C15+C16+C17</f>
        <v>252317870</v>
      </c>
      <c r="D27" s="109" t="s">
        <v>318</v>
      </c>
      <c r="E27" s="87">
        <f>+E15+E26</f>
        <v>252317870</v>
      </c>
    </row>
    <row r="28" spans="1:5" ht="13.5" thickBot="1">
      <c r="A28" s="110"/>
      <c r="B28" s="111" t="s">
        <v>319</v>
      </c>
      <c r="C28" s="112"/>
      <c r="D28" s="113" t="s">
        <v>320</v>
      </c>
      <c r="E28" s="112">
        <f>C27-E27</f>
        <v>0</v>
      </c>
    </row>
    <row r="39" spans="1:5">
      <c r="A39" s="156" t="s">
        <v>353</v>
      </c>
      <c r="B39" s="156"/>
      <c r="C39" s="156"/>
      <c r="D39" s="156"/>
      <c r="E39" s="156"/>
    </row>
    <row r="40" spans="1:5" ht="29.45" customHeight="1" thickBot="1">
      <c r="A40" s="157"/>
      <c r="B40" s="157"/>
      <c r="C40" s="157"/>
      <c r="D40" s="157"/>
      <c r="E40" s="157"/>
    </row>
    <row r="41" spans="1:5" ht="13.5" thickBot="1">
      <c r="A41" s="152" t="s">
        <v>322</v>
      </c>
      <c r="B41" s="114" t="s">
        <v>257</v>
      </c>
      <c r="C41" s="58"/>
      <c r="D41" s="154" t="s">
        <v>258</v>
      </c>
      <c r="E41" s="155"/>
    </row>
    <row r="42" spans="1:5" ht="13.5" thickBot="1">
      <c r="A42" s="153"/>
      <c r="B42" s="63" t="s">
        <v>1</v>
      </c>
      <c r="C42" s="115" t="s">
        <v>323</v>
      </c>
      <c r="D42" s="116" t="s">
        <v>1</v>
      </c>
      <c r="E42" s="117" t="s">
        <v>323</v>
      </c>
    </row>
    <row r="43" spans="1:5" ht="13.5" thickBot="1">
      <c r="A43" s="118">
        <v>1</v>
      </c>
      <c r="B43" s="67">
        <v>2</v>
      </c>
      <c r="C43" s="64">
        <v>3</v>
      </c>
      <c r="D43" s="67">
        <v>4</v>
      </c>
      <c r="E43" s="119">
        <v>5</v>
      </c>
    </row>
    <row r="44" spans="1:5">
      <c r="A44" s="120" t="s">
        <v>259</v>
      </c>
      <c r="B44" s="100" t="s">
        <v>324</v>
      </c>
      <c r="C44" s="121">
        <v>3552000</v>
      </c>
      <c r="D44" s="100" t="s">
        <v>325</v>
      </c>
      <c r="E44" s="75">
        <v>6276200</v>
      </c>
    </row>
    <row r="45" spans="1:5">
      <c r="A45" s="122" t="s">
        <v>262</v>
      </c>
      <c r="B45" s="101" t="s">
        <v>326</v>
      </c>
      <c r="C45" s="74"/>
      <c r="D45" s="101" t="s">
        <v>327</v>
      </c>
      <c r="E45" s="77">
        <v>1479860</v>
      </c>
    </row>
    <row r="46" spans="1:5">
      <c r="A46" s="122" t="s">
        <v>265</v>
      </c>
      <c r="B46" s="101" t="s">
        <v>328</v>
      </c>
      <c r="C46" s="123">
        <v>0</v>
      </c>
      <c r="D46" s="101" t="s">
        <v>329</v>
      </c>
      <c r="E46" s="77"/>
    </row>
    <row r="47" spans="1:5">
      <c r="A47" s="122" t="s">
        <v>268</v>
      </c>
      <c r="B47" s="101" t="s">
        <v>330</v>
      </c>
      <c r="C47" s="123"/>
      <c r="D47" s="101" t="s">
        <v>331</v>
      </c>
      <c r="E47" s="77"/>
    </row>
    <row r="48" spans="1:5" ht="22.5">
      <c r="A48" s="122" t="s">
        <v>271</v>
      </c>
      <c r="B48" s="101" t="s">
        <v>332</v>
      </c>
      <c r="C48" s="123"/>
      <c r="D48" s="101" t="s">
        <v>333</v>
      </c>
      <c r="E48" s="77"/>
    </row>
    <row r="49" spans="1:5" ht="22.5">
      <c r="A49" s="122" t="s">
        <v>274</v>
      </c>
      <c r="B49" s="101" t="s">
        <v>334</v>
      </c>
      <c r="C49" s="124"/>
      <c r="D49" s="101" t="s">
        <v>335</v>
      </c>
      <c r="E49" s="77"/>
    </row>
    <row r="50" spans="1:5">
      <c r="A50" s="122" t="s">
        <v>277</v>
      </c>
      <c r="B50" s="101" t="s">
        <v>272</v>
      </c>
      <c r="C50" s="123"/>
      <c r="D50" s="101" t="s">
        <v>336</v>
      </c>
      <c r="E50" s="77">
        <v>115000</v>
      </c>
    </row>
    <row r="51" spans="1:5">
      <c r="A51" s="122" t="s">
        <v>279</v>
      </c>
      <c r="B51" s="101" t="s">
        <v>337</v>
      </c>
      <c r="C51" s="123">
        <v>0</v>
      </c>
      <c r="D51" s="91" t="s">
        <v>273</v>
      </c>
      <c r="E51" s="77">
        <v>0</v>
      </c>
    </row>
    <row r="52" spans="1:5">
      <c r="A52" s="122" t="s">
        <v>281</v>
      </c>
      <c r="B52" s="101" t="s">
        <v>338</v>
      </c>
      <c r="C52" s="124"/>
      <c r="D52" s="101"/>
      <c r="E52" s="77"/>
    </row>
    <row r="53" spans="1:5" ht="13.5" thickBot="1">
      <c r="A53" s="122" t="s">
        <v>282</v>
      </c>
      <c r="B53" s="101"/>
      <c r="C53" s="77"/>
      <c r="D53" s="101"/>
      <c r="E53" s="77"/>
    </row>
    <row r="54" spans="1:5" ht="13.5" thickBot="1">
      <c r="A54" s="125" t="s">
        <v>283</v>
      </c>
      <c r="B54" s="107" t="s">
        <v>284</v>
      </c>
      <c r="C54" s="126">
        <f>SUM(C44:C53)</f>
        <v>3552000</v>
      </c>
      <c r="D54" s="107" t="s">
        <v>285</v>
      </c>
      <c r="E54" s="87">
        <f>SUM(E44:E53)</f>
        <v>7871060</v>
      </c>
    </row>
    <row r="55" spans="1:5">
      <c r="A55" s="120" t="s">
        <v>286</v>
      </c>
      <c r="B55" s="127" t="s">
        <v>339</v>
      </c>
      <c r="C55" s="128">
        <v>4319060</v>
      </c>
      <c r="D55" s="91" t="s">
        <v>288</v>
      </c>
      <c r="E55" s="102"/>
    </row>
    <row r="56" spans="1:5">
      <c r="A56" s="122" t="s">
        <v>289</v>
      </c>
      <c r="B56" s="91" t="s">
        <v>293</v>
      </c>
      <c r="C56" s="129"/>
      <c r="D56" s="91" t="s">
        <v>340</v>
      </c>
      <c r="E56" s="95"/>
    </row>
    <row r="57" spans="1:5">
      <c r="A57" s="122" t="s">
        <v>292</v>
      </c>
      <c r="B57" s="91" t="s">
        <v>341</v>
      </c>
      <c r="C57" s="129"/>
      <c r="D57" s="91" t="s">
        <v>342</v>
      </c>
      <c r="E57" s="95"/>
    </row>
    <row r="58" spans="1:5">
      <c r="A58" s="122" t="s">
        <v>295</v>
      </c>
      <c r="B58" s="91" t="s">
        <v>343</v>
      </c>
      <c r="C58" s="129"/>
      <c r="D58" s="91" t="s">
        <v>297</v>
      </c>
      <c r="E58" s="95"/>
    </row>
    <row r="59" spans="1:5">
      <c r="A59" s="122" t="s">
        <v>298</v>
      </c>
      <c r="B59" s="91" t="s">
        <v>344</v>
      </c>
      <c r="C59" s="129"/>
      <c r="D59" s="98" t="s">
        <v>300</v>
      </c>
      <c r="E59" s="95"/>
    </row>
    <row r="60" spans="1:5" ht="22.5">
      <c r="A60" s="122" t="s">
        <v>301</v>
      </c>
      <c r="B60" s="98" t="s">
        <v>345</v>
      </c>
      <c r="C60" s="129"/>
      <c r="D60" s="91" t="s">
        <v>346</v>
      </c>
      <c r="E60" s="95"/>
    </row>
    <row r="61" spans="1:5">
      <c r="A61" s="122" t="s">
        <v>304</v>
      </c>
      <c r="B61" s="91" t="s">
        <v>305</v>
      </c>
      <c r="C61" s="129"/>
      <c r="D61" s="100" t="s">
        <v>309</v>
      </c>
      <c r="E61" s="95"/>
    </row>
    <row r="62" spans="1:5">
      <c r="A62" s="122" t="s">
        <v>307</v>
      </c>
      <c r="B62" s="100" t="s">
        <v>347</v>
      </c>
      <c r="C62" s="129"/>
      <c r="D62" s="101" t="s">
        <v>348</v>
      </c>
      <c r="E62" s="95"/>
    </row>
    <row r="63" spans="1:5" ht="13.5" thickBot="1">
      <c r="A63" s="130" t="s">
        <v>310</v>
      </c>
      <c r="B63" s="105" t="s">
        <v>273</v>
      </c>
      <c r="C63" s="129">
        <v>0</v>
      </c>
      <c r="D63" s="100"/>
      <c r="E63" s="95"/>
    </row>
    <row r="64" spans="1:5" ht="13.5" thickBot="1">
      <c r="A64" s="131" t="s">
        <v>312</v>
      </c>
      <c r="B64" s="107" t="s">
        <v>349</v>
      </c>
      <c r="C64" s="126">
        <f>SUM(C55:C63)</f>
        <v>4319060</v>
      </c>
      <c r="D64" s="107" t="s">
        <v>350</v>
      </c>
      <c r="E64" s="132">
        <f>SUM(E55:E63)</f>
        <v>0</v>
      </c>
    </row>
    <row r="65" spans="1:5" ht="13.5" thickBot="1">
      <c r="A65" s="131" t="s">
        <v>314</v>
      </c>
      <c r="B65" s="109" t="s">
        <v>351</v>
      </c>
      <c r="C65" s="133">
        <f>+C54+C64</f>
        <v>7871060</v>
      </c>
      <c r="D65" s="109" t="s">
        <v>352</v>
      </c>
      <c r="E65" s="134">
        <f>+E54+E64</f>
        <v>7871060</v>
      </c>
    </row>
    <row r="66" spans="1:5" ht="13.5" thickBot="1">
      <c r="A66" s="131" t="s">
        <v>317</v>
      </c>
      <c r="B66" s="135" t="s">
        <v>319</v>
      </c>
      <c r="C66" s="136">
        <f>E65-C65</f>
        <v>0</v>
      </c>
      <c r="D66" s="135" t="s">
        <v>320</v>
      </c>
      <c r="E66" s="137"/>
    </row>
    <row r="68" spans="1:5">
      <c r="C68" s="40"/>
      <c r="D68" s="40"/>
    </row>
  </sheetData>
  <mergeCells count="5">
    <mergeCell ref="D2:E2"/>
    <mergeCell ref="A41:A42"/>
    <mergeCell ref="D41:E41"/>
    <mergeCell ref="A39:E40"/>
    <mergeCell ref="B1:G1"/>
  </mergeCells>
  <pageMargins left="0.7" right="0.7" top="0.75" bottom="0.75" header="0.3" footer="0.3"/>
  <pageSetup paperSize="9" orientation="landscape" r:id="rId1"/>
  <headerFooter>
    <oddHeader>&amp;R&amp;"Arial CE,Félkövér"6. melléklet 10/2017. (XI. 27.)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D47"/>
  <sheetViews>
    <sheetView view="pageLayout" topLeftCell="A22" workbookViewId="0">
      <selection activeCell="D14" sqref="D14"/>
    </sheetView>
  </sheetViews>
  <sheetFormatPr defaultRowHeight="12.75"/>
  <cols>
    <col min="1" max="1" width="5.5703125" customWidth="1"/>
    <col min="2" max="2" width="68.85546875" customWidth="1"/>
    <col min="3" max="4" width="15.7109375" customWidth="1"/>
  </cols>
  <sheetData>
    <row r="1" spans="1:4" ht="15.75">
      <c r="A1" s="141" t="s">
        <v>136</v>
      </c>
      <c r="B1" s="142"/>
      <c r="C1" s="142"/>
      <c r="D1" s="142"/>
    </row>
    <row r="2" spans="1:4" s="5" customFormat="1" ht="31.5">
      <c r="A2" s="27"/>
      <c r="B2" s="27" t="s">
        <v>1</v>
      </c>
      <c r="C2" s="27" t="s">
        <v>2</v>
      </c>
      <c r="D2" s="27" t="s">
        <v>3</v>
      </c>
    </row>
    <row r="3" spans="1:4" s="6" customFormat="1" ht="12" customHeight="1">
      <c r="A3" s="43" t="s">
        <v>4</v>
      </c>
      <c r="B3" s="37" t="s">
        <v>137</v>
      </c>
      <c r="C3" s="38">
        <v>72744546</v>
      </c>
      <c r="D3" s="38">
        <v>73744546</v>
      </c>
    </row>
    <row r="4" spans="1:4" s="6" customFormat="1" ht="12" customHeight="1">
      <c r="A4" s="43" t="s">
        <v>138</v>
      </c>
      <c r="B4" s="37" t="s">
        <v>139</v>
      </c>
      <c r="C4" s="38">
        <v>53442253</v>
      </c>
      <c r="D4" s="38">
        <v>54643344</v>
      </c>
    </row>
    <row r="5" spans="1:4" s="6" customFormat="1" ht="12" customHeight="1">
      <c r="A5" s="43" t="s">
        <v>6</v>
      </c>
      <c r="B5" s="37" t="s">
        <v>140</v>
      </c>
      <c r="C5" s="38">
        <v>21707100</v>
      </c>
      <c r="D5" s="38">
        <v>21407678</v>
      </c>
    </row>
    <row r="6" spans="1:4" s="6" customFormat="1" ht="12" customHeight="1">
      <c r="A6" s="43" t="s">
        <v>141</v>
      </c>
      <c r="B6" s="37" t="s">
        <v>142</v>
      </c>
      <c r="C6" s="38">
        <v>1777260</v>
      </c>
      <c r="D6" s="38">
        <v>1777260</v>
      </c>
    </row>
    <row r="7" spans="1:4" s="6" customFormat="1" ht="12" customHeight="1">
      <c r="A7" s="43" t="s">
        <v>143</v>
      </c>
      <c r="B7" s="37" t="s">
        <v>144</v>
      </c>
      <c r="C7" s="38">
        <v>0</v>
      </c>
      <c r="D7" s="38">
        <v>2370797</v>
      </c>
    </row>
    <row r="8" spans="1:4" s="6" customFormat="1" ht="12" customHeight="1">
      <c r="A8" s="44" t="s">
        <v>8</v>
      </c>
      <c r="B8" s="45" t="s">
        <v>145</v>
      </c>
      <c r="C8" s="46">
        <f>SUM(C3:C7)</f>
        <v>149671159</v>
      </c>
      <c r="D8" s="46">
        <f>SUM(D3:D7)</f>
        <v>153943625</v>
      </c>
    </row>
    <row r="9" spans="1:4" s="7" customFormat="1" ht="12" customHeight="1">
      <c r="A9" s="43" t="s">
        <v>40</v>
      </c>
      <c r="B9" s="37" t="s">
        <v>146</v>
      </c>
      <c r="C9" s="38">
        <v>4747312</v>
      </c>
      <c r="D9" s="38">
        <v>4813312</v>
      </c>
    </row>
    <row r="10" spans="1:4" s="6" customFormat="1" ht="12" customHeight="1">
      <c r="A10" s="43" t="s">
        <v>44</v>
      </c>
      <c r="B10" s="37" t="s">
        <v>147</v>
      </c>
      <c r="C10" s="38">
        <v>0</v>
      </c>
      <c r="D10" s="38">
        <v>0</v>
      </c>
    </row>
    <row r="11" spans="1:4" s="6" customFormat="1" ht="12" customHeight="1">
      <c r="A11" s="43" t="s">
        <v>148</v>
      </c>
      <c r="B11" s="37" t="s">
        <v>149</v>
      </c>
      <c r="C11" s="38">
        <v>0</v>
      </c>
      <c r="D11" s="38">
        <v>0</v>
      </c>
    </row>
    <row r="12" spans="1:4" s="6" customFormat="1" ht="12" customHeight="1">
      <c r="A12" s="43" t="s">
        <v>50</v>
      </c>
      <c r="B12" s="37" t="s">
        <v>150</v>
      </c>
      <c r="C12" s="38">
        <v>0</v>
      </c>
      <c r="D12" s="38">
        <v>0</v>
      </c>
    </row>
    <row r="13" spans="1:4" s="6" customFormat="1" ht="12" customHeight="1">
      <c r="A13" s="43" t="s">
        <v>151</v>
      </c>
      <c r="B13" s="37" t="s">
        <v>152</v>
      </c>
      <c r="C13" s="38">
        <v>0</v>
      </c>
      <c r="D13" s="38">
        <v>0</v>
      </c>
    </row>
    <row r="14" spans="1:4" s="6" customFormat="1" ht="12" customHeight="1">
      <c r="A14" s="44" t="s">
        <v>54</v>
      </c>
      <c r="B14" s="45" t="s">
        <v>256</v>
      </c>
      <c r="C14" s="46">
        <v>154418471</v>
      </c>
      <c r="D14" s="46">
        <v>158756937</v>
      </c>
    </row>
    <row r="15" spans="1:4" s="6" customFormat="1" ht="12" customHeight="1">
      <c r="A15" s="43" t="s">
        <v>153</v>
      </c>
      <c r="B15" s="37" t="s">
        <v>154</v>
      </c>
      <c r="C15" s="38">
        <v>5920000</v>
      </c>
      <c r="D15" s="38">
        <v>5920000</v>
      </c>
    </row>
    <row r="16" spans="1:4" s="6" customFormat="1" ht="12" customHeight="1">
      <c r="A16" s="43" t="s">
        <v>155</v>
      </c>
      <c r="B16" s="37" t="s">
        <v>156</v>
      </c>
      <c r="C16" s="38">
        <v>0</v>
      </c>
      <c r="D16" s="38">
        <v>0</v>
      </c>
    </row>
    <row r="17" spans="1:4" s="6" customFormat="1" ht="12" customHeight="1">
      <c r="A17" s="43" t="s">
        <v>157</v>
      </c>
      <c r="B17" s="37" t="s">
        <v>158</v>
      </c>
      <c r="C17" s="38">
        <v>0</v>
      </c>
      <c r="D17" s="38">
        <v>0</v>
      </c>
    </row>
    <row r="18" spans="1:4" s="6" customFormat="1" ht="12" customHeight="1">
      <c r="A18" s="43" t="s">
        <v>159</v>
      </c>
      <c r="B18" s="37" t="s">
        <v>160</v>
      </c>
      <c r="C18" s="38">
        <v>22673000</v>
      </c>
      <c r="D18" s="38">
        <v>22673000</v>
      </c>
    </row>
    <row r="19" spans="1:4" s="6" customFormat="1" ht="12" customHeight="1">
      <c r="A19" s="43" t="s">
        <v>90</v>
      </c>
      <c r="B19" s="37" t="s">
        <v>161</v>
      </c>
      <c r="C19" s="38">
        <v>0</v>
      </c>
      <c r="D19" s="38">
        <v>0</v>
      </c>
    </row>
    <row r="20" spans="1:4" s="6" customFormat="1" ht="12" customHeight="1">
      <c r="A20" s="43" t="s">
        <v>162</v>
      </c>
      <c r="B20" s="37" t="s">
        <v>163</v>
      </c>
      <c r="C20" s="38">
        <v>5926500</v>
      </c>
      <c r="D20" s="38">
        <v>5926500</v>
      </c>
    </row>
    <row r="21" spans="1:4" s="6" customFormat="1" ht="12" customHeight="1">
      <c r="A21" s="43" t="s">
        <v>164</v>
      </c>
      <c r="B21" s="37" t="s">
        <v>165</v>
      </c>
      <c r="C21" s="38">
        <v>0</v>
      </c>
      <c r="D21" s="38">
        <v>0</v>
      </c>
    </row>
    <row r="22" spans="1:4" s="6" customFormat="1" ht="12" customHeight="1">
      <c r="A22" s="43" t="s">
        <v>166</v>
      </c>
      <c r="B22" s="37" t="s">
        <v>167</v>
      </c>
      <c r="C22" s="38">
        <v>28599500</v>
      </c>
      <c r="D22" s="38">
        <v>28599500</v>
      </c>
    </row>
    <row r="23" spans="1:4" s="6" customFormat="1" ht="12" customHeight="1">
      <c r="A23" s="43" t="s">
        <v>168</v>
      </c>
      <c r="B23" s="37" t="s">
        <v>169</v>
      </c>
      <c r="C23" s="38">
        <v>200000</v>
      </c>
      <c r="D23" s="38">
        <v>200000</v>
      </c>
    </row>
    <row r="24" spans="1:4" s="6" customFormat="1" ht="12" customHeight="1">
      <c r="A24" s="43" t="s">
        <v>170</v>
      </c>
      <c r="B24" s="37" t="s">
        <v>171</v>
      </c>
      <c r="C24" s="38">
        <v>0</v>
      </c>
      <c r="D24" s="38">
        <v>0</v>
      </c>
    </row>
    <row r="25" spans="1:4" s="6" customFormat="1" ht="12" customHeight="1">
      <c r="A25" s="43" t="s">
        <v>172</v>
      </c>
      <c r="B25" s="45" t="s">
        <v>173</v>
      </c>
      <c r="C25" s="46">
        <v>34719500</v>
      </c>
      <c r="D25" s="46">
        <v>34719500</v>
      </c>
    </row>
    <row r="26" spans="1:4" s="6" customFormat="1" ht="12" customHeight="1">
      <c r="A26" s="43" t="s">
        <v>174</v>
      </c>
      <c r="B26" s="37" t="s">
        <v>175</v>
      </c>
      <c r="C26" s="38">
        <v>3199500</v>
      </c>
      <c r="D26" s="47">
        <v>3199500</v>
      </c>
    </row>
    <row r="27" spans="1:4" s="6" customFormat="1" ht="12" customHeight="1">
      <c r="A27" s="43" t="s">
        <v>112</v>
      </c>
      <c r="B27" s="37" t="s">
        <v>176</v>
      </c>
      <c r="C27" s="38">
        <v>0</v>
      </c>
      <c r="D27" s="47">
        <v>0</v>
      </c>
    </row>
    <row r="28" spans="1:4" s="6" customFormat="1" ht="12" customHeight="1">
      <c r="A28" s="43" t="s">
        <v>120</v>
      </c>
      <c r="B28" s="37" t="s">
        <v>177</v>
      </c>
      <c r="C28" s="38">
        <v>905000</v>
      </c>
      <c r="D28" s="38">
        <v>905000</v>
      </c>
    </row>
    <row r="29" spans="1:4" s="6" customFormat="1" ht="12" customHeight="1">
      <c r="A29" s="43" t="s">
        <v>126</v>
      </c>
      <c r="B29" s="37" t="s">
        <v>178</v>
      </c>
      <c r="C29" s="38">
        <v>400000</v>
      </c>
      <c r="D29" s="38">
        <v>400000</v>
      </c>
    </row>
    <row r="30" spans="1:4" s="6" customFormat="1" ht="12" customHeight="1">
      <c r="A30" s="43" t="s">
        <v>179</v>
      </c>
      <c r="B30" s="37" t="s">
        <v>180</v>
      </c>
      <c r="C30" s="38">
        <v>400000</v>
      </c>
      <c r="D30" s="38">
        <v>400000</v>
      </c>
    </row>
    <row r="31" spans="1:4" s="6" customFormat="1" ht="12" customHeight="1">
      <c r="A31" s="43" t="s">
        <v>181</v>
      </c>
      <c r="B31" s="37" t="s">
        <v>182</v>
      </c>
      <c r="C31" s="38">
        <v>0</v>
      </c>
      <c r="D31" s="38">
        <v>0</v>
      </c>
    </row>
    <row r="32" spans="1:4" s="6" customFormat="1" ht="12" customHeight="1">
      <c r="A32" s="43" t="s">
        <v>183</v>
      </c>
      <c r="B32" s="45" t="s">
        <v>184</v>
      </c>
      <c r="C32" s="46">
        <v>4504500</v>
      </c>
      <c r="D32" s="46">
        <v>4504500</v>
      </c>
    </row>
    <row r="33" spans="1:4" s="6" customFormat="1" ht="12" customHeight="1">
      <c r="A33" s="43" t="s">
        <v>185</v>
      </c>
      <c r="B33" s="37" t="s">
        <v>186</v>
      </c>
      <c r="C33" s="38">
        <v>3352000</v>
      </c>
      <c r="D33" s="38">
        <v>3352000</v>
      </c>
    </row>
    <row r="34" spans="1:4" s="6" customFormat="1" ht="12" customHeight="1">
      <c r="A34" s="43" t="s">
        <v>187</v>
      </c>
      <c r="B34" s="45" t="s">
        <v>188</v>
      </c>
      <c r="C34" s="46">
        <v>3352000</v>
      </c>
      <c r="D34" s="46">
        <v>3352000</v>
      </c>
    </row>
    <row r="35" spans="1:4" s="6" customFormat="1" ht="12" customHeight="1">
      <c r="A35" s="43" t="s">
        <v>189</v>
      </c>
      <c r="B35" s="45" t="s">
        <v>190</v>
      </c>
      <c r="C35" s="46">
        <v>196994471</v>
      </c>
      <c r="D35" s="46">
        <v>201332937</v>
      </c>
    </row>
    <row r="36" spans="1:4" s="6" customFormat="1" ht="12" customHeight="1"/>
    <row r="37" spans="1:4" s="6" customFormat="1" ht="12" customHeight="1">
      <c r="A37"/>
      <c r="B37"/>
      <c r="C37"/>
      <c r="D37"/>
    </row>
    <row r="38" spans="1:4" s="6" customFormat="1" ht="12" customHeight="1">
      <c r="A38"/>
      <c r="B38"/>
      <c r="C38"/>
      <c r="D38"/>
    </row>
    <row r="39" spans="1:4" s="6" customFormat="1" ht="12" customHeight="1">
      <c r="A39"/>
      <c r="B39"/>
      <c r="C39"/>
      <c r="D39"/>
    </row>
    <row r="40" spans="1:4" s="6" customFormat="1" ht="12" customHeight="1">
      <c r="A40"/>
      <c r="B40"/>
      <c r="C40"/>
      <c r="D40"/>
    </row>
    <row r="41" spans="1:4" s="6" customFormat="1" ht="12" customHeight="1">
      <c r="A41"/>
      <c r="B41"/>
      <c r="C41"/>
      <c r="D41"/>
    </row>
    <row r="42" spans="1:4" s="6" customFormat="1" ht="12" customHeight="1">
      <c r="A42"/>
      <c r="B42"/>
      <c r="C42"/>
      <c r="D42"/>
    </row>
    <row r="43" spans="1:4" s="6" customFormat="1" ht="12" customHeight="1">
      <c r="A43"/>
      <c r="B43"/>
      <c r="C43"/>
      <c r="D43"/>
    </row>
    <row r="44" spans="1:4" s="6" customFormat="1" ht="12" customHeight="1">
      <c r="A44"/>
      <c r="B44"/>
      <c r="C44"/>
      <c r="D44"/>
    </row>
    <row r="45" spans="1:4" s="6" customFormat="1" ht="12" customHeight="1">
      <c r="A45"/>
      <c r="B45"/>
      <c r="C45"/>
      <c r="D45"/>
    </row>
    <row r="46" spans="1:4" s="6" customFormat="1" ht="12" customHeight="1">
      <c r="A46"/>
      <c r="B46"/>
      <c r="C46"/>
      <c r="D46"/>
    </row>
    <row r="47" spans="1:4" s="6" customFormat="1" ht="12" customHeight="1">
      <c r="A47"/>
      <c r="B47"/>
      <c r="C47"/>
      <c r="D47"/>
    </row>
  </sheetData>
  <mergeCells count="1">
    <mergeCell ref="A1:D1"/>
  </mergeCells>
  <pageMargins left="0.74803149606299213" right="0.74803149606299213" top="0.98425196850393704" bottom="0.98425196850393704" header="0.51181102362204722" footer="0.51181102362204722"/>
  <pageSetup orientation="landscape" horizontalDpi="300" verticalDpi="300" r:id="rId1"/>
  <headerFooter alignWithMargins="0">
    <oddHeader xml:space="preserve">&amp;R&amp;"Arial CE,Félkövér"2a melléklet a 10/2017 (XI.27.) önkormányzati rendelethez   </oddHeader>
    <oddFooter>&amp;C&amp;8&amp;P. oldal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D7"/>
  <sheetViews>
    <sheetView view="pageLayout" topLeftCell="A10" workbookViewId="0">
      <selection activeCell="D5" sqref="D5"/>
    </sheetView>
  </sheetViews>
  <sheetFormatPr defaultRowHeight="12.75"/>
  <cols>
    <col min="1" max="1" width="8.140625" customWidth="1"/>
    <col min="2" max="2" width="49.85546875" customWidth="1"/>
    <col min="3" max="4" width="20.7109375" customWidth="1"/>
  </cols>
  <sheetData>
    <row r="1" spans="1:4" ht="15.75">
      <c r="A1" s="141" t="s">
        <v>203</v>
      </c>
      <c r="B1" s="142"/>
      <c r="C1" s="142"/>
      <c r="D1" s="142"/>
    </row>
    <row r="2" spans="1:4" ht="31.5">
      <c r="A2" s="27"/>
      <c r="B2" s="27" t="s">
        <v>1</v>
      </c>
      <c r="C2" s="27" t="s">
        <v>2</v>
      </c>
      <c r="D2" s="27" t="s">
        <v>3</v>
      </c>
    </row>
    <row r="3" spans="1:4" ht="15.75">
      <c r="A3" s="27"/>
      <c r="B3" s="27"/>
      <c r="C3" s="27"/>
      <c r="D3" s="27"/>
    </row>
    <row r="4" spans="1:4" ht="30" customHeight="1">
      <c r="A4" s="43" t="s">
        <v>26</v>
      </c>
      <c r="B4" s="37" t="s">
        <v>204</v>
      </c>
      <c r="C4" s="38">
        <v>5305315</v>
      </c>
      <c r="D4" s="38">
        <v>5305315</v>
      </c>
    </row>
    <row r="5" spans="1:4" ht="30" customHeight="1">
      <c r="A5" s="43" t="s">
        <v>28</v>
      </c>
      <c r="B5" s="37" t="s">
        <v>205</v>
      </c>
      <c r="C5" s="38">
        <v>58578200</v>
      </c>
      <c r="D5" s="38">
        <v>60142484</v>
      </c>
    </row>
    <row r="6" spans="1:4" ht="30" customHeight="1">
      <c r="A6" s="43" t="s">
        <v>36</v>
      </c>
      <c r="B6" s="37" t="s">
        <v>206</v>
      </c>
      <c r="C6" s="38">
        <v>63883515</v>
      </c>
      <c r="D6" s="38">
        <f>SUM(D4:D5)</f>
        <v>65447799</v>
      </c>
    </row>
    <row r="7" spans="1:4" ht="30" customHeight="1">
      <c r="A7" s="43" t="s">
        <v>52</v>
      </c>
      <c r="B7" s="45" t="s">
        <v>207</v>
      </c>
      <c r="C7" s="46">
        <v>63883515</v>
      </c>
      <c r="D7" s="46">
        <v>65447799</v>
      </c>
    </row>
  </sheetData>
  <mergeCells count="1">
    <mergeCell ref="A1:D1"/>
  </mergeCells>
  <pageMargins left="0.74803149606299213" right="0.74803149606299213" top="0.98425196850393704" bottom="0.98425196850393704" header="0.51181102362204722" footer="0.51181102362204722"/>
  <pageSetup orientation="landscape" horizontalDpi="300" verticalDpi="300" r:id="rId1"/>
  <headerFooter alignWithMargins="0">
    <oddHeader>&amp;R&amp;"Arial CE,Félkövér" 3. melléklet a 10/2017. (XI.27) önkormányzati rendelethez</oddHeader>
    <oddFooter>&amp;C&amp;8&amp;P. oldal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D8"/>
  <sheetViews>
    <sheetView view="pageLayout" topLeftCell="A7" workbookViewId="0">
      <selection activeCell="D8" sqref="D8"/>
    </sheetView>
  </sheetViews>
  <sheetFormatPr defaultRowHeight="12.75"/>
  <cols>
    <col min="1" max="1" width="5.5703125" customWidth="1"/>
    <col min="2" max="2" width="41" customWidth="1"/>
    <col min="3" max="4" width="25.7109375" customWidth="1"/>
  </cols>
  <sheetData>
    <row r="1" spans="1:4" ht="15.75">
      <c r="A1" s="141" t="s">
        <v>191</v>
      </c>
      <c r="B1" s="142"/>
      <c r="C1" s="142"/>
      <c r="D1" s="142"/>
    </row>
    <row r="2" spans="1:4" ht="31.5">
      <c r="A2" s="27"/>
      <c r="B2" s="27" t="s">
        <v>1</v>
      </c>
      <c r="C2" s="27" t="s">
        <v>2</v>
      </c>
      <c r="D2" s="27" t="s">
        <v>3</v>
      </c>
    </row>
    <row r="3" spans="1:4" ht="15.75">
      <c r="A3" s="27"/>
      <c r="B3" s="27"/>
      <c r="C3" s="27"/>
      <c r="D3" s="27"/>
    </row>
    <row r="4" spans="1:4" s="8" customFormat="1" ht="30" customHeight="1">
      <c r="A4" s="43" t="s">
        <v>192</v>
      </c>
      <c r="B4" s="48" t="s">
        <v>193</v>
      </c>
      <c r="C4" s="49">
        <v>0</v>
      </c>
      <c r="D4" s="49" t="s">
        <v>194</v>
      </c>
    </row>
    <row r="5" spans="1:4" s="8" customFormat="1" ht="30" customHeight="1">
      <c r="A5" s="43" t="s">
        <v>12</v>
      </c>
      <c r="B5" s="48" t="s">
        <v>195</v>
      </c>
      <c r="C5" s="49">
        <v>0</v>
      </c>
      <c r="D5" s="49" t="s">
        <v>196</v>
      </c>
    </row>
    <row r="6" spans="1:4" s="8" customFormat="1" ht="30" customHeight="1">
      <c r="A6" s="43" t="s">
        <v>197</v>
      </c>
      <c r="B6" s="48" t="s">
        <v>198</v>
      </c>
      <c r="C6" s="49">
        <v>0</v>
      </c>
      <c r="D6" s="49" t="s">
        <v>199</v>
      </c>
    </row>
    <row r="7" spans="1:4" s="8" customFormat="1" ht="30" customHeight="1">
      <c r="A7" s="43" t="s">
        <v>200</v>
      </c>
      <c r="B7" s="48" t="s">
        <v>201</v>
      </c>
      <c r="C7" s="49">
        <v>0</v>
      </c>
      <c r="D7" s="49" t="s">
        <v>199</v>
      </c>
    </row>
    <row r="8" spans="1:4">
      <c r="A8" s="50">
        <v>32</v>
      </c>
      <c r="B8" s="51" t="s">
        <v>202</v>
      </c>
      <c r="C8" s="52">
        <v>0</v>
      </c>
      <c r="D8" s="53">
        <v>52431351</v>
      </c>
    </row>
  </sheetData>
  <mergeCells count="1">
    <mergeCell ref="A1:D1"/>
  </mergeCells>
  <pageMargins left="0.74803149606299213" right="0.74803149606299213" top="0.98425196850393704" bottom="0.98425196850393704" header="0.51181102362204722" footer="0.51181102362204722"/>
  <pageSetup orientation="landscape" horizontalDpi="300" verticalDpi="300" r:id="rId1"/>
  <headerFooter alignWithMargins="0">
    <oddHeader>&amp;R&amp;"Arial CE,Félkövér" 4a melléklet a 10/2017. (XI.27.) önkormányzati rendelethez</oddHeader>
    <oddFooter>&amp;P. oldal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H47"/>
  <sheetViews>
    <sheetView view="pageLayout" topLeftCell="A88" workbookViewId="0">
      <selection activeCell="D17" sqref="D17"/>
    </sheetView>
  </sheetViews>
  <sheetFormatPr defaultRowHeight="12.75"/>
  <cols>
    <col min="1" max="1" width="8.140625" customWidth="1"/>
    <col min="2" max="2" width="41" customWidth="1"/>
    <col min="3" max="3" width="18.42578125" customWidth="1"/>
    <col min="4" max="4" width="20.7109375" customWidth="1"/>
    <col min="5" max="8" width="32.85546875" hidden="1" customWidth="1"/>
  </cols>
  <sheetData>
    <row r="1" spans="1:8">
      <c r="A1" s="143" t="s">
        <v>255</v>
      </c>
      <c r="B1" s="144"/>
      <c r="C1" s="144"/>
      <c r="D1" s="144"/>
      <c r="E1" s="144"/>
      <c r="F1" s="144"/>
      <c r="G1" s="144"/>
      <c r="H1" s="144"/>
    </row>
    <row r="2" spans="1:8" ht="15.75">
      <c r="A2" s="27"/>
      <c r="B2" s="55" t="s">
        <v>254</v>
      </c>
      <c r="C2" s="54"/>
      <c r="D2" s="54"/>
      <c r="E2" s="54"/>
      <c r="F2" s="54"/>
      <c r="G2" s="54"/>
      <c r="H2" s="54"/>
    </row>
    <row r="3" spans="1:8" ht="31.9" customHeight="1">
      <c r="A3" s="28" t="s">
        <v>236</v>
      </c>
      <c r="B3" s="28" t="s">
        <v>1</v>
      </c>
      <c r="C3" s="28" t="s">
        <v>2</v>
      </c>
      <c r="D3" s="28" t="s">
        <v>3</v>
      </c>
      <c r="E3" s="28" t="s">
        <v>237</v>
      </c>
      <c r="F3" s="28" t="s">
        <v>238</v>
      </c>
      <c r="G3" s="28" t="s">
        <v>239</v>
      </c>
      <c r="H3" s="28" t="s">
        <v>240</v>
      </c>
    </row>
    <row r="4" spans="1:8" ht="15">
      <c r="A4" s="28">
        <v>2</v>
      </c>
      <c r="B4" s="28">
        <v>3</v>
      </c>
      <c r="C4" s="28">
        <v>4</v>
      </c>
      <c r="D4" s="28">
        <v>5</v>
      </c>
      <c r="E4" s="28">
        <v>6</v>
      </c>
      <c r="F4" s="28">
        <v>7</v>
      </c>
      <c r="G4" s="28">
        <v>8</v>
      </c>
      <c r="H4" s="28">
        <v>9</v>
      </c>
    </row>
    <row r="5" spans="1:8" ht="25.5">
      <c r="A5" s="21" t="s">
        <v>4</v>
      </c>
      <c r="B5" s="22" t="s">
        <v>5</v>
      </c>
      <c r="C5" s="23">
        <v>45665135</v>
      </c>
      <c r="D5" s="23">
        <v>44635015</v>
      </c>
      <c r="E5" s="23">
        <v>11358658</v>
      </c>
      <c r="F5" s="23">
        <v>33249074</v>
      </c>
      <c r="G5" s="23">
        <v>136376481</v>
      </c>
      <c r="H5" s="23">
        <v>0</v>
      </c>
    </row>
    <row r="6" spans="1:8">
      <c r="A6" s="21" t="s">
        <v>143</v>
      </c>
      <c r="B6" s="22" t="s">
        <v>241</v>
      </c>
      <c r="C6" s="23">
        <v>0</v>
      </c>
      <c r="D6" s="23">
        <v>478200</v>
      </c>
      <c r="E6" s="23">
        <v>0</v>
      </c>
      <c r="F6" s="23">
        <v>478200</v>
      </c>
      <c r="G6" s="23">
        <v>0</v>
      </c>
      <c r="H6" s="23">
        <v>0</v>
      </c>
    </row>
    <row r="7" spans="1:8">
      <c r="A7" s="21" t="s">
        <v>209</v>
      </c>
      <c r="B7" s="22" t="s">
        <v>210</v>
      </c>
      <c r="C7" s="23">
        <v>602200</v>
      </c>
      <c r="D7" s="23">
        <v>602200</v>
      </c>
      <c r="E7" s="23">
        <v>0</v>
      </c>
      <c r="F7" s="23">
        <v>0</v>
      </c>
      <c r="G7" s="23">
        <v>0</v>
      </c>
      <c r="H7" s="23">
        <v>0</v>
      </c>
    </row>
    <row r="8" spans="1:8">
      <c r="A8" s="21" t="s">
        <v>8</v>
      </c>
      <c r="B8" s="22" t="s">
        <v>211</v>
      </c>
      <c r="C8" s="23">
        <v>1152000</v>
      </c>
      <c r="D8" s="23">
        <v>1152000</v>
      </c>
      <c r="E8" s="23">
        <v>0</v>
      </c>
      <c r="F8" s="23">
        <v>973000</v>
      </c>
      <c r="G8" s="23">
        <v>0</v>
      </c>
      <c r="H8" s="23">
        <v>0</v>
      </c>
    </row>
    <row r="9" spans="1:8">
      <c r="A9" s="21" t="s">
        <v>212</v>
      </c>
      <c r="B9" s="22" t="s">
        <v>213</v>
      </c>
      <c r="C9" s="23">
        <v>118725</v>
      </c>
      <c r="D9" s="23">
        <v>118725</v>
      </c>
      <c r="E9" s="23">
        <v>86521</v>
      </c>
      <c r="F9" s="23">
        <v>31435</v>
      </c>
      <c r="G9" s="23">
        <v>296640</v>
      </c>
      <c r="H9" s="23">
        <v>0</v>
      </c>
    </row>
    <row r="10" spans="1:8">
      <c r="A10" s="21" t="s">
        <v>10</v>
      </c>
      <c r="B10" s="22" t="s">
        <v>11</v>
      </c>
      <c r="C10" s="23">
        <v>192000</v>
      </c>
      <c r="D10" s="23">
        <v>192000</v>
      </c>
      <c r="E10" s="23">
        <v>0</v>
      </c>
      <c r="F10" s="23">
        <v>5100</v>
      </c>
      <c r="G10" s="23">
        <v>0</v>
      </c>
      <c r="H10" s="23">
        <v>0</v>
      </c>
    </row>
    <row r="11" spans="1:8" ht="25.5">
      <c r="A11" s="21" t="s">
        <v>12</v>
      </c>
      <c r="B11" s="22" t="s">
        <v>13</v>
      </c>
      <c r="C11" s="23">
        <v>0</v>
      </c>
      <c r="D11" s="23">
        <v>554561</v>
      </c>
      <c r="E11" s="23">
        <v>0</v>
      </c>
      <c r="F11" s="23">
        <v>554561</v>
      </c>
      <c r="G11" s="23">
        <v>0</v>
      </c>
      <c r="H11" s="23">
        <v>0</v>
      </c>
    </row>
    <row r="12" spans="1:8">
      <c r="A12" s="21" t="s">
        <v>197</v>
      </c>
      <c r="B12" s="22" t="s">
        <v>242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</row>
    <row r="13" spans="1:8" ht="25.5">
      <c r="A13" s="21" t="s">
        <v>14</v>
      </c>
      <c r="B13" s="22" t="s">
        <v>15</v>
      </c>
      <c r="C13" s="23">
        <v>47730060</v>
      </c>
      <c r="D13" s="23">
        <v>47732701</v>
      </c>
      <c r="E13" s="23">
        <v>11445179</v>
      </c>
      <c r="F13" s="23">
        <v>35291370</v>
      </c>
      <c r="G13" s="23">
        <v>136673121</v>
      </c>
      <c r="H13" s="23">
        <v>0</v>
      </c>
    </row>
    <row r="14" spans="1:8">
      <c r="A14" s="21" t="s">
        <v>20</v>
      </c>
      <c r="B14" s="22" t="s">
        <v>21</v>
      </c>
      <c r="C14" s="23">
        <v>270000</v>
      </c>
      <c r="D14" s="23">
        <v>821920</v>
      </c>
      <c r="E14" s="23">
        <v>0</v>
      </c>
      <c r="F14" s="23">
        <v>701920</v>
      </c>
      <c r="G14" s="23">
        <v>0</v>
      </c>
      <c r="H14" s="23">
        <v>0</v>
      </c>
    </row>
    <row r="15" spans="1:8">
      <c r="A15" s="21" t="s">
        <v>22</v>
      </c>
      <c r="B15" s="22" t="s">
        <v>23</v>
      </c>
      <c r="C15" s="23">
        <v>270000</v>
      </c>
      <c r="D15" s="23">
        <v>821920</v>
      </c>
      <c r="E15" s="23">
        <v>0</v>
      </c>
      <c r="F15" s="23">
        <v>701920</v>
      </c>
      <c r="G15" s="23">
        <v>0</v>
      </c>
      <c r="H15" s="23">
        <v>0</v>
      </c>
    </row>
    <row r="16" spans="1:8">
      <c r="A16" s="24" t="s">
        <v>24</v>
      </c>
      <c r="B16" s="25" t="s">
        <v>25</v>
      </c>
      <c r="C16" s="26">
        <v>48000060</v>
      </c>
      <c r="D16" s="26">
        <v>48554621</v>
      </c>
      <c r="E16" s="26">
        <v>11445179</v>
      </c>
      <c r="F16" s="26">
        <v>35993290</v>
      </c>
      <c r="G16" s="26">
        <v>136673121</v>
      </c>
      <c r="H16" s="26">
        <v>0</v>
      </c>
    </row>
    <row r="17" spans="1:8" ht="25.5">
      <c r="A17" s="24" t="s">
        <v>26</v>
      </c>
      <c r="B17" s="25" t="s">
        <v>27</v>
      </c>
      <c r="C17" s="26">
        <v>10632429</v>
      </c>
      <c r="D17" s="26">
        <v>10632429</v>
      </c>
      <c r="E17" s="26">
        <v>19556</v>
      </c>
      <c r="F17" s="26">
        <v>8172079</v>
      </c>
      <c r="G17" s="26">
        <v>31583940</v>
      </c>
      <c r="H17" s="26">
        <v>0</v>
      </c>
    </row>
    <row r="18" spans="1:8">
      <c r="A18" s="21" t="s">
        <v>28</v>
      </c>
      <c r="B18" s="22" t="s">
        <v>29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</row>
    <row r="19" spans="1:8">
      <c r="A19" s="21" t="s">
        <v>30</v>
      </c>
      <c r="B19" s="22" t="s">
        <v>31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</row>
    <row r="20" spans="1:8">
      <c r="A20" s="21" t="s">
        <v>32</v>
      </c>
      <c r="B20" s="22" t="s">
        <v>33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</row>
    <row r="21" spans="1:8" ht="25.5">
      <c r="A21" s="21" t="s">
        <v>34</v>
      </c>
      <c r="B21" s="22" t="s">
        <v>35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</row>
    <row r="22" spans="1:8">
      <c r="A22" s="21" t="s">
        <v>36</v>
      </c>
      <c r="B22" s="22" t="s">
        <v>37</v>
      </c>
      <c r="C22" s="23">
        <v>508000</v>
      </c>
      <c r="D22" s="23">
        <v>508000</v>
      </c>
      <c r="E22" s="23">
        <v>0</v>
      </c>
      <c r="F22" s="23">
        <v>257233</v>
      </c>
      <c r="G22" s="23">
        <v>0</v>
      </c>
      <c r="H22" s="23">
        <v>0</v>
      </c>
    </row>
    <row r="23" spans="1:8">
      <c r="A23" s="21" t="s">
        <v>38</v>
      </c>
      <c r="B23" s="22" t="s">
        <v>215</v>
      </c>
      <c r="C23" s="23">
        <v>11672585</v>
      </c>
      <c r="D23" s="23">
        <v>9548292</v>
      </c>
      <c r="E23" s="23">
        <v>812238</v>
      </c>
      <c r="F23" s="23">
        <v>5781943</v>
      </c>
      <c r="G23" s="23">
        <v>0</v>
      </c>
      <c r="H23" s="23">
        <v>0</v>
      </c>
    </row>
    <row r="24" spans="1:8">
      <c r="A24" s="21" t="s">
        <v>40</v>
      </c>
      <c r="B24" s="22" t="s">
        <v>216</v>
      </c>
      <c r="C24" s="23">
        <v>12180585</v>
      </c>
      <c r="D24" s="23">
        <v>10056292</v>
      </c>
      <c r="E24" s="23">
        <v>812238</v>
      </c>
      <c r="F24" s="23">
        <v>6039176</v>
      </c>
      <c r="G24" s="23">
        <v>0</v>
      </c>
      <c r="H24" s="23">
        <v>0</v>
      </c>
    </row>
    <row r="25" spans="1:8" ht="25.5">
      <c r="A25" s="21" t="s">
        <v>42</v>
      </c>
      <c r="B25" s="22" t="s">
        <v>43</v>
      </c>
      <c r="C25" s="23">
        <v>162200</v>
      </c>
      <c r="D25" s="23">
        <v>162200</v>
      </c>
      <c r="E25" s="23">
        <v>56610</v>
      </c>
      <c r="F25" s="23">
        <v>56636</v>
      </c>
      <c r="G25" s="23">
        <v>228333</v>
      </c>
      <c r="H25" s="23">
        <v>0</v>
      </c>
    </row>
    <row r="26" spans="1:8">
      <c r="A26" s="21" t="s">
        <v>44</v>
      </c>
      <c r="B26" s="22" t="s">
        <v>217</v>
      </c>
      <c r="C26" s="23">
        <v>183653</v>
      </c>
      <c r="D26" s="23">
        <v>183653</v>
      </c>
      <c r="E26" s="23">
        <v>32000</v>
      </c>
      <c r="F26" s="23">
        <v>141659</v>
      </c>
      <c r="G26" s="23">
        <v>144000</v>
      </c>
      <c r="H26" s="23">
        <v>0</v>
      </c>
    </row>
    <row r="27" spans="1:8">
      <c r="A27" s="21" t="s">
        <v>46</v>
      </c>
      <c r="B27" s="22" t="s">
        <v>47</v>
      </c>
      <c r="C27" s="23">
        <v>345853</v>
      </c>
      <c r="D27" s="23">
        <v>345853</v>
      </c>
      <c r="E27" s="23">
        <v>88610</v>
      </c>
      <c r="F27" s="23">
        <v>198295</v>
      </c>
      <c r="G27" s="23">
        <v>372333</v>
      </c>
      <c r="H27" s="23">
        <v>0</v>
      </c>
    </row>
    <row r="28" spans="1:8">
      <c r="A28" s="21" t="s">
        <v>48</v>
      </c>
      <c r="B28" s="22" t="s">
        <v>49</v>
      </c>
      <c r="C28" s="23">
        <v>2695526</v>
      </c>
      <c r="D28" s="23">
        <v>2695526</v>
      </c>
      <c r="E28" s="23">
        <v>1248330</v>
      </c>
      <c r="F28" s="23">
        <v>1306478</v>
      </c>
      <c r="G28" s="23">
        <v>4701764</v>
      </c>
      <c r="H28" s="23">
        <v>0</v>
      </c>
    </row>
    <row r="29" spans="1:8">
      <c r="A29" s="21" t="s">
        <v>148</v>
      </c>
      <c r="B29" s="22" t="s">
        <v>243</v>
      </c>
      <c r="C29" s="23">
        <v>0</v>
      </c>
      <c r="D29" s="23">
        <v>1410078</v>
      </c>
      <c r="E29" s="23">
        <v>0</v>
      </c>
      <c r="F29" s="23">
        <v>870078</v>
      </c>
      <c r="G29" s="23">
        <v>0</v>
      </c>
      <c r="H29" s="23">
        <v>0</v>
      </c>
    </row>
    <row r="30" spans="1:8">
      <c r="A30" s="21" t="s">
        <v>52</v>
      </c>
      <c r="B30" s="22" t="s">
        <v>53</v>
      </c>
      <c r="C30" s="23">
        <v>680000</v>
      </c>
      <c r="D30" s="23">
        <v>680000</v>
      </c>
      <c r="E30" s="23">
        <v>0</v>
      </c>
      <c r="F30" s="23">
        <v>197632</v>
      </c>
      <c r="G30" s="23">
        <v>0</v>
      </c>
      <c r="H30" s="23">
        <v>0</v>
      </c>
    </row>
    <row r="31" spans="1:8">
      <c r="A31" s="21" t="s">
        <v>218</v>
      </c>
      <c r="B31" s="22" t="s">
        <v>244</v>
      </c>
      <c r="C31" s="23">
        <v>0</v>
      </c>
      <c r="D31" s="23">
        <v>3150</v>
      </c>
      <c r="E31" s="23">
        <v>0</v>
      </c>
      <c r="F31" s="23">
        <v>3150</v>
      </c>
      <c r="G31" s="23">
        <v>0</v>
      </c>
      <c r="H31" s="23">
        <v>0</v>
      </c>
    </row>
    <row r="32" spans="1:8" ht="25.5">
      <c r="A32" s="21" t="s">
        <v>54</v>
      </c>
      <c r="B32" s="22" t="s">
        <v>55</v>
      </c>
      <c r="C32" s="23">
        <v>25500</v>
      </c>
      <c r="D32" s="23">
        <v>199629</v>
      </c>
      <c r="E32" s="23">
        <v>0</v>
      </c>
      <c r="F32" s="23">
        <v>160629</v>
      </c>
      <c r="G32" s="23">
        <v>0</v>
      </c>
      <c r="H32" s="23">
        <v>0</v>
      </c>
    </row>
    <row r="33" spans="1:8">
      <c r="A33" s="21" t="s">
        <v>56</v>
      </c>
      <c r="B33" s="22" t="s">
        <v>57</v>
      </c>
      <c r="C33" s="23">
        <v>2492000</v>
      </c>
      <c r="D33" s="23">
        <v>2418771</v>
      </c>
      <c r="E33" s="23">
        <v>195741</v>
      </c>
      <c r="F33" s="23">
        <v>485493</v>
      </c>
      <c r="G33" s="23">
        <v>282387</v>
      </c>
      <c r="H33" s="23">
        <v>0</v>
      </c>
    </row>
    <row r="34" spans="1:8" ht="25.5">
      <c r="A34" s="21" t="s">
        <v>60</v>
      </c>
      <c r="B34" s="22" t="s">
        <v>61</v>
      </c>
      <c r="C34" s="23">
        <v>5893026</v>
      </c>
      <c r="D34" s="23">
        <v>7407154</v>
      </c>
      <c r="E34" s="23">
        <v>1444071</v>
      </c>
      <c r="F34" s="23">
        <v>3023460</v>
      </c>
      <c r="G34" s="23">
        <v>4984151</v>
      </c>
      <c r="H34" s="23">
        <v>0</v>
      </c>
    </row>
    <row r="35" spans="1:8">
      <c r="A35" s="21" t="s">
        <v>62</v>
      </c>
      <c r="B35" s="22" t="s">
        <v>222</v>
      </c>
      <c r="C35" s="23">
        <v>30000</v>
      </c>
      <c r="D35" s="23">
        <v>30000</v>
      </c>
      <c r="E35" s="23">
        <v>0</v>
      </c>
      <c r="F35" s="23">
        <v>1680</v>
      </c>
      <c r="G35" s="23">
        <v>0</v>
      </c>
      <c r="H35" s="23">
        <v>0</v>
      </c>
    </row>
    <row r="36" spans="1:8" ht="25.5">
      <c r="A36" s="21" t="s">
        <v>64</v>
      </c>
      <c r="B36" s="22" t="s">
        <v>245</v>
      </c>
      <c r="C36" s="23">
        <v>30000</v>
      </c>
      <c r="D36" s="23">
        <v>30000</v>
      </c>
      <c r="E36" s="23">
        <v>0</v>
      </c>
      <c r="F36" s="23">
        <v>1680</v>
      </c>
      <c r="G36" s="23">
        <v>0</v>
      </c>
      <c r="H36" s="23">
        <v>0</v>
      </c>
    </row>
    <row r="37" spans="1:8" ht="25.5">
      <c r="A37" s="21" t="s">
        <v>66</v>
      </c>
      <c r="B37" s="22" t="s">
        <v>226</v>
      </c>
      <c r="C37" s="23">
        <v>1649597</v>
      </c>
      <c r="D37" s="23">
        <v>2438340</v>
      </c>
      <c r="E37" s="23">
        <v>547216</v>
      </c>
      <c r="F37" s="23">
        <v>1891124</v>
      </c>
      <c r="G37" s="23">
        <v>1435268</v>
      </c>
      <c r="H37" s="23">
        <v>0</v>
      </c>
    </row>
    <row r="38" spans="1:8">
      <c r="A38" s="21" t="s">
        <v>70</v>
      </c>
      <c r="B38" s="22" t="s">
        <v>71</v>
      </c>
      <c r="C38" s="23">
        <v>120000</v>
      </c>
      <c r="D38" s="23">
        <v>120000</v>
      </c>
      <c r="E38" s="23">
        <v>2039</v>
      </c>
      <c r="F38" s="23">
        <v>28961</v>
      </c>
      <c r="G38" s="23">
        <v>0</v>
      </c>
      <c r="H38" s="23">
        <v>0</v>
      </c>
    </row>
    <row r="39" spans="1:8" ht="25.5">
      <c r="A39" s="21" t="s">
        <v>72</v>
      </c>
      <c r="B39" s="22" t="s">
        <v>246</v>
      </c>
      <c r="C39" s="23">
        <v>1769597</v>
      </c>
      <c r="D39" s="23">
        <v>2558340</v>
      </c>
      <c r="E39" s="23">
        <v>549255</v>
      </c>
      <c r="F39" s="23">
        <v>1920085</v>
      </c>
      <c r="G39" s="23">
        <v>1435268</v>
      </c>
      <c r="H39" s="23">
        <v>0</v>
      </c>
    </row>
    <row r="40" spans="1:8">
      <c r="A40" s="24" t="s">
        <v>74</v>
      </c>
      <c r="B40" s="25" t="s">
        <v>75</v>
      </c>
      <c r="C40" s="26">
        <v>20219061</v>
      </c>
      <c r="D40" s="26">
        <v>20397639</v>
      </c>
      <c r="E40" s="26">
        <v>2894174</v>
      </c>
      <c r="F40" s="26">
        <v>11182696</v>
      </c>
      <c r="G40" s="26">
        <v>6791752</v>
      </c>
      <c r="H40" s="26">
        <v>0</v>
      </c>
    </row>
    <row r="41" spans="1:8" ht="25.5">
      <c r="A41" s="21" t="s">
        <v>116</v>
      </c>
      <c r="B41" s="22" t="s">
        <v>117</v>
      </c>
      <c r="C41" s="23">
        <v>1180000</v>
      </c>
      <c r="D41" s="23">
        <v>909885</v>
      </c>
      <c r="E41" s="23">
        <v>0</v>
      </c>
      <c r="F41" s="23">
        <v>159889</v>
      </c>
      <c r="G41" s="23">
        <v>0</v>
      </c>
      <c r="H41" s="23">
        <v>0</v>
      </c>
    </row>
    <row r="42" spans="1:8" ht="25.5">
      <c r="A42" s="21" t="s">
        <v>118</v>
      </c>
      <c r="B42" s="22" t="s">
        <v>119</v>
      </c>
      <c r="C42" s="23">
        <v>0</v>
      </c>
      <c r="D42" s="23">
        <v>270115</v>
      </c>
      <c r="E42" s="23">
        <v>0</v>
      </c>
      <c r="F42" s="23">
        <v>36691</v>
      </c>
      <c r="G42" s="23">
        <v>0</v>
      </c>
      <c r="H42" s="23">
        <v>0</v>
      </c>
    </row>
    <row r="43" spans="1:8">
      <c r="A43" s="24" t="s">
        <v>120</v>
      </c>
      <c r="B43" s="25" t="s">
        <v>121</v>
      </c>
      <c r="C43" s="26">
        <v>1180000</v>
      </c>
      <c r="D43" s="26">
        <v>1180000</v>
      </c>
      <c r="E43" s="26">
        <v>0</v>
      </c>
      <c r="F43" s="26">
        <v>196580</v>
      </c>
      <c r="G43" s="26">
        <v>0</v>
      </c>
      <c r="H43" s="26">
        <v>0</v>
      </c>
    </row>
    <row r="44" spans="1:8">
      <c r="A44" s="21" t="s">
        <v>122</v>
      </c>
      <c r="B44" s="22" t="s">
        <v>123</v>
      </c>
      <c r="C44" s="23">
        <v>288000</v>
      </c>
      <c r="D44" s="23">
        <v>288000</v>
      </c>
      <c r="E44" s="23">
        <v>0</v>
      </c>
      <c r="F44" s="23">
        <v>0</v>
      </c>
      <c r="G44" s="23">
        <v>0</v>
      </c>
      <c r="H44" s="23">
        <v>0</v>
      </c>
    </row>
    <row r="45" spans="1:8" ht="25.5">
      <c r="A45" s="21" t="s">
        <v>124</v>
      </c>
      <c r="B45" s="22" t="s">
        <v>125</v>
      </c>
      <c r="C45" s="23">
        <v>77760</v>
      </c>
      <c r="D45" s="23">
        <v>77760</v>
      </c>
      <c r="E45" s="23">
        <v>0</v>
      </c>
      <c r="F45" s="23">
        <v>0</v>
      </c>
      <c r="G45" s="23">
        <v>0</v>
      </c>
      <c r="H45" s="23">
        <v>0</v>
      </c>
    </row>
    <row r="46" spans="1:8">
      <c r="A46" s="24" t="s">
        <v>126</v>
      </c>
      <c r="B46" s="25" t="s">
        <v>247</v>
      </c>
      <c r="C46" s="26">
        <v>365760</v>
      </c>
      <c r="D46" s="26">
        <v>365760</v>
      </c>
      <c r="E46" s="26">
        <v>0</v>
      </c>
      <c r="F46" s="26">
        <v>0</v>
      </c>
      <c r="G46" s="26">
        <v>0</v>
      </c>
      <c r="H46" s="26">
        <v>0</v>
      </c>
    </row>
    <row r="47" spans="1:8" ht="25.5">
      <c r="A47" s="24" t="s">
        <v>228</v>
      </c>
      <c r="B47" s="25" t="s">
        <v>135</v>
      </c>
      <c r="C47" s="26">
        <v>80397310</v>
      </c>
      <c r="D47" s="26">
        <v>81130449</v>
      </c>
      <c r="E47" s="26">
        <v>14358909</v>
      </c>
      <c r="F47" s="26">
        <v>55544645</v>
      </c>
      <c r="G47" s="26">
        <v>175048813</v>
      </c>
      <c r="H47" s="26">
        <v>0</v>
      </c>
    </row>
  </sheetData>
  <mergeCells count="1">
    <mergeCell ref="A1:H1"/>
  </mergeCells>
  <pageMargins left="0.75" right="0.75" top="1" bottom="1" header="0.5" footer="0.5"/>
  <pageSetup orientation="portrait" horizontalDpi="300" verticalDpi="300" r:id="rId1"/>
  <headerFooter alignWithMargins="0">
    <oddHeader>&amp;R&amp;"Arial CE,Félkövér"1b melléklet a 10/2017. (XI.27.) önkormányzati rendelethez</oddHeader>
    <oddFooter>&amp;C&amp;LAdatellenőrző kód: -1f3e-25-687d6f214685910-11-f-3e52-77201c1f&amp;R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D14"/>
  <sheetViews>
    <sheetView view="pageLayout" topLeftCell="A16" workbookViewId="0">
      <selection activeCell="D13" sqref="D13"/>
    </sheetView>
  </sheetViews>
  <sheetFormatPr defaultRowHeight="12.75"/>
  <cols>
    <col min="1" max="1" width="8.140625" customWidth="1"/>
    <col min="2" max="2" width="41" customWidth="1"/>
    <col min="3" max="4" width="32.85546875" customWidth="1"/>
  </cols>
  <sheetData>
    <row r="1" spans="1:4" ht="15.75">
      <c r="A1" s="56"/>
      <c r="B1" s="56"/>
      <c r="C1" s="56" t="s">
        <v>255</v>
      </c>
      <c r="D1" s="56"/>
    </row>
    <row r="2" spans="1:4">
      <c r="A2" s="141" t="s">
        <v>248</v>
      </c>
      <c r="B2" s="145"/>
      <c r="C2" s="145"/>
      <c r="D2" s="145"/>
    </row>
    <row r="3" spans="1:4" ht="15.75">
      <c r="A3" s="27" t="s">
        <v>236</v>
      </c>
      <c r="B3" s="27" t="s">
        <v>1</v>
      </c>
      <c r="C3" s="27" t="s">
        <v>2</v>
      </c>
      <c r="D3" s="27" t="s">
        <v>3</v>
      </c>
    </row>
    <row r="4" spans="1:4" ht="15.75">
      <c r="A4" s="27">
        <v>2</v>
      </c>
      <c r="B4" s="27">
        <v>3</v>
      </c>
      <c r="C4" s="27">
        <v>4</v>
      </c>
      <c r="D4" s="27">
        <v>5</v>
      </c>
    </row>
    <row r="5" spans="1:4" ht="38.25">
      <c r="A5" s="21" t="s">
        <v>10</v>
      </c>
      <c r="B5" s="22" t="s">
        <v>249</v>
      </c>
      <c r="C5" s="23">
        <v>0</v>
      </c>
      <c r="D5" s="23">
        <v>0</v>
      </c>
    </row>
    <row r="6" spans="1:4" ht="25.5">
      <c r="A6" s="21" t="s">
        <v>20</v>
      </c>
      <c r="B6" s="22" t="s">
        <v>250</v>
      </c>
      <c r="C6" s="23">
        <v>0</v>
      </c>
      <c r="D6" s="23">
        <v>0</v>
      </c>
    </row>
    <row r="7" spans="1:4" ht="38.25">
      <c r="A7" s="24" t="s">
        <v>54</v>
      </c>
      <c r="B7" s="25" t="s">
        <v>251</v>
      </c>
      <c r="C7" s="26">
        <v>0</v>
      </c>
      <c r="D7" s="26">
        <v>0</v>
      </c>
    </row>
    <row r="8" spans="1:4">
      <c r="A8" s="21" t="s">
        <v>118</v>
      </c>
      <c r="B8" s="22" t="s">
        <v>252</v>
      </c>
      <c r="C8" s="23">
        <v>4901860</v>
      </c>
      <c r="D8" s="23">
        <v>4901860</v>
      </c>
    </row>
    <row r="9" spans="1:4">
      <c r="A9" s="21" t="s">
        <v>120</v>
      </c>
      <c r="B9" s="22" t="s">
        <v>177</v>
      </c>
      <c r="C9" s="23">
        <v>1323502</v>
      </c>
      <c r="D9" s="23">
        <v>1323502</v>
      </c>
    </row>
    <row r="10" spans="1:4" ht="25.5">
      <c r="A10" s="21" t="s">
        <v>126</v>
      </c>
      <c r="B10" s="22" t="s">
        <v>178</v>
      </c>
      <c r="C10" s="23">
        <v>0</v>
      </c>
      <c r="D10" s="23">
        <v>0</v>
      </c>
    </row>
    <row r="11" spans="1:4" ht="25.5">
      <c r="A11" s="21" t="s">
        <v>179</v>
      </c>
      <c r="B11" s="22" t="s">
        <v>180</v>
      </c>
      <c r="C11" s="23">
        <v>0</v>
      </c>
      <c r="D11" s="23">
        <v>0</v>
      </c>
    </row>
    <row r="12" spans="1:4" ht="25.5">
      <c r="A12" s="21" t="s">
        <v>181</v>
      </c>
      <c r="B12" s="22" t="s">
        <v>182</v>
      </c>
      <c r="C12" s="23">
        <v>0</v>
      </c>
      <c r="D12" s="23">
        <v>0</v>
      </c>
    </row>
    <row r="13" spans="1:4" ht="38.25">
      <c r="A13" s="24" t="s">
        <v>183</v>
      </c>
      <c r="B13" s="25" t="s">
        <v>184</v>
      </c>
      <c r="C13" s="26">
        <v>6225362</v>
      </c>
      <c r="D13" s="26">
        <v>6225362</v>
      </c>
    </row>
    <row r="14" spans="1:4" ht="25.5">
      <c r="A14" s="24" t="s">
        <v>232</v>
      </c>
      <c r="B14" s="25" t="s">
        <v>190</v>
      </c>
      <c r="C14" s="26">
        <v>6225362</v>
      </c>
      <c r="D14" s="26">
        <v>6225362</v>
      </c>
    </row>
  </sheetData>
  <mergeCells count="1">
    <mergeCell ref="A2:D2"/>
  </mergeCells>
  <pageMargins left="0.75" right="0.75" top="1" bottom="1" header="0.5" footer="0.5"/>
  <pageSetup orientation="landscape" horizontalDpi="300" verticalDpi="300" r:id="rId1"/>
  <headerFooter alignWithMargins="0">
    <oddHeader>&amp;R&amp;"Arial CE,Félkövér"2b melléklet a 10/2017. (XI.27.) önkormányzati rendelethez</oddHeader>
    <oddFooter>&amp;C&amp;LAdatellenőrző kód: -1f3e-25-687d6f214685910-11-f-3e52-77201c1f&amp;R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D9"/>
  <sheetViews>
    <sheetView view="pageLayout" topLeftCell="A13" workbookViewId="0">
      <selection activeCell="B14" sqref="B14"/>
    </sheetView>
  </sheetViews>
  <sheetFormatPr defaultRowHeight="12.75"/>
  <cols>
    <col min="1" max="1" width="8.140625" customWidth="1"/>
    <col min="2" max="2" width="41" customWidth="1"/>
    <col min="3" max="3" width="20" bestFit="1" customWidth="1"/>
    <col min="4" max="4" width="23.140625" bestFit="1" customWidth="1"/>
  </cols>
  <sheetData>
    <row r="1" spans="1:4" ht="15.75">
      <c r="A1" s="147" t="s">
        <v>255</v>
      </c>
      <c r="B1" s="147"/>
      <c r="C1" s="147"/>
      <c r="D1" s="147"/>
    </row>
    <row r="2" spans="1:4">
      <c r="A2" s="143" t="s">
        <v>253</v>
      </c>
      <c r="B2" s="146"/>
      <c r="C2" s="146"/>
      <c r="D2" s="146"/>
    </row>
    <row r="3" spans="1:4" ht="15">
      <c r="A3" s="28" t="s">
        <v>236</v>
      </c>
      <c r="B3" s="28" t="s">
        <v>1</v>
      </c>
      <c r="C3" s="28" t="s">
        <v>2</v>
      </c>
      <c r="D3" s="28" t="s">
        <v>3</v>
      </c>
    </row>
    <row r="4" spans="1:4" ht="15">
      <c r="A4" s="28">
        <v>2</v>
      </c>
      <c r="B4" s="28">
        <v>3</v>
      </c>
      <c r="C4" s="28">
        <v>4</v>
      </c>
      <c r="D4" s="28">
        <v>5</v>
      </c>
    </row>
    <row r="5" spans="1:4" ht="25.5">
      <c r="A5" s="21" t="s">
        <v>192</v>
      </c>
      <c r="B5" s="22" t="s">
        <v>193</v>
      </c>
      <c r="C5" s="23">
        <v>0</v>
      </c>
      <c r="D5" s="23">
        <v>0</v>
      </c>
    </row>
    <row r="6" spans="1:4">
      <c r="A6" s="21" t="s">
        <v>197</v>
      </c>
      <c r="B6" s="22" t="s">
        <v>198</v>
      </c>
      <c r="C6" s="23">
        <v>0</v>
      </c>
      <c r="D6" s="23">
        <v>0</v>
      </c>
    </row>
    <row r="7" spans="1:4">
      <c r="A7" s="21" t="s">
        <v>18</v>
      </c>
      <c r="B7" s="22" t="s">
        <v>234</v>
      </c>
      <c r="C7" s="23">
        <v>74171948</v>
      </c>
      <c r="D7" s="23">
        <v>74905087</v>
      </c>
    </row>
    <row r="8" spans="1:4" ht="25.5">
      <c r="A8" s="21" t="s">
        <v>200</v>
      </c>
      <c r="B8" s="22" t="s">
        <v>201</v>
      </c>
      <c r="C8" s="23">
        <v>74171948</v>
      </c>
      <c r="D8" s="23">
        <v>74905087</v>
      </c>
    </row>
    <row r="9" spans="1:4" ht="25.5">
      <c r="A9" s="24" t="s">
        <v>40</v>
      </c>
      <c r="B9" s="25" t="s">
        <v>202</v>
      </c>
      <c r="C9" s="26">
        <v>74171948</v>
      </c>
      <c r="D9" s="26">
        <v>74905087</v>
      </c>
    </row>
  </sheetData>
  <mergeCells count="2">
    <mergeCell ref="A2:D2"/>
    <mergeCell ref="A1:D1"/>
  </mergeCells>
  <pageMargins left="0.75" right="1.25" top="1" bottom="1" header="0.5" footer="0.5"/>
  <pageSetup orientation="landscape" horizontalDpi="300" verticalDpi="300" r:id="rId1"/>
  <headerFooter alignWithMargins="0">
    <oddHeader>&amp;R&amp;"Arial CE,Félkövér"4b melléklet a 10/2017. (XI.27.) önkormányzati rendelethez</oddHeader>
    <oddFooter>&amp;C&amp;LAdatellenőrző kód: -1f3e-25-687d6f214685910-11-f-3e52-77201c1f&amp;R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D55"/>
  <sheetViews>
    <sheetView view="pageLayout" topLeftCell="A40" workbookViewId="0">
      <selection activeCell="D13" sqref="D13"/>
    </sheetView>
  </sheetViews>
  <sheetFormatPr defaultRowHeight="15"/>
  <cols>
    <col min="1" max="1" width="9.140625" style="9"/>
    <col min="2" max="2" width="43.28515625" style="9" customWidth="1"/>
    <col min="3" max="3" width="16.42578125" style="9" customWidth="1"/>
    <col min="4" max="4" width="16.7109375" style="9" customWidth="1"/>
    <col min="5" max="16384" width="9.140625" style="9"/>
  </cols>
  <sheetData>
    <row r="1" spans="1:4" ht="16.5" thickBot="1">
      <c r="A1" s="33"/>
      <c r="B1" s="148" t="s">
        <v>208</v>
      </c>
      <c r="C1" s="148"/>
      <c r="D1" s="148"/>
    </row>
    <row r="2" spans="1:4" ht="33" thickTop="1" thickBot="1">
      <c r="A2" s="34"/>
      <c r="B2" s="35" t="s">
        <v>1</v>
      </c>
      <c r="C2" s="36" t="s">
        <v>2</v>
      </c>
      <c r="D2" s="36" t="s">
        <v>3</v>
      </c>
    </row>
    <row r="3" spans="1:4" ht="15.75" thickTop="1">
      <c r="A3" s="10" t="s">
        <v>4</v>
      </c>
      <c r="B3" s="11" t="s">
        <v>5</v>
      </c>
      <c r="C3" s="12">
        <v>39992567</v>
      </c>
      <c r="D3" s="12">
        <v>39418365</v>
      </c>
    </row>
    <row r="4" spans="1:4">
      <c r="A4" s="10" t="s">
        <v>6</v>
      </c>
      <c r="B4" s="11" t="s">
        <v>7</v>
      </c>
      <c r="C4" s="12">
        <v>1178432</v>
      </c>
      <c r="D4" s="12">
        <v>1178432</v>
      </c>
    </row>
    <row r="5" spans="1:4">
      <c r="A5" s="10" t="s">
        <v>209</v>
      </c>
      <c r="B5" s="11" t="s">
        <v>210</v>
      </c>
      <c r="C5" s="12">
        <v>671502</v>
      </c>
      <c r="D5" s="12">
        <v>671502</v>
      </c>
    </row>
    <row r="6" spans="1:4">
      <c r="A6" s="10" t="s">
        <v>8</v>
      </c>
      <c r="B6" s="11" t="s">
        <v>211</v>
      </c>
      <c r="C6" s="12">
        <v>2389200</v>
      </c>
      <c r="D6" s="12">
        <v>2389200</v>
      </c>
    </row>
    <row r="7" spans="1:4">
      <c r="A7" s="10" t="s">
        <v>212</v>
      </c>
      <c r="B7" s="11" t="s">
        <v>213</v>
      </c>
      <c r="C7" s="12">
        <v>455275</v>
      </c>
      <c r="D7" s="12">
        <v>455275</v>
      </c>
    </row>
    <row r="8" spans="1:4" ht="24.75">
      <c r="A8" s="13" t="s">
        <v>12</v>
      </c>
      <c r="B8" s="11" t="s">
        <v>13</v>
      </c>
      <c r="C8" s="12">
        <v>0</v>
      </c>
      <c r="D8" s="12">
        <v>644200</v>
      </c>
    </row>
    <row r="9" spans="1:4">
      <c r="A9" s="10" t="s">
        <v>197</v>
      </c>
      <c r="B9" s="11" t="s">
        <v>214</v>
      </c>
      <c r="C9" s="12">
        <v>0</v>
      </c>
      <c r="D9" s="12">
        <v>0</v>
      </c>
    </row>
    <row r="10" spans="1:4" ht="24.75">
      <c r="A10" s="13" t="s">
        <v>14</v>
      </c>
      <c r="B10" s="11" t="s">
        <v>15</v>
      </c>
      <c r="C10" s="12">
        <v>44686976</v>
      </c>
      <c r="D10" s="12">
        <f>SUM(D3:D9)</f>
        <v>44756974</v>
      </c>
    </row>
    <row r="11" spans="1:4">
      <c r="A11" s="10" t="s">
        <v>20</v>
      </c>
      <c r="B11" s="11" t="s">
        <v>21</v>
      </c>
      <c r="C11" s="12">
        <v>0</v>
      </c>
      <c r="D11" s="12">
        <v>190302</v>
      </c>
    </row>
    <row r="12" spans="1:4">
      <c r="A12" s="10" t="s">
        <v>22</v>
      </c>
      <c r="B12" s="11" t="s">
        <v>23</v>
      </c>
      <c r="C12" s="12">
        <v>0</v>
      </c>
      <c r="D12" s="12">
        <v>190302</v>
      </c>
    </row>
    <row r="13" spans="1:4">
      <c r="A13" s="14" t="s">
        <v>24</v>
      </c>
      <c r="B13" s="15" t="s">
        <v>25</v>
      </c>
      <c r="C13" s="16">
        <v>44686976</v>
      </c>
      <c r="D13" s="16">
        <f>SUM(D10,D12)</f>
        <v>44947276</v>
      </c>
    </row>
    <row r="14" spans="1:4" ht="24.75">
      <c r="A14" s="17" t="s">
        <v>26</v>
      </c>
      <c r="B14" s="15" t="s">
        <v>27</v>
      </c>
      <c r="C14" s="16">
        <v>10085221</v>
      </c>
      <c r="D14" s="16">
        <v>10142487</v>
      </c>
    </row>
    <row r="15" spans="1:4">
      <c r="A15" s="10" t="s">
        <v>28</v>
      </c>
      <c r="B15" s="11" t="s">
        <v>29</v>
      </c>
      <c r="C15" s="12">
        <v>0</v>
      </c>
      <c r="D15" s="12">
        <v>0</v>
      </c>
    </row>
    <row r="16" spans="1:4">
      <c r="A16" s="10" t="s">
        <v>30</v>
      </c>
      <c r="B16" s="11" t="s">
        <v>31</v>
      </c>
      <c r="C16" s="12">
        <v>0</v>
      </c>
      <c r="D16" s="12">
        <v>0</v>
      </c>
    </row>
    <row r="17" spans="1:4" ht="24.75">
      <c r="A17" s="13" t="s">
        <v>34</v>
      </c>
      <c r="B17" s="11" t="s">
        <v>35</v>
      </c>
      <c r="C17" s="12">
        <v>0</v>
      </c>
      <c r="D17" s="12">
        <v>0</v>
      </c>
    </row>
    <row r="18" spans="1:4">
      <c r="A18" s="10" t="s">
        <v>36</v>
      </c>
      <c r="B18" s="11" t="s">
        <v>37</v>
      </c>
      <c r="C18" s="12">
        <v>0</v>
      </c>
      <c r="D18" s="12">
        <v>18576</v>
      </c>
    </row>
    <row r="19" spans="1:4">
      <c r="A19" s="10" t="s">
        <v>38</v>
      </c>
      <c r="B19" s="11" t="s">
        <v>215</v>
      </c>
      <c r="C19" s="12">
        <v>562085</v>
      </c>
      <c r="D19" s="12">
        <v>291286</v>
      </c>
    </row>
    <row r="20" spans="1:4" s="18" customFormat="1">
      <c r="A20" s="14" t="s">
        <v>40</v>
      </c>
      <c r="B20" s="15" t="s">
        <v>216</v>
      </c>
      <c r="C20" s="16">
        <v>562085</v>
      </c>
      <c r="D20" s="16">
        <v>309862</v>
      </c>
    </row>
    <row r="21" spans="1:4">
      <c r="A21" s="10" t="s">
        <v>42</v>
      </c>
      <c r="B21" s="11" t="s">
        <v>43</v>
      </c>
      <c r="C21" s="12">
        <v>2719172</v>
      </c>
      <c r="D21" s="12">
        <v>1758916</v>
      </c>
    </row>
    <row r="22" spans="1:4">
      <c r="A22" s="10" t="s">
        <v>44</v>
      </c>
      <c r="B22" s="11" t="s">
        <v>217</v>
      </c>
      <c r="C22" s="12">
        <v>233200</v>
      </c>
      <c r="D22" s="12">
        <v>328789</v>
      </c>
    </row>
    <row r="23" spans="1:4">
      <c r="A23" s="10" t="s">
        <v>46</v>
      </c>
      <c r="B23" s="11" t="s">
        <v>47</v>
      </c>
      <c r="C23" s="16">
        <v>2952372</v>
      </c>
      <c r="D23" s="16">
        <f>SUM(D21,D22)</f>
        <v>2087705</v>
      </c>
    </row>
    <row r="24" spans="1:4">
      <c r="A24" s="10" t="s">
        <v>218</v>
      </c>
      <c r="B24" s="11" t="s">
        <v>219</v>
      </c>
      <c r="C24" s="12">
        <v>0</v>
      </c>
      <c r="D24" s="12">
        <v>222033</v>
      </c>
    </row>
    <row r="25" spans="1:4">
      <c r="A25" s="10" t="s">
        <v>54</v>
      </c>
      <c r="B25" s="11" t="s">
        <v>220</v>
      </c>
      <c r="C25" s="12">
        <v>0</v>
      </c>
      <c r="D25" s="12">
        <v>315700</v>
      </c>
    </row>
    <row r="26" spans="1:4">
      <c r="A26" s="10" t="s">
        <v>56</v>
      </c>
      <c r="B26" s="11" t="s">
        <v>221</v>
      </c>
      <c r="C26" s="12">
        <v>549340</v>
      </c>
      <c r="D26" s="12">
        <v>2080482</v>
      </c>
    </row>
    <row r="27" spans="1:4" ht="24.75">
      <c r="A27" s="13" t="s">
        <v>60</v>
      </c>
      <c r="B27" s="11" t="s">
        <v>61</v>
      </c>
      <c r="C27" s="16">
        <v>549340</v>
      </c>
      <c r="D27" s="16">
        <f>SUM(D24:D26)</f>
        <v>2618215</v>
      </c>
    </row>
    <row r="28" spans="1:4">
      <c r="A28" s="10" t="s">
        <v>62</v>
      </c>
      <c r="B28" s="11" t="s">
        <v>222</v>
      </c>
      <c r="C28" s="12">
        <v>347080</v>
      </c>
      <c r="D28" s="12">
        <v>347080</v>
      </c>
    </row>
    <row r="29" spans="1:4">
      <c r="A29" s="10" t="s">
        <v>223</v>
      </c>
      <c r="B29" s="11" t="s">
        <v>224</v>
      </c>
      <c r="C29" s="12">
        <v>0</v>
      </c>
      <c r="D29" s="12">
        <v>87260</v>
      </c>
    </row>
    <row r="30" spans="1:4" ht="24.75">
      <c r="A30" s="13" t="s">
        <v>64</v>
      </c>
      <c r="B30" s="11" t="s">
        <v>225</v>
      </c>
      <c r="C30" s="16">
        <v>347080</v>
      </c>
      <c r="D30" s="16">
        <v>434340</v>
      </c>
    </row>
    <row r="31" spans="1:4" ht="24.75">
      <c r="A31" s="13" t="s">
        <v>66</v>
      </c>
      <c r="B31" s="11" t="s">
        <v>226</v>
      </c>
      <c r="C31" s="12">
        <v>587211</v>
      </c>
      <c r="D31" s="12">
        <v>600189</v>
      </c>
    </row>
    <row r="32" spans="1:4">
      <c r="A32" s="10" t="s">
        <v>70</v>
      </c>
      <c r="B32" s="11" t="s">
        <v>71</v>
      </c>
      <c r="C32" s="12">
        <v>300000</v>
      </c>
      <c r="D32" s="12">
        <v>1471</v>
      </c>
    </row>
    <row r="33" spans="1:4" ht="24.75">
      <c r="A33" s="13" t="s">
        <v>72</v>
      </c>
      <c r="B33" s="11" t="s">
        <v>227</v>
      </c>
      <c r="C33" s="12">
        <v>887211</v>
      </c>
      <c r="D33" s="12">
        <v>601660</v>
      </c>
    </row>
    <row r="34" spans="1:4">
      <c r="A34" s="14" t="s">
        <v>74</v>
      </c>
      <c r="B34" s="15" t="s">
        <v>75</v>
      </c>
      <c r="C34" s="16">
        <v>5298088</v>
      </c>
      <c r="D34" s="16">
        <f>SUM(D30,D27,D23,D20,D33)</f>
        <v>6051782</v>
      </c>
    </row>
    <row r="35" spans="1:4">
      <c r="A35" s="10" t="s">
        <v>116</v>
      </c>
      <c r="B35" s="11" t="s">
        <v>117</v>
      </c>
      <c r="C35" s="12">
        <v>0</v>
      </c>
      <c r="D35" s="12">
        <v>41124</v>
      </c>
    </row>
    <row r="36" spans="1:4" ht="24.75">
      <c r="A36" s="13" t="s">
        <v>118</v>
      </c>
      <c r="B36" s="11" t="s">
        <v>119</v>
      </c>
      <c r="C36" s="12">
        <v>0</v>
      </c>
      <c r="D36" s="12">
        <v>11104</v>
      </c>
    </row>
    <row r="37" spans="1:4">
      <c r="A37" s="14" t="s">
        <v>120</v>
      </c>
      <c r="B37" s="15" t="s">
        <v>121</v>
      </c>
      <c r="C37" s="16">
        <v>0</v>
      </c>
      <c r="D37" s="16">
        <v>52228</v>
      </c>
    </row>
    <row r="38" spans="1:4" ht="24.75">
      <c r="A38" s="17" t="s">
        <v>228</v>
      </c>
      <c r="B38" s="15" t="s">
        <v>135</v>
      </c>
      <c r="C38" s="16">
        <v>60070285</v>
      </c>
      <c r="D38" s="16">
        <f>SUM(D37,D34,D14,D13)</f>
        <v>61193773</v>
      </c>
    </row>
    <row r="39" spans="1:4">
      <c r="A39" s="19"/>
      <c r="B39" s="20"/>
      <c r="C39" s="12"/>
      <c r="D39" s="12"/>
    </row>
    <row r="40" spans="1:4">
      <c r="A40" s="19"/>
      <c r="B40" s="20"/>
      <c r="C40" s="12"/>
      <c r="D40" s="12"/>
    </row>
    <row r="41" spans="1:4">
      <c r="A41" s="19"/>
      <c r="B41" s="20"/>
      <c r="C41" s="12"/>
      <c r="D41" s="12"/>
    </row>
    <row r="42" spans="1:4">
      <c r="A42" s="19"/>
      <c r="B42" s="20"/>
      <c r="C42" s="12"/>
      <c r="D42" s="12"/>
    </row>
    <row r="43" spans="1:4">
      <c r="A43" s="19"/>
      <c r="B43" s="20"/>
      <c r="C43" s="12"/>
      <c r="D43" s="12"/>
    </row>
    <row r="44" spans="1:4">
      <c r="A44" s="19"/>
      <c r="B44" s="20"/>
      <c r="C44" s="12"/>
      <c r="D44" s="12"/>
    </row>
    <row r="45" spans="1:4">
      <c r="A45" s="19"/>
      <c r="B45" s="20"/>
      <c r="C45" s="12"/>
      <c r="D45" s="12"/>
    </row>
    <row r="46" spans="1:4">
      <c r="A46" s="19"/>
      <c r="B46" s="20"/>
      <c r="C46" s="12"/>
      <c r="D46" s="12"/>
    </row>
    <row r="47" spans="1:4">
      <c r="A47" s="19"/>
      <c r="B47" s="20"/>
      <c r="C47" s="12"/>
      <c r="D47" s="12"/>
    </row>
    <row r="48" spans="1:4">
      <c r="A48" s="19"/>
      <c r="B48" s="20"/>
      <c r="C48" s="12"/>
      <c r="D48" s="12"/>
    </row>
    <row r="49" spans="1:4">
      <c r="A49" s="19"/>
      <c r="B49" s="20"/>
      <c r="C49" s="12"/>
      <c r="D49" s="12"/>
    </row>
    <row r="50" spans="1:4">
      <c r="A50" s="19"/>
      <c r="B50" s="20"/>
      <c r="C50" s="12"/>
      <c r="D50" s="12"/>
    </row>
    <row r="51" spans="1:4">
      <c r="A51" s="19"/>
      <c r="B51" s="20"/>
      <c r="C51" s="12"/>
      <c r="D51" s="12"/>
    </row>
    <row r="52" spans="1:4">
      <c r="A52" s="19"/>
      <c r="B52" s="20"/>
      <c r="C52" s="12"/>
      <c r="D52" s="12"/>
    </row>
    <row r="53" spans="1:4">
      <c r="A53" s="19"/>
      <c r="B53" s="20"/>
      <c r="C53" s="12"/>
      <c r="D53" s="12"/>
    </row>
    <row r="54" spans="1:4">
      <c r="A54" s="19"/>
      <c r="B54" s="20"/>
      <c r="C54" s="12"/>
      <c r="D54" s="12"/>
    </row>
    <row r="55" spans="1:4">
      <c r="A55" s="19"/>
      <c r="B55" s="20"/>
      <c r="C55" s="12"/>
      <c r="D55" s="12"/>
    </row>
  </sheetData>
  <mergeCells count="1">
    <mergeCell ref="B1:D1"/>
  </mergeCells>
  <pageMargins left="0.7" right="0.7" top="0.75" bottom="0.75" header="0.3" footer="0.3"/>
  <pageSetup paperSize="9" orientation="portrait" r:id="rId1"/>
  <headerFooter>
    <oddHeader>&amp;R&amp;"Arial CE,Félkövér"1c melléklet a 10/2017. (XI.27.)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D15"/>
  <sheetViews>
    <sheetView view="pageLayout" topLeftCell="A31" workbookViewId="0">
      <selection activeCell="B10" sqref="B10"/>
    </sheetView>
  </sheetViews>
  <sheetFormatPr defaultRowHeight="15"/>
  <cols>
    <col min="1" max="1" width="9.140625" style="9"/>
    <col min="2" max="2" width="43.42578125" style="9" customWidth="1"/>
    <col min="3" max="4" width="16.5703125" style="9" customWidth="1"/>
    <col min="5" max="16384" width="9.140625" style="9"/>
  </cols>
  <sheetData>
    <row r="1" spans="1:4" ht="16.5" thickBot="1">
      <c r="A1" s="29"/>
      <c r="B1" s="148" t="s">
        <v>229</v>
      </c>
      <c r="C1" s="148"/>
      <c r="D1" s="148"/>
    </row>
    <row r="2" spans="1:4" ht="31.5" thickTop="1" thickBot="1">
      <c r="A2" s="30"/>
      <c r="B2" s="31" t="s">
        <v>1</v>
      </c>
      <c r="C2" s="32" t="s">
        <v>2</v>
      </c>
      <c r="D2" s="32" t="s">
        <v>3</v>
      </c>
    </row>
    <row r="3" spans="1:4" ht="15.75" thickTop="1">
      <c r="A3" s="10" t="s">
        <v>168</v>
      </c>
      <c r="B3" s="11" t="s">
        <v>169</v>
      </c>
      <c r="C3" s="12">
        <v>0</v>
      </c>
      <c r="D3" s="12">
        <v>51616</v>
      </c>
    </row>
    <row r="4" spans="1:4">
      <c r="A4" s="10" t="s">
        <v>170</v>
      </c>
      <c r="B4" s="11" t="s">
        <v>230</v>
      </c>
      <c r="C4" s="12">
        <v>0</v>
      </c>
      <c r="D4" s="12">
        <v>51616</v>
      </c>
    </row>
    <row r="5" spans="1:4" ht="24.75">
      <c r="A5" s="17" t="s">
        <v>172</v>
      </c>
      <c r="B5" s="15" t="s">
        <v>173</v>
      </c>
      <c r="C5" s="16">
        <v>0</v>
      </c>
      <c r="D5" s="16">
        <v>51616</v>
      </c>
    </row>
    <row r="6" spans="1:4" ht="24.75">
      <c r="A6" s="13" t="s">
        <v>126</v>
      </c>
      <c r="B6" s="11" t="s">
        <v>178</v>
      </c>
      <c r="C6" s="12">
        <v>0</v>
      </c>
      <c r="D6" s="12">
        <v>0</v>
      </c>
    </row>
    <row r="7" spans="1:4" ht="24.75">
      <c r="A7" s="13" t="s">
        <v>179</v>
      </c>
      <c r="B7" s="11" t="s">
        <v>180</v>
      </c>
      <c r="C7" s="12">
        <v>0</v>
      </c>
      <c r="D7" s="12">
        <v>0</v>
      </c>
    </row>
    <row r="8" spans="1:4">
      <c r="A8" s="10" t="s">
        <v>181</v>
      </c>
      <c r="B8" s="11" t="s">
        <v>182</v>
      </c>
      <c r="C8" s="12">
        <v>492412</v>
      </c>
      <c r="D8" s="12">
        <v>0</v>
      </c>
    </row>
    <row r="9" spans="1:4" ht="36.75">
      <c r="A9" s="17" t="s">
        <v>183</v>
      </c>
      <c r="B9" s="15" t="s">
        <v>231</v>
      </c>
      <c r="C9" s="16">
        <v>492412</v>
      </c>
      <c r="D9" s="12">
        <v>0</v>
      </c>
    </row>
    <row r="10" spans="1:4" ht="24.75">
      <c r="A10" s="17" t="s">
        <v>232</v>
      </c>
      <c r="B10" s="15" t="s">
        <v>190</v>
      </c>
      <c r="C10" s="16">
        <v>492412</v>
      </c>
      <c r="D10" s="16">
        <v>51616</v>
      </c>
    </row>
    <row r="11" spans="1:4">
      <c r="A11" s="19"/>
      <c r="B11" s="20"/>
      <c r="C11" s="12"/>
      <c r="D11" s="12"/>
    </row>
    <row r="12" spans="1:4">
      <c r="A12" s="19"/>
      <c r="B12" s="20"/>
      <c r="C12" s="12"/>
      <c r="D12" s="12"/>
    </row>
    <row r="13" spans="1:4">
      <c r="A13" s="19"/>
      <c r="B13" s="20"/>
      <c r="C13" s="12"/>
      <c r="D13" s="12"/>
    </row>
    <row r="14" spans="1:4">
      <c r="A14" s="19"/>
      <c r="B14" s="20"/>
      <c r="C14" s="12"/>
      <c r="D14" s="12"/>
    </row>
    <row r="15" spans="1:4">
      <c r="A15" s="19"/>
      <c r="B15" s="20"/>
      <c r="C15" s="12"/>
      <c r="D15" s="12"/>
    </row>
  </sheetData>
  <mergeCells count="1">
    <mergeCell ref="B1:D1"/>
  </mergeCells>
  <pageMargins left="0.7" right="0.7" top="0.75" bottom="0.75" header="0.3" footer="0.3"/>
  <pageSetup paperSize="9" orientation="portrait" r:id="rId1"/>
  <headerFooter>
    <oddHeader>&amp;R&amp;"Arial CE,Félkövér"2c melléklet a 10/2017. (XI.27.)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2</vt:i4>
      </vt:variant>
    </vt:vector>
  </HeadingPairs>
  <TitlesOfParts>
    <vt:vector size="13" baseType="lpstr">
      <vt:lpstr>01a</vt:lpstr>
      <vt:lpstr>02a</vt:lpstr>
      <vt:lpstr>03</vt:lpstr>
      <vt:lpstr>04a</vt:lpstr>
      <vt:lpstr>01b</vt:lpstr>
      <vt:lpstr>02b</vt:lpstr>
      <vt:lpstr>04b</vt:lpstr>
      <vt:lpstr>01c</vt:lpstr>
      <vt:lpstr>02c</vt:lpstr>
      <vt:lpstr>04c</vt:lpstr>
      <vt:lpstr>6 melléklet</vt:lpstr>
      <vt:lpstr>'01b'!Nyomtatási_terület</vt:lpstr>
      <vt:lpstr>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Böbe</dc:creator>
  <cp:lastModifiedBy>Gabi</cp:lastModifiedBy>
  <dcterms:created xsi:type="dcterms:W3CDTF">2017-11-23T20:36:17Z</dcterms:created>
  <dcterms:modified xsi:type="dcterms:W3CDTF">2017-11-30T14:46:09Z</dcterms:modified>
</cp:coreProperties>
</file>