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 tájékoztató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'9. tájékoztató'!$A$1:$E$149</definedName>
  </definedNames>
  <calcPr fullCalcOnLoad="1"/>
</workbook>
</file>

<file path=xl/sharedStrings.xml><?xml version="1.0" encoding="utf-8"?>
<sst xmlns="http://schemas.openxmlformats.org/spreadsheetml/2006/main" count="302" uniqueCount="256">
  <si>
    <t>B E V É T E L E K</t>
  </si>
  <si>
    <t>1. sz. táblázat</t>
  </si>
  <si>
    <t>Ezer forintban</t>
  </si>
  <si>
    <t>Sor-
szám</t>
  </si>
  <si>
    <t>Bevételi jogcím</t>
  </si>
  <si>
    <t>Módosított előirányzat</t>
  </si>
  <si>
    <t>Teljesítés</t>
  </si>
  <si>
    <t>A</t>
  </si>
  <si>
    <t>B</t>
  </si>
  <si>
    <t>C</t>
  </si>
  <si>
    <t>E</t>
  </si>
  <si>
    <t>F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</si>
  <si>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</si>
  <si>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</si>
  <si>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</si>
  <si>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</si>
  <si>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</si>
  <si>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</si>
  <si>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</si>
  <si>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</si>
  <si>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</si>
  <si>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</si>
  <si>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</si>
  <si>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</si>
  <si>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</si>
  <si>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</si>
  <si>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</si>
  <si>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</si>
  <si>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</si>
  <si>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</si>
  <si>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</si>
  <si>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</si>
  <si>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</si>
  <si>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</si>
  <si>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</si>
  <si>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</si>
  <si>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</si>
  <si>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</si>
  <si>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</si>
  <si>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</si>
  <si>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</si>
  <si>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</si>
  <si>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</si>
  <si>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</si>
  <si>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</si>
  <si>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</si>
  <si>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</si>
  <si>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</si>
  <si>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</si>
  <si>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</si>
  <si>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</si>
  <si>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</si>
  <si>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</si>
  <si>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</si>
  <si>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</si>
  <si>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(4.1.+...+4.4.)</t>
  </si>
  <si>
    <t>4.1.</t>
  </si>
  <si>
    <t>Helyi adók (4.1.1.+4.1.2.+4.1.3.+4.1.4.)</t>
  </si>
  <si>
    <t>4.1.1.</t>
  </si>
  <si>
    <t xml:space="preserve">   Vagyoni típusú adók</t>
  </si>
  <si>
    <t>4.1.2.</t>
  </si>
  <si>
    <t xml:space="preserve">   Termékek és szolgáltatások adói</t>
  </si>
  <si>
    <t>4.1.3.</t>
  </si>
  <si>
    <t xml:space="preserve">   Értékesítési és forgalmi adó</t>
  </si>
  <si>
    <t>4.1.4.</t>
  </si>
  <si>
    <t xml:space="preserve">   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</si>
  <si>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</si>
  <si>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</si>
  <si>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</si>
  <si>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</si>
  <si>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</si>
  <si>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</si>
  <si>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</si>
  <si>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</si>
  <si>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</si>
  <si>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</si>
  <si>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</si>
  <si>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</si>
  <si>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</si>
  <si>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</si>
  <si>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</si>
  <si>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</si>
  <si>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</si>
  <si>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</si>
  <si>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</si>
  <si>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</si>
  <si>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</si>
  <si>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</si>
  <si>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</si>
  <si>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</si>
  <si>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</si>
  <si>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</si>
  <si>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</si>
  <si>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</si>
  <si>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</si>
  <si>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</si>
  <si>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</si>
  <si>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</si>
  <si>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</si>
  <si>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</si>
  <si>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</si>
  <si>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</si>
  <si>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</si>
  <si>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</si>
  <si>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</si>
  <si>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</si>
  <si>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</si>
  <si>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</si>
  <si>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</si>
  <si>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</si>
  <si>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</si>
  <si>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</si>
  <si>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</si>
  <si>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</si>
  <si>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</si>
  <si>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</si>
  <si>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</si>
  <si>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</si>
  <si>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</si>
  <si>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</si>
  <si>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</si>
  <si>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</si>
  <si>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</si>
  <si>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</si>
  <si>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</si>
  <si>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</si>
  <si>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</si>
  <si>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</si>
  <si>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</si>
  <si>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</si>
  <si>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</si>
  <si>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</si>
  <si>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</si>
  <si>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</si>
  <si>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</si>
  <si>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</si>
  <si>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</si>
  <si>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</si>
  <si>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</si>
  <si>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</si>
  <si>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</si>
  <si>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</si>
  <si>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</si>
  <si>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</si>
  <si>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</si>
  <si>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</si>
  <si>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</si>
  <si>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</si>
  <si>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</si>
  <si>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</si>
  <si>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</si>
  <si>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</si>
  <si>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</si>
  <si>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</si>
  <si>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</si>
  <si>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</si>
  <si>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</si>
  <si>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</si>
  <si>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</si>
  <si>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</si>
  <si>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</si>
  <si>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</si>
  <si>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</si>
  <si>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</si>
  <si>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</si>
  <si>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</si>
  <si>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</si>
  <si>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</si>
  <si>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</si>
  <si>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</si>
  <si>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</si>
  <si>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</si>
  <si>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</si>
  <si>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</si>
  <si>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</si>
  <si>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</si>
  <si>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</si>
  <si>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</si>
  <si>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</si>
  <si>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</si>
  <si>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</si>
  <si>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</si>
  <si>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</si>
  <si>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</si>
  <si>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</si>
  <si>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</si>
  <si>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</si>
  <si>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</si>
  <si>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</si>
  <si>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</si>
  <si>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</si>
  <si>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</si>
  <si>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</si>
  <si>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</si>
  <si>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</si>
  <si>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</si>
  <si>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</si>
  <si>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</si>
  <si>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</si>
  <si>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</si>
  <si>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</si>
  <si>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</si>
  <si>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</si>
  <si>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</si>
  <si>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Előző évi elszámolásból származó befizetések</t>
  </si>
  <si>
    <t>1.15.</t>
  </si>
  <si>
    <t xml:space="preserve">   - Kamattámogatások</t>
  </si>
  <si>
    <t>1.16.</t>
  </si>
  <si>
    <t xml:space="preserve">   - Egyéb működési célú támogatások államháztartáson kívülre</t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</si>
  <si>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</si>
  <si>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</si>
  <si>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</si>
  <si>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</si>
  <si>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</si>
  <si>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</si>
  <si>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</si>
  <si>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</si>
  <si>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</si>
  <si>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</si>
  <si>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</si>
  <si>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</si>
  <si>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</si>
  <si>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</si>
  <si>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</si>
  <si>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</si>
  <si>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</si>
  <si>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</si>
  <si>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</si>
  <si>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</si>
  <si>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</si>
  <si>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</si>
  <si>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</si>
  <si>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</si>
  <si>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</si>
  <si>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</si>
  <si>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</si>
  <si>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</si>
  <si>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</si>
  <si>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</si>
  <si>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</si>
  <si>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</si>
  <si>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</si>
  <si>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</si>
  <si>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</si>
  <si>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</si>
  <si>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</si>
  <si>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Pénzeszközök betétként elhelyezése </t>
  </si>
  <si>
    <t>Pénzügyi lízing kiadásai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</si>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</sst>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9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8" fillId="42" borderId="0" applyNumberFormat="0" applyBorder="0" applyAlignment="0" applyProtection="0"/>
    <xf numFmtId="0" fontId="17" fillId="2" borderId="0" applyNumberFormat="0" applyBorder="0" applyAlignment="0" applyProtection="0"/>
    <xf numFmtId="0" fontId="38" fillId="43" borderId="0" applyNumberFormat="0" applyBorder="0" applyAlignment="0" applyProtection="0"/>
    <xf numFmtId="0" fontId="17" fillId="3" borderId="0" applyNumberFormat="0" applyBorder="0" applyAlignment="0" applyProtection="0"/>
    <xf numFmtId="0" fontId="38" fillId="44" borderId="0" applyNumberFormat="0" applyBorder="0" applyAlignment="0" applyProtection="0"/>
    <xf numFmtId="0" fontId="17" fillId="14" borderId="0" applyNumberFormat="0" applyBorder="0" applyAlignment="0" applyProtection="0"/>
    <xf numFmtId="0" fontId="38" fillId="45" borderId="0" applyNumberFormat="0" applyBorder="0" applyAlignment="0" applyProtection="0"/>
    <xf numFmtId="0" fontId="17" fillId="15" borderId="0" applyNumberFormat="0" applyBorder="0" applyAlignment="0" applyProtection="0"/>
    <xf numFmtId="0" fontId="38" fillId="46" borderId="0" applyNumberFormat="0" applyBorder="0" applyAlignment="0" applyProtection="0"/>
    <xf numFmtId="0" fontId="17" fillId="2" borderId="0" applyNumberFormat="0" applyBorder="0" applyAlignment="0" applyProtection="0"/>
    <xf numFmtId="0" fontId="38" fillId="47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12" borderId="15" applyNumberFormat="0" applyFont="0" applyAlignment="0" applyProtection="0"/>
    <xf numFmtId="0" fontId="10" fillId="38" borderId="16" applyNumberFormat="0" applyAlignment="0" applyProtection="0"/>
    <xf numFmtId="0" fontId="5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53" fillId="49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164" fontId="19" fillId="0" borderId="0" xfId="116" applyNumberFormat="1" applyFont="1" applyFill="1" applyBorder="1" applyAlignment="1" applyProtection="1">
      <alignment horizontal="center" vertical="center"/>
      <protection/>
    </xf>
    <xf numFmtId="0" fontId="18" fillId="0" borderId="0" xfId="116" applyFill="1" applyProtection="1">
      <alignment/>
      <protection/>
    </xf>
    <xf numFmtId="164" fontId="20" fillId="0" borderId="19" xfId="116" applyNumberFormat="1" applyFont="1" applyFill="1" applyBorder="1" applyAlignment="1" applyProtection="1">
      <alignment vertical="center"/>
      <protection/>
    </xf>
    <xf numFmtId="0" fontId="22" fillId="0" borderId="19" xfId="117" applyFont="1" applyFill="1" applyBorder="1" applyAlignment="1" applyProtection="1">
      <alignment horizontal="right" vertical="center"/>
      <protection/>
    </xf>
    <xf numFmtId="0" fontId="23" fillId="0" borderId="20" xfId="116" applyFont="1" applyFill="1" applyBorder="1" applyAlignment="1" applyProtection="1">
      <alignment horizontal="center" vertical="center" wrapText="1"/>
      <protection/>
    </xf>
    <xf numFmtId="0" fontId="23" fillId="0" borderId="21" xfId="116" applyFont="1" applyFill="1" applyBorder="1" applyAlignment="1" applyProtection="1">
      <alignment horizontal="center" vertical="center" wrapText="1"/>
      <protection/>
    </xf>
    <xf numFmtId="0" fontId="23" fillId="0" borderId="22" xfId="116" applyFont="1" applyFill="1" applyBorder="1" applyAlignment="1" applyProtection="1">
      <alignment horizontal="center" vertical="center" wrapText="1"/>
      <protection/>
    </xf>
    <xf numFmtId="164" fontId="23" fillId="0" borderId="21" xfId="116" applyNumberFormat="1" applyFont="1" applyFill="1" applyBorder="1" applyAlignment="1" applyProtection="1">
      <alignment horizontal="center" vertical="center"/>
      <protection/>
    </xf>
    <xf numFmtId="164" fontId="23" fillId="0" borderId="23" xfId="116" applyNumberFormat="1" applyFont="1" applyFill="1" applyBorder="1" applyAlignment="1" applyProtection="1">
      <alignment horizontal="center" vertical="center"/>
      <protection/>
    </xf>
    <xf numFmtId="0" fontId="23" fillId="0" borderId="24" xfId="116" applyFont="1" applyFill="1" applyBorder="1" applyAlignment="1" applyProtection="1">
      <alignment horizontal="center" vertical="center" wrapText="1"/>
      <protection/>
    </xf>
    <xf numFmtId="0" fontId="23" fillId="0" borderId="25" xfId="116" applyFont="1" applyFill="1" applyBorder="1" applyAlignment="1" applyProtection="1">
      <alignment horizontal="center" vertical="center" wrapText="1"/>
      <protection/>
    </xf>
    <xf numFmtId="0" fontId="23" fillId="0" borderId="26" xfId="116" applyFont="1" applyFill="1" applyBorder="1" applyAlignment="1" applyProtection="1">
      <alignment horizontal="center" vertical="center" wrapText="1"/>
      <protection/>
    </xf>
    <xf numFmtId="0" fontId="23" fillId="0" borderId="25" xfId="116" applyFont="1" applyFill="1" applyBorder="1" applyAlignment="1" applyProtection="1">
      <alignment horizontal="center" vertical="center" wrapText="1"/>
      <protection/>
    </xf>
    <xf numFmtId="0" fontId="23" fillId="0" borderId="27" xfId="116" applyFont="1" applyFill="1" applyBorder="1" applyAlignment="1" applyProtection="1">
      <alignment horizontal="center" vertical="center" wrapText="1"/>
      <protection/>
    </xf>
    <xf numFmtId="0" fontId="24" fillId="0" borderId="28" xfId="116" applyFont="1" applyFill="1" applyBorder="1" applyAlignment="1" applyProtection="1">
      <alignment horizontal="center" vertical="center" wrapText="1"/>
      <protection/>
    </xf>
    <xf numFmtId="0" fontId="24" fillId="0" borderId="29" xfId="116" applyFont="1" applyFill="1" applyBorder="1" applyAlignment="1" applyProtection="1">
      <alignment horizontal="center" vertical="center" wrapText="1"/>
      <protection/>
    </xf>
    <xf numFmtId="0" fontId="24" fillId="0" borderId="30" xfId="116" applyFont="1" applyFill="1" applyBorder="1" applyAlignment="1" applyProtection="1">
      <alignment horizontal="center" vertical="center" wrapText="1"/>
      <protection/>
    </xf>
    <xf numFmtId="0" fontId="25" fillId="0" borderId="0" xfId="116" applyFont="1" applyFill="1" applyProtection="1">
      <alignment/>
      <protection/>
    </xf>
    <xf numFmtId="0" fontId="24" fillId="0" borderId="28" xfId="116" applyFont="1" applyFill="1" applyBorder="1" applyAlignment="1" applyProtection="1">
      <alignment horizontal="left" vertical="center" wrapText="1" indent="1"/>
      <protection/>
    </xf>
    <xf numFmtId="0" fontId="24" fillId="0" borderId="29" xfId="116" applyFont="1" applyFill="1" applyBorder="1" applyAlignment="1" applyProtection="1">
      <alignment horizontal="left" vertical="center" wrapText="1"/>
      <protection/>
    </xf>
    <xf numFmtId="164" fontId="24" fillId="0" borderId="29" xfId="116" applyNumberFormat="1" applyFont="1" applyFill="1" applyBorder="1" applyAlignment="1" applyProtection="1">
      <alignment horizontal="right" vertical="center" wrapText="1" indent="1"/>
      <protection/>
    </xf>
    <xf numFmtId="164" fontId="24" fillId="0" borderId="31" xfId="11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116" applyFont="1" applyFill="1" applyProtection="1">
      <alignment/>
      <protection/>
    </xf>
    <xf numFmtId="49" fontId="25" fillId="0" borderId="32" xfId="116" applyNumberFormat="1" applyFont="1" applyFill="1" applyBorder="1" applyAlignment="1" applyProtection="1">
      <alignment horizontal="left" vertical="center" wrapText="1" indent="1"/>
      <protection/>
    </xf>
    <xf numFmtId="0" fontId="26" fillId="0" borderId="33" xfId="117" applyFont="1" applyBorder="1" applyAlignment="1" applyProtection="1">
      <alignment horizontal="left" vertical="center" wrapText="1"/>
      <protection/>
    </xf>
    <xf numFmtId="164" fontId="25" fillId="0" borderId="33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116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35" xfId="116" applyNumberFormat="1" applyFont="1" applyFill="1" applyBorder="1" applyAlignment="1" applyProtection="1">
      <alignment horizontal="left" vertical="center" wrapText="1" indent="1"/>
      <protection/>
    </xf>
    <xf numFmtId="0" fontId="26" fillId="0" borderId="36" xfId="117" applyFont="1" applyBorder="1" applyAlignment="1" applyProtection="1">
      <alignment horizontal="left" vertical="center" wrapText="1"/>
      <protection/>
    </xf>
    <xf numFmtId="164" fontId="25" fillId="0" borderId="36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52" borderId="36" xfId="116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38" xfId="116" applyNumberFormat="1" applyFont="1" applyFill="1" applyBorder="1" applyAlignment="1" applyProtection="1">
      <alignment horizontal="left" vertical="center" wrapText="1" indent="1"/>
      <protection/>
    </xf>
    <xf numFmtId="0" fontId="26" fillId="0" borderId="39" xfId="117" applyFont="1" applyBorder="1" applyAlignment="1" applyProtection="1">
      <alignment horizontal="left" vertical="center" wrapText="1"/>
      <protection/>
    </xf>
    <xf numFmtId="164" fontId="25" fillId="52" borderId="39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9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0" xfId="11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117" applyFont="1" applyBorder="1" applyAlignment="1" applyProtection="1">
      <alignment horizontal="left" vertical="center" wrapText="1"/>
      <protection/>
    </xf>
    <xf numFmtId="0" fontId="24" fillId="0" borderId="29" xfId="116" applyFont="1" applyFill="1" applyBorder="1" applyAlignment="1" applyProtection="1">
      <alignment horizontal="left" vertical="center" wrapText="1" indent="1"/>
      <protection/>
    </xf>
    <xf numFmtId="164" fontId="24" fillId="0" borderId="29" xfId="116" applyNumberFormat="1" applyFont="1" applyFill="1" applyBorder="1" applyAlignment="1" applyProtection="1">
      <alignment horizontal="right" vertical="center" wrapText="1" indent="1"/>
      <protection/>
    </xf>
    <xf numFmtId="49" fontId="25" fillId="0" borderId="32" xfId="116" applyNumberFormat="1" applyFont="1" applyFill="1" applyBorder="1" applyAlignment="1" applyProtection="1">
      <alignment horizontal="center" vertical="center" wrapText="1"/>
      <protection/>
    </xf>
    <xf numFmtId="0" fontId="26" fillId="0" borderId="33" xfId="117" applyFont="1" applyBorder="1" applyAlignment="1" applyProtection="1">
      <alignment horizontal="left" wrapText="1" indent="1"/>
      <protection/>
    </xf>
    <xf numFmtId="164" fontId="26" fillId="0" borderId="33" xfId="116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35" xfId="116" applyNumberFormat="1" applyFont="1" applyFill="1" applyBorder="1" applyAlignment="1" applyProtection="1">
      <alignment horizontal="center" vertical="center" wrapText="1"/>
      <protection/>
    </xf>
    <xf numFmtId="0" fontId="26" fillId="0" borderId="36" xfId="117" applyFont="1" applyBorder="1" applyAlignment="1" applyProtection="1">
      <alignment horizontal="left" wrapText="1" indent="1"/>
      <protection/>
    </xf>
    <xf numFmtId="49" fontId="25" fillId="0" borderId="38" xfId="116" applyNumberFormat="1" applyFont="1" applyFill="1" applyBorder="1" applyAlignment="1" applyProtection="1">
      <alignment horizontal="center" vertical="center" wrapText="1"/>
      <protection/>
    </xf>
    <xf numFmtId="0" fontId="26" fillId="0" borderId="39" xfId="117" applyFont="1" applyBorder="1" applyAlignment="1" applyProtection="1">
      <alignment horizontal="left" wrapText="1" indent="1"/>
      <protection/>
    </xf>
    <xf numFmtId="0" fontId="26" fillId="0" borderId="36" xfId="118" applyFont="1" applyBorder="1" applyAlignment="1" applyProtection="1">
      <alignment horizontal="left" wrapText="1" indent="1"/>
      <protection/>
    </xf>
    <xf numFmtId="0" fontId="26" fillId="0" borderId="39" xfId="118" applyFont="1" applyBorder="1" applyAlignment="1" applyProtection="1">
      <alignment horizontal="left" vertical="center" wrapText="1" indent="1"/>
      <protection/>
    </xf>
    <xf numFmtId="164" fontId="25" fillId="0" borderId="36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9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0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11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116" applyNumberFormat="1" applyFont="1" applyFill="1" applyBorder="1" applyAlignment="1" applyProtection="1">
      <alignment horizontal="right" vertical="center" wrapText="1" indent="1"/>
      <protection/>
    </xf>
    <xf numFmtId="0" fontId="27" fillId="0" borderId="28" xfId="117" applyFont="1" applyBorder="1" applyAlignment="1" applyProtection="1">
      <alignment vertical="center" wrapText="1"/>
      <protection/>
    </xf>
    <xf numFmtId="0" fontId="26" fillId="0" borderId="39" xfId="117" applyFont="1" applyBorder="1" applyAlignment="1" applyProtection="1">
      <alignment vertical="center" wrapText="1"/>
      <protection/>
    </xf>
    <xf numFmtId="0" fontId="26" fillId="0" borderId="32" xfId="117" applyFont="1" applyBorder="1" applyAlignment="1" applyProtection="1">
      <alignment vertical="center" wrapText="1"/>
      <protection/>
    </xf>
    <xf numFmtId="0" fontId="26" fillId="0" borderId="35" xfId="117" applyFont="1" applyBorder="1" applyAlignment="1" applyProtection="1">
      <alignment vertical="center" wrapText="1"/>
      <protection/>
    </xf>
    <xf numFmtId="0" fontId="26" fillId="0" borderId="38" xfId="117" applyFont="1" applyBorder="1" applyAlignment="1" applyProtection="1">
      <alignment vertical="center" wrapText="1"/>
      <protection/>
    </xf>
    <xf numFmtId="164" fontId="24" fillId="0" borderId="29" xfId="11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11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117" applyFont="1" applyBorder="1" applyAlignment="1" applyProtection="1">
      <alignment vertical="center" wrapText="1"/>
      <protection/>
    </xf>
    <xf numFmtId="0" fontId="27" fillId="0" borderId="41" xfId="117" applyFont="1" applyBorder="1" applyAlignment="1" applyProtection="1">
      <alignment vertical="center" wrapText="1"/>
      <protection/>
    </xf>
    <xf numFmtId="0" fontId="27" fillId="0" borderId="26" xfId="117" applyFont="1" applyBorder="1" applyAlignment="1" applyProtection="1">
      <alignment vertical="center" wrapText="1"/>
      <protection/>
    </xf>
    <xf numFmtId="164" fontId="20" fillId="0" borderId="19" xfId="116" applyNumberFormat="1" applyFont="1" applyFill="1" applyBorder="1" applyAlignment="1" applyProtection="1">
      <alignment/>
      <protection/>
    </xf>
    <xf numFmtId="0" fontId="22" fillId="0" borderId="19" xfId="117" applyFont="1" applyFill="1" applyBorder="1" applyAlignment="1" applyProtection="1">
      <alignment horizontal="right"/>
      <protection/>
    </xf>
    <xf numFmtId="0" fontId="18" fillId="0" borderId="0" xfId="116" applyFill="1" applyAlignment="1" applyProtection="1">
      <alignment/>
      <protection/>
    </xf>
    <xf numFmtId="0" fontId="24" fillId="0" borderId="31" xfId="116" applyFont="1" applyFill="1" applyBorder="1" applyAlignment="1" applyProtection="1">
      <alignment horizontal="center" vertical="center" wrapText="1"/>
      <protection/>
    </xf>
    <xf numFmtId="0" fontId="24" fillId="0" borderId="42" xfId="116" applyFont="1" applyFill="1" applyBorder="1" applyAlignment="1" applyProtection="1">
      <alignment horizontal="left" vertical="center" wrapText="1" indent="1"/>
      <protection/>
    </xf>
    <xf numFmtId="0" fontId="24" fillId="0" borderId="22" xfId="116" applyFont="1" applyFill="1" applyBorder="1" applyAlignment="1" applyProtection="1">
      <alignment vertical="center" wrapText="1"/>
      <protection/>
    </xf>
    <xf numFmtId="164" fontId="24" fillId="0" borderId="22" xfId="116" applyNumberFormat="1" applyFont="1" applyFill="1" applyBorder="1" applyAlignment="1" applyProtection="1">
      <alignment horizontal="right" vertical="center" wrapText="1" indent="1"/>
      <protection/>
    </xf>
    <xf numFmtId="164" fontId="24" fillId="0" borderId="43" xfId="116" applyNumberFormat="1" applyFont="1" applyFill="1" applyBorder="1" applyAlignment="1" applyProtection="1">
      <alignment horizontal="right" vertical="center" wrapText="1" indent="1"/>
      <protection/>
    </xf>
    <xf numFmtId="49" fontId="25" fillId="0" borderId="20" xfId="116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116" applyFont="1" applyFill="1" applyBorder="1" applyAlignment="1" applyProtection="1">
      <alignment horizontal="left" vertical="center" wrapText="1"/>
      <protection/>
    </xf>
    <xf numFmtId="164" fontId="25" fillId="0" borderId="21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4" xfId="11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6" xfId="116" applyFont="1" applyFill="1" applyBorder="1" applyAlignment="1" applyProtection="1">
      <alignment horizontal="left" vertical="center" wrapText="1"/>
      <protection/>
    </xf>
    <xf numFmtId="0" fontId="25" fillId="0" borderId="45" xfId="116" applyFont="1" applyFill="1" applyBorder="1" applyAlignment="1" applyProtection="1">
      <alignment horizontal="left" vertical="center" wrapText="1"/>
      <protection/>
    </xf>
    <xf numFmtId="0" fontId="25" fillId="0" borderId="0" xfId="116" applyFont="1" applyFill="1" applyBorder="1" applyAlignment="1" applyProtection="1">
      <alignment horizontal="left" vertical="center" wrapText="1"/>
      <protection/>
    </xf>
    <xf numFmtId="0" fontId="25" fillId="0" borderId="36" xfId="116" applyFont="1" applyFill="1" applyBorder="1" applyAlignment="1" applyProtection="1">
      <alignment horizontal="left" vertical="center"/>
      <protection/>
    </xf>
    <xf numFmtId="49" fontId="25" fillId="0" borderId="36" xfId="116" applyNumberFormat="1" applyFont="1" applyFill="1" applyBorder="1" applyAlignment="1" applyProtection="1">
      <alignment horizontal="left" vertical="center" wrapText="1" indent="1"/>
      <protection/>
    </xf>
    <xf numFmtId="0" fontId="25" fillId="0" borderId="39" xfId="116" applyFont="1" applyFill="1" applyBorder="1" applyAlignment="1" applyProtection="1">
      <alignment horizontal="left" vertical="center" wrapText="1"/>
      <protection/>
    </xf>
    <xf numFmtId="49" fontId="25" fillId="0" borderId="24" xfId="116" applyNumberFormat="1" applyFont="1" applyFill="1" applyBorder="1" applyAlignment="1" applyProtection="1">
      <alignment horizontal="left" vertical="center" wrapText="1" indent="1"/>
      <protection/>
    </xf>
    <xf numFmtId="0" fontId="25" fillId="0" borderId="25" xfId="116" applyFont="1" applyFill="1" applyBorder="1" applyAlignment="1" applyProtection="1">
      <alignment horizontal="left" vertical="center" wrapText="1"/>
      <protection/>
    </xf>
    <xf numFmtId="164" fontId="25" fillId="0" borderId="25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6" xfId="116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116" applyFont="1" applyFill="1" applyBorder="1" applyAlignment="1" applyProtection="1">
      <alignment vertical="center" wrapText="1"/>
      <protection/>
    </xf>
    <xf numFmtId="0" fontId="25" fillId="0" borderId="33" xfId="116" applyFont="1" applyFill="1" applyBorder="1" applyAlignment="1" applyProtection="1">
      <alignment horizontal="left" vertical="center" wrapText="1"/>
      <protection/>
    </xf>
    <xf numFmtId="0" fontId="18" fillId="0" borderId="0" xfId="116" applyFill="1" applyAlignment="1" applyProtection="1">
      <alignment horizontal="left" vertical="center" indent="1"/>
      <protection/>
    </xf>
    <xf numFmtId="49" fontId="25" fillId="0" borderId="47" xfId="116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116" applyFont="1" applyFill="1" applyBorder="1" applyAlignment="1" applyProtection="1">
      <alignment horizontal="left" vertical="center" wrapText="1"/>
      <protection/>
    </xf>
    <xf numFmtId="0" fontId="25" fillId="0" borderId="48" xfId="116" applyFont="1" applyFill="1" applyBorder="1" applyAlignment="1" applyProtection="1">
      <alignment horizontal="left" vertical="center" wrapText="1"/>
      <protection/>
    </xf>
    <xf numFmtId="164" fontId="27" fillId="0" borderId="29" xfId="117" applyNumberFormat="1" applyFont="1" applyBorder="1" applyAlignment="1" applyProtection="1">
      <alignment horizontal="right" vertical="center" wrapText="1" indent="1"/>
      <protection/>
    </xf>
    <xf numFmtId="164" fontId="27" fillId="0" borderId="31" xfId="117" applyNumberFormat="1" applyFont="1" applyBorder="1" applyAlignment="1" applyProtection="1">
      <alignment horizontal="right" vertical="center" wrapText="1" indent="1"/>
      <protection/>
    </xf>
    <xf numFmtId="0" fontId="28" fillId="0" borderId="0" xfId="116" applyFont="1" applyFill="1" applyProtection="1">
      <alignment/>
      <protection/>
    </xf>
    <xf numFmtId="0" fontId="19" fillId="0" borderId="0" xfId="116" applyFont="1" applyFill="1" applyProtection="1">
      <alignment/>
      <protection/>
    </xf>
    <xf numFmtId="164" fontId="29" fillId="0" borderId="29" xfId="117" applyNumberFormat="1" applyFont="1" applyBorder="1" applyAlignment="1" applyProtection="1" quotePrefix="1">
      <alignment horizontal="right" vertical="center" wrapText="1" indent="1"/>
      <protection/>
    </xf>
    <xf numFmtId="164" fontId="29" fillId="0" borderId="31" xfId="117" applyNumberFormat="1" applyFont="1" applyBorder="1" applyAlignment="1" applyProtection="1" quotePrefix="1">
      <alignment horizontal="right" vertical="center" wrapText="1" indent="1"/>
      <protection/>
    </xf>
    <xf numFmtId="0" fontId="27" fillId="0" borderId="41" xfId="117" applyFont="1" applyBorder="1" applyAlignment="1" applyProtection="1">
      <alignment horizontal="left" vertical="center" wrapText="1" indent="1"/>
      <protection/>
    </xf>
    <xf numFmtId="0" fontId="29" fillId="0" borderId="26" xfId="117" applyFont="1" applyBorder="1" applyAlignment="1" applyProtection="1">
      <alignment horizontal="left" vertical="center" wrapText="1"/>
      <protection/>
    </xf>
    <xf numFmtId="0" fontId="18" fillId="0" borderId="0" xfId="116" applyFont="1" applyFill="1" applyProtection="1">
      <alignment/>
      <protection/>
    </xf>
    <xf numFmtId="0" fontId="18" fillId="0" borderId="0" xfId="116" applyFont="1" applyFill="1" applyAlignment="1" applyProtection="1">
      <alignment horizontal="right" vertical="center" indent="1"/>
      <protection/>
    </xf>
  </cellXfs>
  <cellStyles count="117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KVRENMUNKA" xfId="116"/>
    <cellStyle name="Normál_MINTA" xfId="117"/>
    <cellStyle name="Normál_ZARSZREND14" xfId="118"/>
    <cellStyle name="Note" xfId="119"/>
    <cellStyle name="Output" xfId="120"/>
    <cellStyle name="Összesen" xfId="121"/>
    <cellStyle name="Currency" xfId="122"/>
    <cellStyle name="Currency [0]" xfId="123"/>
    <cellStyle name="Rossz" xfId="124"/>
    <cellStyle name="Semleges" xfId="125"/>
    <cellStyle name="Számítás" xfId="126"/>
    <cellStyle name="Percent" xfId="127"/>
    <cellStyle name="Title" xfId="128"/>
    <cellStyle name="Total" xfId="129"/>
    <cellStyle name="Warning Text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MIN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5_2016.(V.24.)%20&#246;nk.%20rend.-2015.%20&#233;vi%20k&#246;lts&#233;gvet&#233;si%20besz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2015. évi eredeti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1.sz.mell."/>
      <sheetName val="3.2sz.mell."/>
      <sheetName val="4.sz.mell."/>
      <sheetName val="5.1 sz. mell. "/>
      <sheetName val="5.2 sz. mell."/>
      <sheetName val="5.3 sz. mell."/>
      <sheetName val="5.4 sz. mell."/>
      <sheetName val="5.5 sz. mell."/>
      <sheetName val="5.6 sz. mell."/>
      <sheetName val="5.7 sz.mell.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  <sheetName val="9. tájékoztató"/>
      <sheetName val="10. tájékoztató tábl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zoomScalePageLayoutView="0" workbookViewId="0" topLeftCell="A1">
      <selection activeCell="E141" sqref="E141"/>
    </sheetView>
  </sheetViews>
  <sheetFormatPr defaultColWidth="8.00390625" defaultRowHeight="15"/>
  <cols>
    <col min="1" max="1" width="7.7109375" style="103" customWidth="1"/>
    <col min="2" max="2" width="55.57421875" style="103" customWidth="1"/>
    <col min="3" max="3" width="14.8515625" style="103" customWidth="1"/>
    <col min="4" max="5" width="14.8515625" style="104" customWidth="1"/>
    <col min="6" max="16384" width="8.00390625" style="2" customWidth="1"/>
  </cols>
  <sheetData>
    <row r="1" spans="1:5" ht="15.75" customHeight="1">
      <c r="A1" s="1" t="s">
        <v>0</v>
      </c>
      <c r="B1" s="1"/>
      <c r="C1" s="1"/>
      <c r="D1" s="1"/>
      <c r="E1" s="1"/>
    </row>
    <row r="2" spans="1:5" ht="15.75" customHeight="1" thickBot="1">
      <c r="A2" s="3" t="s">
        <v>1</v>
      </c>
      <c r="B2" s="3"/>
      <c r="C2" s="3"/>
      <c r="D2" s="4"/>
      <c r="E2" s="4" t="s">
        <v>2</v>
      </c>
    </row>
    <row r="3" spans="1:5" ht="15.75" customHeight="1">
      <c r="A3" s="5" t="s">
        <v>3</v>
      </c>
      <c r="B3" s="6" t="s">
        <v>4</v>
      </c>
      <c r="C3" s="7" t="str">
        <f>+CONCATENATE(LEFT('[1]ÖSSZEFÜGGÉSEK'!A4,4)-1,". évi tény")</f>
        <v>2014. évi tény</v>
      </c>
      <c r="D3" s="8" t="str">
        <f>+CONCATENATE(LEFT('[1]ÖSSZEFÜGGÉSEK'!A4,4),". évi")</f>
        <v>2015. évi</v>
      </c>
      <c r="E3" s="9"/>
    </row>
    <row r="4" spans="1:5" ht="37.5" customHeight="1" thickBot="1">
      <c r="A4" s="10"/>
      <c r="B4" s="11"/>
      <c r="C4" s="12"/>
      <c r="D4" s="13" t="s">
        <v>5</v>
      </c>
      <c r="E4" s="14" t="s">
        <v>6</v>
      </c>
    </row>
    <row r="5" spans="1:5" s="18" customFormat="1" ht="12" customHeight="1" thickBot="1">
      <c r="A5" s="15" t="s">
        <v>7</v>
      </c>
      <c r="B5" s="16" t="s">
        <v>8</v>
      </c>
      <c r="C5" s="16" t="s">
        <v>9</v>
      </c>
      <c r="D5" s="16" t="s">
        <v>10</v>
      </c>
      <c r="E5" s="17" t="s">
        <v>11</v>
      </c>
    </row>
    <row r="6" spans="1:5" s="23" customFormat="1" ht="12" customHeight="1" thickBot="1">
      <c r="A6" s="19" t="s">
        <v>12</v>
      </c>
      <c r="B6" s="20" t="s">
        <v>13</v>
      </c>
      <c r="C6" s="21">
        <f>+C7+C8+C9+C10+C11+C12</f>
        <v>995711</v>
      </c>
      <c r="D6" s="21">
        <f>+D7+D8+D9+D10+D11+D12</f>
        <v>1009213</v>
      </c>
      <c r="E6" s="22">
        <f>+E7+E8+E9+E10+E11+E12</f>
        <v>990187</v>
      </c>
    </row>
    <row r="7" spans="1:5" s="23" customFormat="1" ht="12" customHeight="1">
      <c r="A7" s="24" t="s">
        <v>14</v>
      </c>
      <c r="B7" s="25" t="s">
        <v>15</v>
      </c>
      <c r="C7" s="26">
        <v>291031</v>
      </c>
      <c r="D7" s="26">
        <v>235143</v>
      </c>
      <c r="E7" s="27">
        <v>235143</v>
      </c>
    </row>
    <row r="8" spans="1:5" s="23" customFormat="1" ht="12" customHeight="1">
      <c r="A8" s="28" t="s">
        <v>16</v>
      </c>
      <c r="B8" s="29" t="s">
        <v>17</v>
      </c>
      <c r="C8" s="30">
        <v>189464</v>
      </c>
      <c r="D8" s="30">
        <v>209069</v>
      </c>
      <c r="E8" s="31">
        <v>209068</v>
      </c>
    </row>
    <row r="9" spans="1:5" s="23" customFormat="1" ht="12" customHeight="1">
      <c r="A9" s="28" t="s">
        <v>18</v>
      </c>
      <c r="B9" s="29" t="s">
        <v>19</v>
      </c>
      <c r="C9" s="30">
        <v>410085</v>
      </c>
      <c r="D9" s="30">
        <v>492485</v>
      </c>
      <c r="E9" s="31">
        <v>473461</v>
      </c>
    </row>
    <row r="10" spans="1:5" s="23" customFormat="1" ht="12" customHeight="1">
      <c r="A10" s="28" t="s">
        <v>20</v>
      </c>
      <c r="B10" s="29" t="s">
        <v>21</v>
      </c>
      <c r="C10" s="30">
        <v>23953</v>
      </c>
      <c r="D10" s="30">
        <v>26648</v>
      </c>
      <c r="E10" s="31">
        <v>26647</v>
      </c>
    </row>
    <row r="11" spans="1:5" s="23" customFormat="1" ht="12" customHeight="1">
      <c r="A11" s="28" t="s">
        <v>22</v>
      </c>
      <c r="B11" s="29" t="s">
        <v>23</v>
      </c>
      <c r="C11" s="32">
        <v>22801</v>
      </c>
      <c r="D11" s="30"/>
      <c r="E11" s="31"/>
    </row>
    <row r="12" spans="1:5" s="23" customFormat="1" ht="12" customHeight="1" thickBot="1">
      <c r="A12" s="33" t="s">
        <v>24</v>
      </c>
      <c r="B12" s="34" t="s">
        <v>25</v>
      </c>
      <c r="C12" s="35">
        <v>58377</v>
      </c>
      <c r="D12" s="36">
        <v>45868</v>
      </c>
      <c r="E12" s="37">
        <v>45868</v>
      </c>
    </row>
    <row r="13" spans="1:5" s="23" customFormat="1" ht="12" customHeight="1" thickBot="1">
      <c r="A13" s="19" t="s">
        <v>26</v>
      </c>
      <c r="B13" s="38" t="s">
        <v>27</v>
      </c>
      <c r="C13" s="21">
        <f>+C14+C15+C16+C17+C18</f>
        <v>638786</v>
      </c>
      <c r="D13" s="21">
        <f>+D14+D15+D16+D17+D18</f>
        <v>773396</v>
      </c>
      <c r="E13" s="22">
        <f>+E14+E15+E16+E17+E18</f>
        <v>792421</v>
      </c>
    </row>
    <row r="14" spans="1:5" s="23" customFormat="1" ht="12" customHeight="1">
      <c r="A14" s="24" t="s">
        <v>28</v>
      </c>
      <c r="B14" s="25" t="s">
        <v>29</v>
      </c>
      <c r="C14" s="26"/>
      <c r="D14" s="26"/>
      <c r="E14" s="27"/>
    </row>
    <row r="15" spans="1:5" s="23" customFormat="1" ht="12" customHeight="1">
      <c r="A15" s="28" t="s">
        <v>30</v>
      </c>
      <c r="B15" s="29" t="s">
        <v>31</v>
      </c>
      <c r="C15" s="30"/>
      <c r="D15" s="30"/>
      <c r="E15" s="31"/>
    </row>
    <row r="16" spans="1:5" s="23" customFormat="1" ht="12" customHeight="1">
      <c r="A16" s="28" t="s">
        <v>32</v>
      </c>
      <c r="B16" s="29" t="s">
        <v>33</v>
      </c>
      <c r="C16" s="30"/>
      <c r="D16" s="30"/>
      <c r="E16" s="31"/>
    </row>
    <row r="17" spans="1:5" s="23" customFormat="1" ht="12" customHeight="1">
      <c r="A17" s="28" t="s">
        <v>34</v>
      </c>
      <c r="B17" s="29" t="s">
        <v>35</v>
      </c>
      <c r="C17" s="30"/>
      <c r="D17" s="30"/>
      <c r="E17" s="31"/>
    </row>
    <row r="18" spans="1:5" s="23" customFormat="1" ht="12" customHeight="1">
      <c r="A18" s="28" t="s">
        <v>36</v>
      </c>
      <c r="B18" s="29" t="s">
        <v>37</v>
      </c>
      <c r="C18" s="30">
        <v>638786</v>
      </c>
      <c r="D18" s="30">
        <v>773396</v>
      </c>
      <c r="E18" s="31">
        <v>792421</v>
      </c>
    </row>
    <row r="19" spans="1:5" s="23" customFormat="1" ht="12" customHeight="1" thickBot="1">
      <c r="A19" s="33" t="s">
        <v>38</v>
      </c>
      <c r="B19" s="34" t="s">
        <v>39</v>
      </c>
      <c r="C19" s="36">
        <v>16404</v>
      </c>
      <c r="D19" s="36">
        <v>48331</v>
      </c>
      <c r="E19" s="37">
        <v>50567</v>
      </c>
    </row>
    <row r="20" spans="1:5" s="23" customFormat="1" ht="12" customHeight="1" thickBot="1">
      <c r="A20" s="19" t="s">
        <v>40</v>
      </c>
      <c r="B20" s="20" t="s">
        <v>41</v>
      </c>
      <c r="C20" s="21">
        <f>+C21+C22+C23+C24+C25</f>
        <v>32597</v>
      </c>
      <c r="D20" s="21">
        <f>+D21+D22+D23+D24+D25</f>
        <v>451610</v>
      </c>
      <c r="E20" s="22">
        <f>+E21+E22+E23+E24+E25</f>
        <v>454962</v>
      </c>
    </row>
    <row r="21" spans="1:5" s="23" customFormat="1" ht="12" customHeight="1">
      <c r="A21" s="24" t="s">
        <v>42</v>
      </c>
      <c r="B21" s="25" t="s">
        <v>43</v>
      </c>
      <c r="C21" s="26">
        <v>32597</v>
      </c>
      <c r="D21" s="26">
        <v>42436</v>
      </c>
      <c r="E21" s="27">
        <v>45367</v>
      </c>
    </row>
    <row r="22" spans="1:5" s="23" customFormat="1" ht="12" customHeight="1">
      <c r="A22" s="28" t="s">
        <v>44</v>
      </c>
      <c r="B22" s="29" t="s">
        <v>45</v>
      </c>
      <c r="C22" s="30"/>
      <c r="D22" s="30"/>
      <c r="E22" s="31"/>
    </row>
    <row r="23" spans="1:5" s="23" customFormat="1" ht="12" customHeight="1">
      <c r="A23" s="28" t="s">
        <v>46</v>
      </c>
      <c r="B23" s="29" t="s">
        <v>47</v>
      </c>
      <c r="C23" s="30"/>
      <c r="D23" s="30"/>
      <c r="E23" s="31"/>
    </row>
    <row r="24" spans="1:5" s="23" customFormat="1" ht="12" customHeight="1">
      <c r="A24" s="28" t="s">
        <v>48</v>
      </c>
      <c r="B24" s="29" t="s">
        <v>49</v>
      </c>
      <c r="C24" s="30"/>
      <c r="D24" s="30"/>
      <c r="E24" s="31"/>
    </row>
    <row r="25" spans="1:5" s="23" customFormat="1" ht="12" customHeight="1">
      <c r="A25" s="28" t="s">
        <v>50</v>
      </c>
      <c r="B25" s="29" t="s">
        <v>51</v>
      </c>
      <c r="C25" s="30"/>
      <c r="D25" s="30">
        <v>409174</v>
      </c>
      <c r="E25" s="31">
        <v>409595</v>
      </c>
    </row>
    <row r="26" spans="1:5" s="23" customFormat="1" ht="12" customHeight="1" thickBot="1">
      <c r="A26" s="33" t="s">
        <v>52</v>
      </c>
      <c r="B26" s="34" t="s">
        <v>53</v>
      </c>
      <c r="C26" s="36"/>
      <c r="D26" s="36">
        <v>406971</v>
      </c>
      <c r="E26" s="37">
        <v>408517</v>
      </c>
    </row>
    <row r="27" spans="1:5" s="23" customFormat="1" ht="12" customHeight="1" thickBot="1">
      <c r="A27" s="15" t="s">
        <v>54</v>
      </c>
      <c r="B27" s="39" t="s">
        <v>55</v>
      </c>
      <c r="C27" s="40">
        <f>C28+C33+C34+C35</f>
        <v>307146</v>
      </c>
      <c r="D27" s="40">
        <f>D28+D33+D34+D35</f>
        <v>305333</v>
      </c>
      <c r="E27" s="40">
        <f>E28+E33+E34+E35</f>
        <v>305028</v>
      </c>
    </row>
    <row r="28" spans="1:5" s="23" customFormat="1" ht="12" customHeight="1">
      <c r="A28" s="41" t="s">
        <v>56</v>
      </c>
      <c r="B28" s="42" t="s">
        <v>57</v>
      </c>
      <c r="C28" s="43">
        <f>SUM(C29:C32)</f>
        <v>268591</v>
      </c>
      <c r="D28" s="43">
        <f>SUM(D29:D32)</f>
        <v>269023</v>
      </c>
      <c r="E28" s="43">
        <f>SUM(E29:E32)</f>
        <v>269003</v>
      </c>
    </row>
    <row r="29" spans="1:5" s="23" customFormat="1" ht="12" customHeight="1">
      <c r="A29" s="44" t="s">
        <v>58</v>
      </c>
      <c r="B29" s="45" t="s">
        <v>59</v>
      </c>
      <c r="C29" s="30">
        <v>105715</v>
      </c>
      <c r="D29" s="30">
        <v>77989</v>
      </c>
      <c r="E29" s="31">
        <v>77988</v>
      </c>
    </row>
    <row r="30" spans="1:5" s="23" customFormat="1" ht="12" customHeight="1">
      <c r="A30" s="44" t="s">
        <v>60</v>
      </c>
      <c r="B30" s="45" t="s">
        <v>61</v>
      </c>
      <c r="C30" s="30">
        <v>162876</v>
      </c>
      <c r="D30" s="30"/>
      <c r="E30" s="31"/>
    </row>
    <row r="31" spans="1:5" s="23" customFormat="1" ht="12" customHeight="1">
      <c r="A31" s="44" t="s">
        <v>62</v>
      </c>
      <c r="B31" s="45" t="s">
        <v>63</v>
      </c>
      <c r="C31" s="30"/>
      <c r="D31" s="30">
        <v>190869</v>
      </c>
      <c r="E31" s="31">
        <v>190869</v>
      </c>
    </row>
    <row r="32" spans="1:5" s="23" customFormat="1" ht="12" customHeight="1">
      <c r="A32" s="44" t="s">
        <v>64</v>
      </c>
      <c r="B32" s="45" t="s">
        <v>65</v>
      </c>
      <c r="C32" s="30"/>
      <c r="D32" s="30">
        <v>165</v>
      </c>
      <c r="E32" s="31">
        <v>146</v>
      </c>
    </row>
    <row r="33" spans="1:5" s="23" customFormat="1" ht="12" customHeight="1">
      <c r="A33" s="46" t="s">
        <v>66</v>
      </c>
      <c r="B33" s="47" t="s">
        <v>67</v>
      </c>
      <c r="C33" s="36">
        <v>26049</v>
      </c>
      <c r="D33" s="36">
        <v>26000</v>
      </c>
      <c r="E33" s="37">
        <v>26186</v>
      </c>
    </row>
    <row r="34" spans="1:5" s="23" customFormat="1" ht="12" customHeight="1">
      <c r="A34" s="46" t="s">
        <v>68</v>
      </c>
      <c r="B34" s="48" t="s">
        <v>69</v>
      </c>
      <c r="C34" s="36">
        <v>5216</v>
      </c>
      <c r="D34" s="36">
        <v>5810</v>
      </c>
      <c r="E34" s="37">
        <v>5342</v>
      </c>
    </row>
    <row r="35" spans="1:5" s="23" customFormat="1" ht="12" customHeight="1" thickBot="1">
      <c r="A35" s="46" t="s">
        <v>70</v>
      </c>
      <c r="B35" s="49" t="s">
        <v>71</v>
      </c>
      <c r="C35" s="36">
        <v>7290</v>
      </c>
      <c r="D35" s="36">
        <v>4500</v>
      </c>
      <c r="E35" s="37">
        <v>4497</v>
      </c>
    </row>
    <row r="36" spans="1:5" s="23" customFormat="1" ht="12" customHeight="1" thickBot="1">
      <c r="A36" s="19" t="s">
        <v>72</v>
      </c>
      <c r="B36" s="20" t="s">
        <v>73</v>
      </c>
      <c r="C36" s="21">
        <f>SUM(C37:C47)</f>
        <v>396649</v>
      </c>
      <c r="D36" s="21">
        <f>SUM(D37:D47)</f>
        <v>460592</v>
      </c>
      <c r="E36" s="22">
        <f>SUM(E37:E47)</f>
        <v>438893</v>
      </c>
    </row>
    <row r="37" spans="1:5" s="23" customFormat="1" ht="12" customHeight="1">
      <c r="A37" s="24" t="s">
        <v>74</v>
      </c>
      <c r="B37" s="25" t="s">
        <v>75</v>
      </c>
      <c r="C37" s="26">
        <v>11878</v>
      </c>
      <c r="D37" s="26">
        <v>21125</v>
      </c>
      <c r="E37" s="27">
        <v>5635</v>
      </c>
    </row>
    <row r="38" spans="1:5" s="23" customFormat="1" ht="12" customHeight="1">
      <c r="A38" s="28" t="s">
        <v>76</v>
      </c>
      <c r="B38" s="29" t="s">
        <v>77</v>
      </c>
      <c r="C38" s="30">
        <v>65138</v>
      </c>
      <c r="D38" s="30">
        <v>77001</v>
      </c>
      <c r="E38" s="31">
        <v>80482</v>
      </c>
    </row>
    <row r="39" spans="1:5" s="23" customFormat="1" ht="12" customHeight="1">
      <c r="A39" s="28" t="s">
        <v>78</v>
      </c>
      <c r="B39" s="29" t="s">
        <v>79</v>
      </c>
      <c r="C39" s="30">
        <v>71955</v>
      </c>
      <c r="D39" s="30">
        <v>84458</v>
      </c>
      <c r="E39" s="31">
        <v>74822</v>
      </c>
    </row>
    <row r="40" spans="1:5" s="23" customFormat="1" ht="12" customHeight="1">
      <c r="A40" s="28" t="s">
        <v>80</v>
      </c>
      <c r="B40" s="29" t="s">
        <v>81</v>
      </c>
      <c r="C40" s="30">
        <v>18572</v>
      </c>
      <c r="D40" s="30">
        <v>16575</v>
      </c>
      <c r="E40" s="31">
        <v>33590</v>
      </c>
    </row>
    <row r="41" spans="1:5" s="23" customFormat="1" ht="12" customHeight="1">
      <c r="A41" s="28" t="s">
        <v>82</v>
      </c>
      <c r="B41" s="29" t="s">
        <v>83</v>
      </c>
      <c r="C41" s="30">
        <v>168409</v>
      </c>
      <c r="D41" s="30">
        <v>178515</v>
      </c>
      <c r="E41" s="31">
        <v>170481</v>
      </c>
    </row>
    <row r="42" spans="1:5" s="23" customFormat="1" ht="12" customHeight="1">
      <c r="A42" s="28" t="s">
        <v>84</v>
      </c>
      <c r="B42" s="29" t="s">
        <v>85</v>
      </c>
      <c r="C42" s="30">
        <v>34042</v>
      </c>
      <c r="D42" s="30">
        <v>41445</v>
      </c>
      <c r="E42" s="31">
        <v>42599</v>
      </c>
    </row>
    <row r="43" spans="1:5" s="23" customFormat="1" ht="12" customHeight="1">
      <c r="A43" s="28" t="s">
        <v>86</v>
      </c>
      <c r="B43" s="29" t="s">
        <v>87</v>
      </c>
      <c r="C43" s="30">
        <v>24277</v>
      </c>
      <c r="D43" s="30">
        <v>19799</v>
      </c>
      <c r="E43" s="31">
        <v>15832</v>
      </c>
    </row>
    <row r="44" spans="1:5" s="23" customFormat="1" ht="12" customHeight="1">
      <c r="A44" s="28" t="s">
        <v>88</v>
      </c>
      <c r="B44" s="29" t="s">
        <v>89</v>
      </c>
      <c r="C44" s="30">
        <v>381</v>
      </c>
      <c r="D44" s="30">
        <v>255</v>
      </c>
      <c r="E44" s="31">
        <v>289</v>
      </c>
    </row>
    <row r="45" spans="1:5" s="23" customFormat="1" ht="12" customHeight="1">
      <c r="A45" s="28" t="s">
        <v>90</v>
      </c>
      <c r="B45" s="29" t="s">
        <v>91</v>
      </c>
      <c r="C45" s="50"/>
      <c r="D45" s="50"/>
      <c r="E45" s="51"/>
    </row>
    <row r="46" spans="1:5" s="23" customFormat="1" ht="12" customHeight="1">
      <c r="A46" s="33" t="s">
        <v>92</v>
      </c>
      <c r="B46" s="34" t="s">
        <v>93</v>
      </c>
      <c r="C46" s="52"/>
      <c r="D46" s="52"/>
      <c r="E46" s="53">
        <v>40</v>
      </c>
    </row>
    <row r="47" spans="1:5" s="23" customFormat="1" ht="12" customHeight="1" thickBot="1">
      <c r="A47" s="33" t="s">
        <v>94</v>
      </c>
      <c r="B47" s="34" t="s">
        <v>95</v>
      </c>
      <c r="C47" s="52">
        <v>1997</v>
      </c>
      <c r="D47" s="52">
        <v>21419</v>
      </c>
      <c r="E47" s="53">
        <v>15123</v>
      </c>
    </row>
    <row r="48" spans="1:5" s="23" customFormat="1" ht="12" customHeight="1" thickBot="1">
      <c r="A48" s="19" t="s">
        <v>96</v>
      </c>
      <c r="B48" s="20" t="s">
        <v>97</v>
      </c>
      <c r="C48" s="21">
        <f>SUM(C49:C53)</f>
        <v>8968</v>
      </c>
      <c r="D48" s="21">
        <f>SUM(D49:D53)</f>
        <v>6598</v>
      </c>
      <c r="E48" s="22">
        <f>SUM(E49:E53)</f>
        <v>6670</v>
      </c>
    </row>
    <row r="49" spans="1:5" s="23" customFormat="1" ht="12" customHeight="1">
      <c r="A49" s="24" t="s">
        <v>98</v>
      </c>
      <c r="B49" s="25" t="s">
        <v>99</v>
      </c>
      <c r="C49" s="54"/>
      <c r="D49" s="54"/>
      <c r="E49" s="55"/>
    </row>
    <row r="50" spans="1:5" s="23" customFormat="1" ht="12" customHeight="1">
      <c r="A50" s="28" t="s">
        <v>100</v>
      </c>
      <c r="B50" s="29" t="s">
        <v>101</v>
      </c>
      <c r="C50" s="50">
        <v>8149</v>
      </c>
      <c r="D50" s="50">
        <v>6494</v>
      </c>
      <c r="E50" s="51">
        <v>6494</v>
      </c>
    </row>
    <row r="51" spans="1:5" s="23" customFormat="1" ht="12" customHeight="1">
      <c r="A51" s="28" t="s">
        <v>102</v>
      </c>
      <c r="B51" s="29" t="s">
        <v>103</v>
      </c>
      <c r="C51" s="50">
        <v>819</v>
      </c>
      <c r="D51" s="50">
        <v>48</v>
      </c>
      <c r="E51" s="51">
        <v>120</v>
      </c>
    </row>
    <row r="52" spans="1:5" s="23" customFormat="1" ht="12" customHeight="1">
      <c r="A52" s="28" t="s">
        <v>104</v>
      </c>
      <c r="B52" s="29" t="s">
        <v>105</v>
      </c>
      <c r="C52" s="50"/>
      <c r="D52" s="50">
        <v>56</v>
      </c>
      <c r="E52" s="51">
        <v>56</v>
      </c>
    </row>
    <row r="53" spans="1:5" s="23" customFormat="1" ht="12" customHeight="1" thickBot="1">
      <c r="A53" s="33" t="s">
        <v>106</v>
      </c>
      <c r="B53" s="34" t="s">
        <v>107</v>
      </c>
      <c r="C53" s="52"/>
      <c r="D53" s="52"/>
      <c r="E53" s="53"/>
    </row>
    <row r="54" spans="1:5" s="23" customFormat="1" ht="13.5" thickBot="1">
      <c r="A54" s="19" t="s">
        <v>108</v>
      </c>
      <c r="B54" s="20" t="s">
        <v>109</v>
      </c>
      <c r="C54" s="21">
        <f>SUM(C55:C57)</f>
        <v>77435</v>
      </c>
      <c r="D54" s="21">
        <f>SUM(D55:D57)</f>
        <v>88335</v>
      </c>
      <c r="E54" s="22">
        <f>SUM(E55:E57)</f>
        <v>89463</v>
      </c>
    </row>
    <row r="55" spans="1:5" s="23" customFormat="1" ht="12.75">
      <c r="A55" s="24" t="s">
        <v>110</v>
      </c>
      <c r="B55" s="25" t="s">
        <v>111</v>
      </c>
      <c r="C55" s="26"/>
      <c r="D55" s="26"/>
      <c r="E55" s="27"/>
    </row>
    <row r="56" spans="1:5" s="23" customFormat="1" ht="14.25" customHeight="1">
      <c r="A56" s="28" t="s">
        <v>112</v>
      </c>
      <c r="B56" s="29" t="s">
        <v>113</v>
      </c>
      <c r="C56" s="30">
        <v>18764</v>
      </c>
      <c r="D56" s="30">
        <v>14510</v>
      </c>
      <c r="E56" s="31">
        <v>86657</v>
      </c>
    </row>
    <row r="57" spans="1:5" s="23" customFormat="1" ht="12.75">
      <c r="A57" s="28" t="s">
        <v>114</v>
      </c>
      <c r="B57" s="29" t="s">
        <v>115</v>
      </c>
      <c r="C57" s="30">
        <v>58671</v>
      </c>
      <c r="D57" s="30">
        <v>73825</v>
      </c>
      <c r="E57" s="31">
        <v>2806</v>
      </c>
    </row>
    <row r="58" spans="1:5" s="23" customFormat="1" ht="13.5" thickBot="1">
      <c r="A58" s="33" t="s">
        <v>116</v>
      </c>
      <c r="B58" s="34" t="s">
        <v>117</v>
      </c>
      <c r="C58" s="36">
        <v>56921</v>
      </c>
      <c r="D58" s="36"/>
      <c r="E58" s="37"/>
    </row>
    <row r="59" spans="1:5" s="23" customFormat="1" ht="13.5" thickBot="1">
      <c r="A59" s="19" t="s">
        <v>118</v>
      </c>
      <c r="B59" s="38" t="s">
        <v>119</v>
      </c>
      <c r="C59" s="21">
        <f>SUM(C60:C62)</f>
        <v>129851</v>
      </c>
      <c r="D59" s="21">
        <f>SUM(D60:D62)</f>
        <v>3780</v>
      </c>
      <c r="E59" s="22">
        <f>SUM(E60:E62)</f>
        <v>47</v>
      </c>
    </row>
    <row r="60" spans="1:5" s="23" customFormat="1" ht="12.75">
      <c r="A60" s="28" t="s">
        <v>120</v>
      </c>
      <c r="B60" s="25" t="s">
        <v>121</v>
      </c>
      <c r="C60" s="50"/>
      <c r="D60" s="50"/>
      <c r="E60" s="51"/>
    </row>
    <row r="61" spans="1:5" s="23" customFormat="1" ht="12.75" customHeight="1">
      <c r="A61" s="28" t="s">
        <v>122</v>
      </c>
      <c r="B61" s="29" t="s">
        <v>123</v>
      </c>
      <c r="C61" s="50">
        <v>151</v>
      </c>
      <c r="D61" s="50"/>
      <c r="E61" s="51">
        <v>47</v>
      </c>
    </row>
    <row r="62" spans="1:5" s="23" customFormat="1" ht="12.75">
      <c r="A62" s="28" t="s">
        <v>124</v>
      </c>
      <c r="B62" s="29" t="s">
        <v>125</v>
      </c>
      <c r="C62" s="50">
        <v>129700</v>
      </c>
      <c r="D62" s="50">
        <v>3780</v>
      </c>
      <c r="E62" s="51"/>
    </row>
    <row r="63" spans="1:5" s="23" customFormat="1" ht="13.5" thickBot="1">
      <c r="A63" s="28" t="s">
        <v>126</v>
      </c>
      <c r="B63" s="34" t="s">
        <v>127</v>
      </c>
      <c r="C63" s="50">
        <v>129700</v>
      </c>
      <c r="D63" s="50"/>
      <c r="E63" s="51"/>
    </row>
    <row r="64" spans="1:5" s="23" customFormat="1" ht="13.5" thickBot="1">
      <c r="A64" s="19" t="s">
        <v>128</v>
      </c>
      <c r="B64" s="20" t="s">
        <v>129</v>
      </c>
      <c r="C64" s="40">
        <f>+C6+C13+C20+C27+C36+C48+C54+C59</f>
        <v>2587143</v>
      </c>
      <c r="D64" s="40">
        <f>+D6+D13+D20+D27+D36+D48+D54+D59</f>
        <v>3098857</v>
      </c>
      <c r="E64" s="56">
        <f>+E6+E13+E20+E27+E36+E48+E54+E59</f>
        <v>3077671</v>
      </c>
    </row>
    <row r="65" spans="1:5" s="23" customFormat="1" ht="13.5" thickBot="1">
      <c r="A65" s="57" t="s">
        <v>130</v>
      </c>
      <c r="B65" s="38" t="s">
        <v>131</v>
      </c>
      <c r="C65" s="21">
        <f>SUM(C66:C68)</f>
        <v>5396</v>
      </c>
      <c r="D65" s="21">
        <f>SUM(D66:D68)</f>
        <v>100000</v>
      </c>
      <c r="E65" s="22">
        <f>SUM(E66:E68)</f>
        <v>0</v>
      </c>
    </row>
    <row r="66" spans="1:5" s="23" customFormat="1" ht="12.75">
      <c r="A66" s="28" t="s">
        <v>132</v>
      </c>
      <c r="B66" s="25" t="s">
        <v>133</v>
      </c>
      <c r="C66" s="50">
        <v>5396</v>
      </c>
      <c r="D66" s="50"/>
      <c r="E66" s="51"/>
    </row>
    <row r="67" spans="1:5" s="23" customFormat="1" ht="12.75">
      <c r="A67" s="28" t="s">
        <v>134</v>
      </c>
      <c r="B67" s="29" t="s">
        <v>135</v>
      </c>
      <c r="C67" s="50"/>
      <c r="D67" s="50">
        <v>100000</v>
      </c>
      <c r="E67" s="51"/>
    </row>
    <row r="68" spans="1:5" s="23" customFormat="1" ht="13.5" thickBot="1">
      <c r="A68" s="28" t="s">
        <v>136</v>
      </c>
      <c r="B68" s="58" t="s">
        <v>137</v>
      </c>
      <c r="C68" s="50"/>
      <c r="D68" s="50"/>
      <c r="E68" s="51"/>
    </row>
    <row r="69" spans="1:5" s="23" customFormat="1" ht="13.5" thickBot="1">
      <c r="A69" s="57" t="s">
        <v>138</v>
      </c>
      <c r="B69" s="38" t="s">
        <v>139</v>
      </c>
      <c r="C69" s="21">
        <f>SUM(C70:C73)</f>
        <v>0</v>
      </c>
      <c r="D69" s="21">
        <f>SUM(D70:D73)</f>
        <v>0</v>
      </c>
      <c r="E69" s="22">
        <f>SUM(E70:E73)</f>
        <v>0</v>
      </c>
    </row>
    <row r="70" spans="1:5" s="23" customFormat="1" ht="12.75">
      <c r="A70" s="28" t="s">
        <v>140</v>
      </c>
      <c r="B70" s="25" t="s">
        <v>141</v>
      </c>
      <c r="C70" s="50"/>
      <c r="D70" s="50"/>
      <c r="E70" s="51"/>
    </row>
    <row r="71" spans="1:5" s="23" customFormat="1" ht="12.75">
      <c r="A71" s="28" t="s">
        <v>142</v>
      </c>
      <c r="B71" s="29" t="s">
        <v>143</v>
      </c>
      <c r="C71" s="50"/>
      <c r="D71" s="50"/>
      <c r="E71" s="51"/>
    </row>
    <row r="72" spans="1:5" s="23" customFormat="1" ht="12" customHeight="1">
      <c r="A72" s="28" t="s">
        <v>144</v>
      </c>
      <c r="B72" s="29" t="s">
        <v>145</v>
      </c>
      <c r="C72" s="50"/>
      <c r="D72" s="50"/>
      <c r="E72" s="51"/>
    </row>
    <row r="73" spans="1:5" s="23" customFormat="1" ht="12" customHeight="1" thickBot="1">
      <c r="A73" s="28" t="s">
        <v>146</v>
      </c>
      <c r="B73" s="34" t="s">
        <v>147</v>
      </c>
      <c r="C73" s="50"/>
      <c r="D73" s="50"/>
      <c r="E73" s="51"/>
    </row>
    <row r="74" spans="1:5" s="23" customFormat="1" ht="12" customHeight="1" thickBot="1">
      <c r="A74" s="57" t="s">
        <v>148</v>
      </c>
      <c r="B74" s="38" t="s">
        <v>149</v>
      </c>
      <c r="C74" s="21">
        <f>SUM(C75:C76)</f>
        <v>262292</v>
      </c>
      <c r="D74" s="21">
        <f>SUM(D75:D76)</f>
        <v>193207</v>
      </c>
      <c r="E74" s="22">
        <f>SUM(E75:E76)</f>
        <v>193207</v>
      </c>
    </row>
    <row r="75" spans="1:5" s="23" customFormat="1" ht="12" customHeight="1">
      <c r="A75" s="28" t="s">
        <v>150</v>
      </c>
      <c r="B75" s="25" t="s">
        <v>151</v>
      </c>
      <c r="C75" s="50">
        <v>262292</v>
      </c>
      <c r="D75" s="50">
        <v>193207</v>
      </c>
      <c r="E75" s="51">
        <v>193207</v>
      </c>
    </row>
    <row r="76" spans="1:5" s="23" customFormat="1" ht="12" customHeight="1" thickBot="1">
      <c r="A76" s="28" t="s">
        <v>152</v>
      </c>
      <c r="B76" s="34" t="s">
        <v>153</v>
      </c>
      <c r="C76" s="50"/>
      <c r="D76" s="50"/>
      <c r="E76" s="51"/>
    </row>
    <row r="77" spans="1:5" s="23" customFormat="1" ht="12" customHeight="1" thickBot="1">
      <c r="A77" s="57" t="s">
        <v>154</v>
      </c>
      <c r="B77" s="38" t="s">
        <v>155</v>
      </c>
      <c r="C77" s="21">
        <f>SUM(C78:C80)</f>
        <v>27420</v>
      </c>
      <c r="D77" s="21">
        <f>SUM(D78:D80)</f>
        <v>33302</v>
      </c>
      <c r="E77" s="22">
        <f>SUM(E78:E80)</f>
        <v>33302</v>
      </c>
    </row>
    <row r="78" spans="1:5" s="23" customFormat="1" ht="12" customHeight="1">
      <c r="A78" s="28" t="s">
        <v>156</v>
      </c>
      <c r="B78" s="25" t="s">
        <v>157</v>
      </c>
      <c r="C78" s="50">
        <v>27420</v>
      </c>
      <c r="D78" s="50">
        <v>33302</v>
      </c>
      <c r="E78" s="51">
        <v>33302</v>
      </c>
    </row>
    <row r="79" spans="1:5" s="23" customFormat="1" ht="12" customHeight="1">
      <c r="A79" s="28" t="s">
        <v>158</v>
      </c>
      <c r="B79" s="29" t="s">
        <v>159</v>
      </c>
      <c r="C79" s="50"/>
      <c r="D79" s="50"/>
      <c r="E79" s="51"/>
    </row>
    <row r="80" spans="1:5" s="23" customFormat="1" ht="12" customHeight="1" thickBot="1">
      <c r="A80" s="28" t="s">
        <v>160</v>
      </c>
      <c r="B80" s="34" t="s">
        <v>161</v>
      </c>
      <c r="C80" s="50"/>
      <c r="D80" s="50"/>
      <c r="E80" s="51"/>
    </row>
    <row r="81" spans="1:5" s="23" customFormat="1" ht="12" customHeight="1" thickBot="1">
      <c r="A81" s="57" t="s">
        <v>162</v>
      </c>
      <c r="B81" s="38" t="s">
        <v>163</v>
      </c>
      <c r="C81" s="21">
        <f>SUM(C82:C85)</f>
        <v>0</v>
      </c>
      <c r="D81" s="21">
        <f>SUM(D82:D85)</f>
        <v>0</v>
      </c>
      <c r="E81" s="22">
        <f>SUM(E82:E85)</f>
        <v>0</v>
      </c>
    </row>
    <row r="82" spans="1:5" s="23" customFormat="1" ht="12" customHeight="1">
      <c r="A82" s="59" t="s">
        <v>164</v>
      </c>
      <c r="B82" s="25" t="s">
        <v>165</v>
      </c>
      <c r="C82" s="50"/>
      <c r="D82" s="50"/>
      <c r="E82" s="51"/>
    </row>
    <row r="83" spans="1:5" s="23" customFormat="1" ht="12" customHeight="1">
      <c r="A83" s="60" t="s">
        <v>166</v>
      </c>
      <c r="B83" s="29" t="s">
        <v>167</v>
      </c>
      <c r="C83" s="50"/>
      <c r="D83" s="50"/>
      <c r="E83" s="51"/>
    </row>
    <row r="84" spans="1:5" s="23" customFormat="1" ht="12" customHeight="1">
      <c r="A84" s="60" t="s">
        <v>168</v>
      </c>
      <c r="B84" s="29" t="s">
        <v>169</v>
      </c>
      <c r="C84" s="50"/>
      <c r="D84" s="50"/>
      <c r="E84" s="51"/>
    </row>
    <row r="85" spans="1:5" s="23" customFormat="1" ht="12" customHeight="1" thickBot="1">
      <c r="A85" s="61" t="s">
        <v>170</v>
      </c>
      <c r="B85" s="34" t="s">
        <v>171</v>
      </c>
      <c r="C85" s="50"/>
      <c r="D85" s="50"/>
      <c r="E85" s="51"/>
    </row>
    <row r="86" spans="1:5" s="23" customFormat="1" ht="12" customHeight="1" thickBot="1">
      <c r="A86" s="57" t="s">
        <v>172</v>
      </c>
      <c r="B86" s="38" t="s">
        <v>173</v>
      </c>
      <c r="C86" s="62"/>
      <c r="D86" s="62"/>
      <c r="E86" s="63"/>
    </row>
    <row r="87" spans="1:5" s="23" customFormat="1" ht="13.5" customHeight="1" thickBot="1">
      <c r="A87" s="57" t="s">
        <v>174</v>
      </c>
      <c r="B87" s="64" t="s">
        <v>175</v>
      </c>
      <c r="C87" s="40">
        <f>+C65+C69+C74+C77+C81+C86</f>
        <v>295108</v>
      </c>
      <c r="D87" s="40">
        <f>+D65+D69+D74+D77+D81+D86</f>
        <v>326509</v>
      </c>
      <c r="E87" s="56">
        <f>+E65+E69+E74+E77+E81+E86</f>
        <v>226509</v>
      </c>
    </row>
    <row r="88" spans="1:5" s="23" customFormat="1" ht="12" customHeight="1" thickBot="1">
      <c r="A88" s="65" t="s">
        <v>176</v>
      </c>
      <c r="B88" s="66" t="s">
        <v>177</v>
      </c>
      <c r="C88" s="40">
        <f>+C64+C87</f>
        <v>2882251</v>
      </c>
      <c r="D88" s="40">
        <f>+D64+D87</f>
        <v>3425366</v>
      </c>
      <c r="E88" s="56">
        <f>+E64+E87</f>
        <v>3304180</v>
      </c>
    </row>
    <row r="89" spans="1:5" ht="16.5" customHeight="1">
      <c r="A89" s="1" t="s">
        <v>178</v>
      </c>
      <c r="B89" s="1"/>
      <c r="C89" s="1"/>
      <c r="D89" s="1"/>
      <c r="E89" s="1"/>
    </row>
    <row r="90" spans="1:5" s="69" customFormat="1" ht="16.5" customHeight="1" thickBot="1">
      <c r="A90" s="67" t="s">
        <v>179</v>
      </c>
      <c r="B90" s="67"/>
      <c r="C90" s="67"/>
      <c r="D90" s="68"/>
      <c r="E90" s="68" t="s">
        <v>2</v>
      </c>
    </row>
    <row r="91" spans="1:5" s="69" customFormat="1" ht="16.5" customHeight="1">
      <c r="A91" s="5" t="s">
        <v>3</v>
      </c>
      <c r="B91" s="6" t="s">
        <v>180</v>
      </c>
      <c r="C91" s="7" t="str">
        <f>+C3</f>
        <v>2014. évi tény</v>
      </c>
      <c r="D91" s="8" t="str">
        <f>+D3</f>
        <v>2015. évi</v>
      </c>
      <c r="E91" s="9"/>
    </row>
    <row r="92" spans="1:5" ht="37.5" customHeight="1" thickBot="1">
      <c r="A92" s="10"/>
      <c r="B92" s="11"/>
      <c r="C92" s="12"/>
      <c r="D92" s="13" t="s">
        <v>5</v>
      </c>
      <c r="E92" s="14" t="s">
        <v>6</v>
      </c>
    </row>
    <row r="93" spans="1:5" s="18" customFormat="1" ht="12" customHeight="1" thickBot="1">
      <c r="A93" s="15" t="s">
        <v>7</v>
      </c>
      <c r="B93" s="16" t="s">
        <v>8</v>
      </c>
      <c r="C93" s="16" t="s">
        <v>9</v>
      </c>
      <c r="D93" s="16" t="s">
        <v>10</v>
      </c>
      <c r="E93" s="70" t="s">
        <v>11</v>
      </c>
    </row>
    <row r="94" spans="1:5" ht="12" customHeight="1" thickBot="1">
      <c r="A94" s="71" t="s">
        <v>12</v>
      </c>
      <c r="B94" s="72" t="s">
        <v>181</v>
      </c>
      <c r="C94" s="73">
        <f>SUM(C95:C99)</f>
        <v>2427713</v>
      </c>
      <c r="D94" s="73">
        <f>+D95+D96+D97+D98+D99</f>
        <v>2632135</v>
      </c>
      <c r="E94" s="74">
        <f>+E95+E96+E97+E98+E99</f>
        <v>2515942</v>
      </c>
    </row>
    <row r="95" spans="1:5" ht="12" customHeight="1">
      <c r="A95" s="75" t="s">
        <v>14</v>
      </c>
      <c r="B95" s="76" t="s">
        <v>182</v>
      </c>
      <c r="C95" s="77">
        <v>979263</v>
      </c>
      <c r="D95" s="77">
        <v>1119655</v>
      </c>
      <c r="E95" s="78">
        <v>1106478</v>
      </c>
    </row>
    <row r="96" spans="1:5" ht="12" customHeight="1">
      <c r="A96" s="28" t="s">
        <v>16</v>
      </c>
      <c r="B96" s="79" t="s">
        <v>183</v>
      </c>
      <c r="C96" s="30">
        <v>220001</v>
      </c>
      <c r="D96" s="30">
        <v>267421</v>
      </c>
      <c r="E96" s="31">
        <v>250670</v>
      </c>
    </row>
    <row r="97" spans="1:5" ht="12" customHeight="1">
      <c r="A97" s="28" t="s">
        <v>18</v>
      </c>
      <c r="B97" s="79" t="s">
        <v>184</v>
      </c>
      <c r="C97" s="36">
        <v>839727</v>
      </c>
      <c r="D97" s="36">
        <v>942459</v>
      </c>
      <c r="E97" s="37">
        <v>864165</v>
      </c>
    </row>
    <row r="98" spans="1:5" ht="12" customHeight="1">
      <c r="A98" s="28" t="s">
        <v>20</v>
      </c>
      <c r="B98" s="80" t="s">
        <v>185</v>
      </c>
      <c r="C98" s="36">
        <v>201742</v>
      </c>
      <c r="D98" s="36">
        <v>112287</v>
      </c>
      <c r="E98" s="37">
        <v>106161</v>
      </c>
    </row>
    <row r="99" spans="1:5" ht="12" customHeight="1">
      <c r="A99" s="28" t="s">
        <v>186</v>
      </c>
      <c r="B99" s="81" t="s">
        <v>187</v>
      </c>
      <c r="C99" s="36">
        <v>186980</v>
      </c>
      <c r="D99" s="36">
        <v>190313</v>
      </c>
      <c r="E99" s="37">
        <v>188468</v>
      </c>
    </row>
    <row r="100" spans="1:5" ht="12" customHeight="1">
      <c r="A100" s="28" t="s">
        <v>24</v>
      </c>
      <c r="B100" s="79" t="s">
        <v>188</v>
      </c>
      <c r="C100" s="36">
        <v>10964</v>
      </c>
      <c r="D100" s="36">
        <v>816</v>
      </c>
      <c r="E100" s="37">
        <v>816</v>
      </c>
    </row>
    <row r="101" spans="1:5" ht="12" customHeight="1">
      <c r="A101" s="28" t="s">
        <v>189</v>
      </c>
      <c r="B101" s="82" t="s">
        <v>190</v>
      </c>
      <c r="C101" s="36"/>
      <c r="D101" s="36"/>
      <c r="E101" s="37"/>
    </row>
    <row r="102" spans="1:5" ht="12" customHeight="1">
      <c r="A102" s="28" t="s">
        <v>191</v>
      </c>
      <c r="B102" s="79" t="s">
        <v>192</v>
      </c>
      <c r="C102" s="36"/>
      <c r="D102" s="36"/>
      <c r="E102" s="37"/>
    </row>
    <row r="103" spans="1:5" ht="12" customHeight="1">
      <c r="A103" s="28" t="s">
        <v>193</v>
      </c>
      <c r="B103" s="79" t="s">
        <v>194</v>
      </c>
      <c r="C103" s="36"/>
      <c r="D103" s="36"/>
      <c r="E103" s="37"/>
    </row>
    <row r="104" spans="1:5" ht="12" customHeight="1">
      <c r="A104" s="28" t="s">
        <v>195</v>
      </c>
      <c r="B104" s="82" t="s">
        <v>196</v>
      </c>
      <c r="C104" s="36">
        <v>118793</v>
      </c>
      <c r="D104" s="36">
        <v>119359</v>
      </c>
      <c r="E104" s="37">
        <v>119359</v>
      </c>
    </row>
    <row r="105" spans="1:5" ht="12" customHeight="1">
      <c r="A105" s="28" t="s">
        <v>197</v>
      </c>
      <c r="B105" s="82" t="s">
        <v>198</v>
      </c>
      <c r="C105" s="36"/>
      <c r="D105" s="36"/>
      <c r="E105" s="37"/>
    </row>
    <row r="106" spans="1:5" ht="12" customHeight="1">
      <c r="A106" s="28" t="s">
        <v>199</v>
      </c>
      <c r="B106" s="79" t="s">
        <v>200</v>
      </c>
      <c r="C106" s="36">
        <v>20330</v>
      </c>
      <c r="D106" s="36">
        <v>3050</v>
      </c>
      <c r="E106" s="37">
        <v>2250</v>
      </c>
    </row>
    <row r="107" spans="1:5" ht="12" customHeight="1">
      <c r="A107" s="83" t="s">
        <v>201</v>
      </c>
      <c r="B107" s="84" t="s">
        <v>202</v>
      </c>
      <c r="C107" s="36"/>
      <c r="D107" s="36"/>
      <c r="E107" s="37"/>
    </row>
    <row r="108" spans="1:5" ht="12" customHeight="1">
      <c r="A108" s="83" t="s">
        <v>203</v>
      </c>
      <c r="B108" s="84" t="s">
        <v>204</v>
      </c>
      <c r="C108" s="36"/>
      <c r="D108" s="36">
        <v>9233</v>
      </c>
      <c r="E108" s="37">
        <v>9231</v>
      </c>
    </row>
    <row r="109" spans="1:5" ht="12" customHeight="1">
      <c r="A109" s="28" t="s">
        <v>205</v>
      </c>
      <c r="B109" s="84" t="s">
        <v>206</v>
      </c>
      <c r="C109" s="36"/>
      <c r="D109" s="36"/>
      <c r="E109" s="37"/>
    </row>
    <row r="110" spans="1:5" ht="12" customHeight="1" thickBot="1">
      <c r="A110" s="85" t="s">
        <v>207</v>
      </c>
      <c r="B110" s="86" t="s">
        <v>208</v>
      </c>
      <c r="C110" s="87">
        <v>36893</v>
      </c>
      <c r="D110" s="87">
        <v>57855</v>
      </c>
      <c r="E110" s="88">
        <v>56812</v>
      </c>
    </row>
    <row r="111" spans="1:5" ht="12" customHeight="1" thickBot="1">
      <c r="A111" s="19" t="s">
        <v>26</v>
      </c>
      <c r="B111" s="89" t="s">
        <v>209</v>
      </c>
      <c r="C111" s="21">
        <f>+C112+C114+C116</f>
        <v>206090</v>
      </c>
      <c r="D111" s="21">
        <f>+D112+D114+D116</f>
        <v>434436</v>
      </c>
      <c r="E111" s="22">
        <f>+E112+E114+E116</f>
        <v>419294</v>
      </c>
    </row>
    <row r="112" spans="1:5" ht="12" customHeight="1">
      <c r="A112" s="24" t="s">
        <v>28</v>
      </c>
      <c r="B112" s="79" t="s">
        <v>210</v>
      </c>
      <c r="C112" s="26">
        <v>164020</v>
      </c>
      <c r="D112" s="26">
        <v>177363</v>
      </c>
      <c r="E112" s="27">
        <v>167283</v>
      </c>
    </row>
    <row r="113" spans="1:5" ht="12" customHeight="1">
      <c r="A113" s="24" t="s">
        <v>30</v>
      </c>
      <c r="B113" s="84" t="s">
        <v>211</v>
      </c>
      <c r="C113" s="26"/>
      <c r="D113" s="26"/>
      <c r="E113" s="27"/>
    </row>
    <row r="114" spans="1:5" ht="15.75">
      <c r="A114" s="24" t="s">
        <v>32</v>
      </c>
      <c r="B114" s="84" t="s">
        <v>212</v>
      </c>
      <c r="C114" s="30">
        <v>24684</v>
      </c>
      <c r="D114" s="30">
        <v>235242</v>
      </c>
      <c r="E114" s="31">
        <v>230623</v>
      </c>
    </row>
    <row r="115" spans="1:5" ht="12" customHeight="1">
      <c r="A115" s="24" t="s">
        <v>34</v>
      </c>
      <c r="B115" s="84" t="s">
        <v>213</v>
      </c>
      <c r="C115" s="30"/>
      <c r="D115" s="30"/>
      <c r="E115" s="31"/>
    </row>
    <row r="116" spans="1:5" ht="12" customHeight="1">
      <c r="A116" s="24" t="s">
        <v>36</v>
      </c>
      <c r="B116" s="34" t="s">
        <v>214</v>
      </c>
      <c r="C116" s="30">
        <v>17386</v>
      </c>
      <c r="D116" s="30">
        <v>21831</v>
      </c>
      <c r="E116" s="31">
        <v>21388</v>
      </c>
    </row>
    <row r="117" spans="1:5" ht="15.75">
      <c r="A117" s="24" t="s">
        <v>38</v>
      </c>
      <c r="B117" s="29" t="s">
        <v>215</v>
      </c>
      <c r="C117" s="30"/>
      <c r="D117" s="30"/>
      <c r="E117" s="31"/>
    </row>
    <row r="118" spans="1:5" ht="15.75">
      <c r="A118" s="24" t="s">
        <v>216</v>
      </c>
      <c r="B118" s="90" t="s">
        <v>217</v>
      </c>
      <c r="C118" s="30"/>
      <c r="D118" s="30"/>
      <c r="E118" s="31"/>
    </row>
    <row r="119" spans="1:5" ht="12" customHeight="1">
      <c r="A119" s="24" t="s">
        <v>218</v>
      </c>
      <c r="B119" s="79" t="s">
        <v>194</v>
      </c>
      <c r="C119" s="30"/>
      <c r="D119" s="30"/>
      <c r="E119" s="31"/>
    </row>
    <row r="120" spans="1:5" ht="12" customHeight="1">
      <c r="A120" s="24" t="s">
        <v>219</v>
      </c>
      <c r="B120" s="79" t="s">
        <v>220</v>
      </c>
      <c r="C120" s="30">
        <v>571</v>
      </c>
      <c r="D120" s="30"/>
      <c r="E120" s="31"/>
    </row>
    <row r="121" spans="1:5" ht="12" customHeight="1">
      <c r="A121" s="24" t="s">
        <v>221</v>
      </c>
      <c r="B121" s="79" t="s">
        <v>222</v>
      </c>
      <c r="C121" s="30"/>
      <c r="D121" s="30">
        <v>3419</v>
      </c>
      <c r="E121" s="31">
        <v>3419</v>
      </c>
    </row>
    <row r="122" spans="1:5" s="91" customFormat="1" ht="12" customHeight="1">
      <c r="A122" s="24" t="s">
        <v>223</v>
      </c>
      <c r="B122" s="79" t="s">
        <v>200</v>
      </c>
      <c r="C122" s="30"/>
      <c r="D122" s="30">
        <v>118</v>
      </c>
      <c r="E122" s="31"/>
    </row>
    <row r="123" spans="1:5" ht="12" customHeight="1">
      <c r="A123" s="24" t="s">
        <v>224</v>
      </c>
      <c r="B123" s="79" t="s">
        <v>225</v>
      </c>
      <c r="C123" s="30"/>
      <c r="D123" s="30"/>
      <c r="E123" s="31"/>
    </row>
    <row r="124" spans="1:5" ht="12" customHeight="1" thickBot="1">
      <c r="A124" s="92" t="s">
        <v>226</v>
      </c>
      <c r="B124" s="79" t="s">
        <v>227</v>
      </c>
      <c r="C124" s="36">
        <v>16815</v>
      </c>
      <c r="D124" s="36">
        <v>18294</v>
      </c>
      <c r="E124" s="37">
        <v>17969</v>
      </c>
    </row>
    <row r="125" spans="1:5" ht="12" customHeight="1" thickBot="1">
      <c r="A125" s="19" t="s">
        <v>40</v>
      </c>
      <c r="B125" s="93" t="s">
        <v>228</v>
      </c>
      <c r="C125" s="21">
        <f>+C126+C127</f>
        <v>0</v>
      </c>
      <c r="D125" s="21">
        <f>+D126+D127</f>
        <v>154798</v>
      </c>
      <c r="E125" s="22">
        <f>+E126+E127</f>
        <v>0</v>
      </c>
    </row>
    <row r="126" spans="1:5" ht="12" customHeight="1">
      <c r="A126" s="24" t="s">
        <v>42</v>
      </c>
      <c r="B126" s="90" t="s">
        <v>229</v>
      </c>
      <c r="C126" s="26"/>
      <c r="D126" s="26">
        <v>109079</v>
      </c>
      <c r="E126" s="27"/>
    </row>
    <row r="127" spans="1:5" ht="12" customHeight="1" thickBot="1">
      <c r="A127" s="33" t="s">
        <v>44</v>
      </c>
      <c r="B127" s="84" t="s">
        <v>230</v>
      </c>
      <c r="C127" s="36"/>
      <c r="D127" s="36">
        <v>45719</v>
      </c>
      <c r="E127" s="37"/>
    </row>
    <row r="128" spans="1:5" ht="12" customHeight="1" thickBot="1">
      <c r="A128" s="19" t="s">
        <v>231</v>
      </c>
      <c r="B128" s="93" t="s">
        <v>232</v>
      </c>
      <c r="C128" s="21">
        <f>+C94+C111+C125</f>
        <v>2633803</v>
      </c>
      <c r="D128" s="21">
        <f>+D94+D111+D125</f>
        <v>3221369</v>
      </c>
      <c r="E128" s="22">
        <f>+E94+E111+E125</f>
        <v>2935236</v>
      </c>
    </row>
    <row r="129" spans="1:5" ht="12" customHeight="1" thickBot="1">
      <c r="A129" s="19" t="s">
        <v>72</v>
      </c>
      <c r="B129" s="93" t="s">
        <v>233</v>
      </c>
      <c r="C129" s="21">
        <f>+C130+C131+C132</f>
        <v>281199</v>
      </c>
      <c r="D129" s="21">
        <f>+D130+D131+D132</f>
        <v>176577</v>
      </c>
      <c r="E129" s="22">
        <f>+E130+E131+E132</f>
        <v>76575</v>
      </c>
    </row>
    <row r="130" spans="1:5" ht="12" customHeight="1">
      <c r="A130" s="24" t="s">
        <v>74</v>
      </c>
      <c r="B130" s="90" t="s">
        <v>234</v>
      </c>
      <c r="C130" s="30">
        <v>259317</v>
      </c>
      <c r="D130" s="30">
        <v>76577</v>
      </c>
      <c r="E130" s="31">
        <v>76575</v>
      </c>
    </row>
    <row r="131" spans="1:5" ht="12" customHeight="1">
      <c r="A131" s="24" t="s">
        <v>76</v>
      </c>
      <c r="B131" s="90" t="s">
        <v>235</v>
      </c>
      <c r="C131" s="30"/>
      <c r="D131" s="30">
        <v>100000</v>
      </c>
      <c r="E131" s="31"/>
    </row>
    <row r="132" spans="1:5" ht="12" customHeight="1" thickBot="1">
      <c r="A132" s="92" t="s">
        <v>78</v>
      </c>
      <c r="B132" s="94" t="s">
        <v>236</v>
      </c>
      <c r="C132" s="30">
        <v>21882</v>
      </c>
      <c r="D132" s="30"/>
      <c r="E132" s="31"/>
    </row>
    <row r="133" spans="1:5" ht="12" customHeight="1" thickBot="1">
      <c r="A133" s="19" t="s">
        <v>96</v>
      </c>
      <c r="B133" s="93" t="s">
        <v>237</v>
      </c>
      <c r="C133" s="21">
        <f>+C134+C135+C136+C137</f>
        <v>0</v>
      </c>
      <c r="D133" s="21">
        <f>+D134+D135+D136+D137</f>
        <v>0</v>
      </c>
      <c r="E133" s="22">
        <f>+E134+E135+E136+E137</f>
        <v>0</v>
      </c>
    </row>
    <row r="134" spans="1:5" ht="12" customHeight="1">
      <c r="A134" s="24" t="s">
        <v>98</v>
      </c>
      <c r="B134" s="90" t="s">
        <v>238</v>
      </c>
      <c r="C134" s="30"/>
      <c r="D134" s="30"/>
      <c r="E134" s="31"/>
    </row>
    <row r="135" spans="1:5" ht="12" customHeight="1">
      <c r="A135" s="24" t="s">
        <v>100</v>
      </c>
      <c r="B135" s="90" t="s">
        <v>239</v>
      </c>
      <c r="C135" s="30"/>
      <c r="D135" s="30"/>
      <c r="E135" s="31"/>
    </row>
    <row r="136" spans="1:5" ht="12" customHeight="1">
      <c r="A136" s="24" t="s">
        <v>102</v>
      </c>
      <c r="B136" s="90" t="s">
        <v>240</v>
      </c>
      <c r="C136" s="30"/>
      <c r="D136" s="30"/>
      <c r="E136" s="31"/>
    </row>
    <row r="137" spans="1:5" ht="12" customHeight="1" thickBot="1">
      <c r="A137" s="92" t="s">
        <v>104</v>
      </c>
      <c r="B137" s="94" t="s">
        <v>241</v>
      </c>
      <c r="C137" s="30"/>
      <c r="D137" s="30"/>
      <c r="E137" s="31"/>
    </row>
    <row r="138" spans="1:5" ht="12" customHeight="1" thickBot="1">
      <c r="A138" s="19" t="s">
        <v>242</v>
      </c>
      <c r="B138" s="93" t="s">
        <v>243</v>
      </c>
      <c r="C138" s="40">
        <f>+C139+C140+C141+C142</f>
        <v>0</v>
      </c>
      <c r="D138" s="40">
        <f>+D139+D140+D141+D142</f>
        <v>27420</v>
      </c>
      <c r="E138" s="56">
        <f>+E139+E140+E141+E142</f>
        <v>27420</v>
      </c>
    </row>
    <row r="139" spans="1:5" ht="12" customHeight="1">
      <c r="A139" s="24" t="s">
        <v>110</v>
      </c>
      <c r="B139" s="90" t="s">
        <v>244</v>
      </c>
      <c r="C139" s="30"/>
      <c r="D139" s="30"/>
      <c r="E139" s="31"/>
    </row>
    <row r="140" spans="1:5" ht="12" customHeight="1">
      <c r="A140" s="24" t="s">
        <v>112</v>
      </c>
      <c r="B140" s="90" t="s">
        <v>245</v>
      </c>
      <c r="C140" s="30"/>
      <c r="D140" s="30">
        <v>27420</v>
      </c>
      <c r="E140" s="31">
        <v>27420</v>
      </c>
    </row>
    <row r="141" spans="1:5" ht="12" customHeight="1">
      <c r="A141" s="24" t="s">
        <v>114</v>
      </c>
      <c r="B141" s="90" t="s">
        <v>246</v>
      </c>
      <c r="C141" s="30"/>
      <c r="D141" s="30"/>
      <c r="E141" s="31"/>
    </row>
    <row r="142" spans="1:5" ht="12" customHeight="1" thickBot="1">
      <c r="A142" s="92" t="s">
        <v>116</v>
      </c>
      <c r="B142" s="94" t="s">
        <v>247</v>
      </c>
      <c r="C142" s="30"/>
      <c r="D142" s="30"/>
      <c r="E142" s="31"/>
    </row>
    <row r="143" spans="1:9" ht="15" customHeight="1" thickBot="1">
      <c r="A143" s="19" t="s">
        <v>118</v>
      </c>
      <c r="B143" s="93" t="s">
        <v>248</v>
      </c>
      <c r="C143" s="95">
        <f>+C144+C145+C146+C147</f>
        <v>0</v>
      </c>
      <c r="D143" s="95">
        <f>+D144+D145+D146+D147</f>
        <v>0</v>
      </c>
      <c r="E143" s="96">
        <f>+E144+E145+E146+E147</f>
        <v>0</v>
      </c>
      <c r="F143" s="97"/>
      <c r="G143" s="98"/>
      <c r="H143" s="98"/>
      <c r="I143" s="98"/>
    </row>
    <row r="144" spans="1:5" s="23" customFormat="1" ht="12.75" customHeight="1">
      <c r="A144" s="24" t="s">
        <v>120</v>
      </c>
      <c r="B144" s="90" t="s">
        <v>249</v>
      </c>
      <c r="C144" s="30"/>
      <c r="D144" s="30"/>
      <c r="E144" s="31"/>
    </row>
    <row r="145" spans="1:5" ht="13.5" customHeight="1">
      <c r="A145" s="24" t="s">
        <v>122</v>
      </c>
      <c r="B145" s="90" t="s">
        <v>250</v>
      </c>
      <c r="C145" s="30"/>
      <c r="D145" s="30"/>
      <c r="E145" s="31"/>
    </row>
    <row r="146" spans="1:5" ht="13.5" customHeight="1">
      <c r="A146" s="24" t="s">
        <v>124</v>
      </c>
      <c r="B146" s="90" t="s">
        <v>251</v>
      </c>
      <c r="C146" s="30"/>
      <c r="D146" s="30"/>
      <c r="E146" s="31"/>
    </row>
    <row r="147" spans="1:5" ht="13.5" customHeight="1" thickBot="1">
      <c r="A147" s="24" t="s">
        <v>126</v>
      </c>
      <c r="B147" s="90" t="s">
        <v>252</v>
      </c>
      <c r="C147" s="30"/>
      <c r="D147" s="30"/>
      <c r="E147" s="31"/>
    </row>
    <row r="148" spans="1:5" ht="12.75" customHeight="1" thickBot="1">
      <c r="A148" s="19" t="s">
        <v>128</v>
      </c>
      <c r="B148" s="93" t="s">
        <v>253</v>
      </c>
      <c r="C148" s="99">
        <f>+C129+C133+C138+C143</f>
        <v>281199</v>
      </c>
      <c r="D148" s="99">
        <f>+D129+D133+D138+D143</f>
        <v>203997</v>
      </c>
      <c r="E148" s="100">
        <f>+E129+E133+E138+E143</f>
        <v>103995</v>
      </c>
    </row>
    <row r="149" spans="1:5" ht="13.5" customHeight="1" thickBot="1">
      <c r="A149" s="101" t="s">
        <v>254</v>
      </c>
      <c r="B149" s="102" t="s">
        <v>255</v>
      </c>
      <c r="C149" s="99">
        <f>+C128+C148</f>
        <v>2915002</v>
      </c>
      <c r="D149" s="99">
        <f>+D128+D148</f>
        <v>3425366</v>
      </c>
      <c r="E149" s="100">
        <f>+E128+E148</f>
        <v>3039231</v>
      </c>
    </row>
    <row r="150" ht="13.5" customHeight="1"/>
    <row r="151" ht="13.5" customHeight="1"/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10">
    <mergeCell ref="A91:A92"/>
    <mergeCell ref="B91:B92"/>
    <mergeCell ref="C91:C92"/>
    <mergeCell ref="D91:E91"/>
    <mergeCell ref="A1:E1"/>
    <mergeCell ref="A3:A4"/>
    <mergeCell ref="B3:B4"/>
    <mergeCell ref="C3:C4"/>
    <mergeCell ref="D3:E3"/>
    <mergeCell ref="A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Tiszavasvári Város Önkormányzata
2015. ÉVI ZÁRSZÁMADÁSÁNAK PÉNZÜGYI MÉRLEGE&amp;10
&amp;R&amp;"Times New Roman CE,Félkövér dőlt"&amp;11 9. tájékoztató tábla a 15/2016.(V.24.) önkormányzati rendelethez</oddHeader>
  </headerFooter>
  <rowBreaks count="1" manualBreakCount="1"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2016-05-26T05:45:46Z</dcterms:created>
  <dcterms:modified xsi:type="dcterms:W3CDTF">2016-05-26T05:45:46Z</dcterms:modified>
  <cp:category/>
  <cp:version/>
  <cp:contentType/>
  <cp:contentStatus/>
</cp:coreProperties>
</file>